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1\BH00$\04_財政係（旧財政係）\★★決算関係共有★★\R6\05 情報開示推進（財政状況資料等）\01　9月公表分\04　県HP掲載（9月公表分）\HP掲載用データ\"/>
    </mc:Choice>
  </mc:AlternateContent>
  <xr:revisionPtr revIDLastSave="0" documentId="13_ncr:1_{E516340F-FA3A-4E34-888A-6E3DC321B672}" xr6:coauthVersionLast="47" xr6:coauthVersionMax="47" xr10:uidLastSave="{00000000-0000-0000-0000-000000000000}"/>
  <bookViews>
    <workbookView xWindow="-120" yWindow="-120" windowWidth="29040" windowHeight="15840" tabRatio="779"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22" r:id="rId14"/>
    <sheet name="施設類型別ストック情報分析表①" sheetId="23" r:id="rId15"/>
    <sheet name="施設類型別ストック情報分析表②" sheetId="24" r:id="rId16"/>
    <sheet name="データシート" sheetId="9" state="hidden" r:id="rId17"/>
  </sheets>
  <calcPr calcId="191029"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O36" i="10" l="1"/>
  <c r="AO35" i="10"/>
  <c r="AO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E38" i="10"/>
  <c r="AM38" i="10"/>
  <c r="U38" i="10"/>
  <c r="C38" i="10"/>
  <c r="BE37" i="10"/>
  <c r="AM37" i="10"/>
  <c r="C37" i="10"/>
  <c r="BE36" i="10"/>
  <c r="BE35" i="10"/>
  <c r="CO34" i="10"/>
  <c r="CO35" i="10" s="1"/>
  <c r="CO36" i="10" s="1"/>
  <c r="CO37" i="10" s="1"/>
  <c r="BW34" i="10"/>
  <c r="BW35" i="10" s="1"/>
  <c r="BW36" i="10" s="1"/>
  <c r="BW37" i="10" s="1"/>
  <c r="BW38" i="10" s="1"/>
  <c r="BE34" i="10"/>
  <c r="C34" i="10"/>
  <c r="C35" i="10" l="1"/>
  <c r="C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4" i="10" l="1"/>
  <c r="U35" i="10" s="1"/>
  <c r="U36" i="10" s="1"/>
  <c r="U37" i="10" s="1"/>
  <c r="AM34" i="10" l="1"/>
  <c r="AM35" i="10" s="1"/>
  <c r="AM36" i="10" s="1"/>
</calcChain>
</file>

<file path=xl/sharedStrings.xml><?xml version="1.0" encoding="utf-8"?>
<sst xmlns="http://schemas.openxmlformats.org/spreadsheetml/2006/main" count="1098" uniqueCount="610">
  <si>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</si>
  <si>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</si>
  <si>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</si>
  <si>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</si>
  <si>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</si>
  <si>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</si>
  <si>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</si>
  <si>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</si>
  <si>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※令和5年度中に市町村合併した団体で、合併前の団体ごとの決算に基づく連結実質赤字比率を算出していない団体については、グラフを表記しない。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</si>
  <si>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</si>
  <si>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</si>
  <si>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</si>
  <si>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</si>
  <si>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</si>
  <si>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</si>
  <si>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</si>
  <si>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</si>
  <si>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</si>
  <si>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</si>
  <si>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</si>
  <si>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</si>
  <si>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</si>
  <si>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</si>
  <si>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令和5年度中に市町村合併した団体で、合併前の団体ごとの決算に基づく実質公債費比率を算出していない団体については、グラフを表記しない。</t>
    <rPh sb="3" eb="5">
      <t>レイワ</t>
    </rPh>
    <phoneticPr fontId="5"/>
  </si>
  <si>
    <t>※2 減債基金積立不足算定額=(C)×(１－(D)/(E))</t>
    <phoneticPr fontId="5"/>
  </si>
  <si>
    <t>（参考）</t>
    <rPh sb="1" eb="3">
      <t>サンコウ</t>
    </rPh>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</si>
  <si>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</si>
  <si>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</si>
  <si>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</si>
  <si>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</si>
  <si>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</si>
  <si>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</si>
  <si>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</si>
  <si>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</si>
  <si>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</si>
  <si>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</si>
  <si>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</si>
  <si>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</si>
  <si>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</si>
  <si>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</si>
  <si>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</si>
  <si>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</si>
  <si>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</si>
  <si>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</si>
  <si>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</si>
  <si>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</si>
  <si>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</si>
  <si>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</si>
  <si>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※令和5年度中に市町村合併した団体で、合併前の団体ごとの決算に基づく将来負担比率を算出していない団体については、グラフを表記しない。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</si>
  <si>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</si>
  <si>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</si>
  <si>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</si>
  <si>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</si>
  <si>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</si>
  <si>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</si>
  <si>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</si>
  <si>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</si>
  <si>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</si>
  <si>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</si>
  <si>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</si>
  <si>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</si>
  <si>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</si>
  <si>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</si>
  <si>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</si>
  <si>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</si>
  <si>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</si>
  <si>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</si>
  <si>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</si>
  <si>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</si>
  <si>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</si>
  <si>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</si>
  <si>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</si>
  <si>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</si>
  <si>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</si>
  <si>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</si>
  <si>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</si>
  <si>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</si>
  <si>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</si>
  <si>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</si>
  <si>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</si>
  <si>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</si>
  <si>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</si>
  <si>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令和4年度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</si>
  <si>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</si>
  <si>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</si>
  <si>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</si>
  <si>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</si>
  <si>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Ⅱ－２</t>
    <phoneticPr fontId="5"/>
  </si>
  <si>
    <t>指定団体等の指定状況</t>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</si>
  <si>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</si>
  <si>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</si>
  <si>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</si>
  <si>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</si>
  <si>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</si>
  <si>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</si>
  <si>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</si>
  <si>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</si>
  <si>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</si>
  <si>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</si>
  <si>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</si>
  <si>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守山市</t>
    <phoneticPr fontId="5"/>
  </si>
  <si>
    <t>地方交付税種地</t>
    <rPh sb="0" eb="2">
      <t>チホウ</t>
    </rPh>
    <rPh sb="2" eb="5">
      <t>コウフゼイ</t>
    </rPh>
    <rPh sb="5" eb="6">
      <t>シュ</t>
    </rPh>
    <rPh sb="6" eb="7">
      <t>チ</t>
    </rPh>
    <phoneticPr fontId="5"/>
  </si>
  <si>
    <t>1-4</t>
    <phoneticPr fontId="5"/>
  </si>
  <si>
    <t>財源超過</t>
    <rPh sb="0" eb="2">
      <t>ザイゲン</t>
    </rPh>
    <rPh sb="2" eb="4">
      <t>チョウカ</t>
    </rPh>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</si>
  <si>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</si>
  <si>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</si>
  <si>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</si>
  <si>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</si>
  <si>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</si>
  <si>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</si>
  <si>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</si>
  <si>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</si>
  <si>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</si>
  <si>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</si>
  <si>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</si>
  <si>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</si>
  <si>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</si>
  <si>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</si>
  <si>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</si>
  <si>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</si>
  <si>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</si>
  <si>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</si>
  <si>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</si>
  <si>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</si>
  <si>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</si>
  <si>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4.2</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</si>
  <si>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</si>
  <si>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</si>
  <si>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</si>
  <si>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</si>
  <si>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</si>
  <si>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</si>
  <si>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</si>
  <si>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令05.01.01(人)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</si>
  <si>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</si>
  <si>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</si>
  <si>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</si>
  <si>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</si>
  <si>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</si>
  <si>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t>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</si>
  <si>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</si>
  <si>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</si>
  <si>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</si>
  <si>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</si>
  <si>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</si>
  <si>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</si>
  <si>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令04.01.01(人)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</si>
  <si>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</si>
  <si>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</si>
  <si>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</si>
  <si>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</si>
  <si>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</si>
  <si>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</si>
  <si>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0.8</t>
    <phoneticPr fontId="5"/>
  </si>
  <si>
    <t>基準財政需要額</t>
    <phoneticPr fontId="25"/>
  </si>
  <si>
    <t>うち日本人(％)</t>
    <phoneticPr fontId="5"/>
  </si>
  <si>
    <t>0.7</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</si>
  <si>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</si>
  <si>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</si>
  <si>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</si>
  <si>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</si>
  <si>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</si>
  <si>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</si>
  <si>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</si>
  <si>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</si>
  <si>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</si>
  <si>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</si>
  <si>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</si>
  <si>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</si>
  <si>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</si>
  <si>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</si>
  <si>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</si>
  <si>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</si>
  <si>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</si>
  <si>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</si>
  <si>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</si>
  <si>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</si>
  <si>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</si>
  <si>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</si>
  <si>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</si>
  <si>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</si>
  <si>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</si>
  <si>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t>
    <phoneticPr fontId="5"/>
  </si>
  <si>
    <t>*</t>
    <phoneticPr fontId="5"/>
  </si>
  <si>
    <t>収益事業収入</t>
  </si>
  <si>
    <t>-</t>
    <phoneticPr fontId="5"/>
  </si>
  <si>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</si>
  <si>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</si>
  <si>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</si>
  <si>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</si>
  <si>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</si>
  <si>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</si>
  <si>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</si>
  <si>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</si>
  <si>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</si>
  <si>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</si>
  <si>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</si>
  <si>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</si>
  <si>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</si>
  <si>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</si>
  <si>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</si>
  <si>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</si>
  <si>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</si>
  <si>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</si>
  <si>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</si>
  <si>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</si>
  <si>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</si>
  <si>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</si>
  <si>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</si>
  <si>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</si>
  <si>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</si>
  <si>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</si>
  <si>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</si>
  <si>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</si>
  <si>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</si>
  <si>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</si>
  <si>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</si>
  <si>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</si>
  <si>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※8：職員の状況については、令和4年度地方公務員給与実態調査に基づいている。</t>
    <phoneticPr fontId="29"/>
  </si>
  <si>
    <t>令和4年度</t>
    <phoneticPr fontId="25"/>
  </si>
  <si>
    <t>滋賀県守山市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</si>
  <si>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</si>
  <si>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</si>
  <si>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</si>
  <si>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</si>
  <si>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</si>
  <si>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</si>
  <si>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</si>
  <si>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</si>
  <si>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</si>
  <si>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</si>
  <si>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</si>
  <si>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</si>
  <si>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</si>
  <si>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</si>
  <si>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</si>
  <si>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</si>
  <si>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</si>
  <si>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</si>
  <si>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</si>
  <si>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5"/>
  </si>
  <si>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</si>
  <si>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</si>
  <si>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</si>
  <si>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</si>
  <si>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</si>
  <si>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</si>
  <si>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</si>
  <si>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</si>
  <si>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</si>
  <si>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</si>
  <si>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</si>
  <si>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</si>
  <si>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</si>
  <si>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</si>
  <si>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</si>
  <si>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</si>
  <si>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</si>
  <si>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</si>
  <si>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</si>
  <si>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</si>
  <si>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</si>
  <si>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</si>
  <si>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</si>
  <si>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</si>
  <si>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</si>
  <si>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</si>
  <si>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</si>
  <si>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</si>
  <si>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</si>
  <si>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</si>
  <si>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</si>
  <si>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</si>
  <si>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</si>
  <si>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</si>
  <si>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</si>
  <si>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</si>
  <si>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</si>
  <si>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</si>
  <si>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</si>
  <si>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</si>
  <si>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</si>
  <si>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</si>
  <si>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</si>
  <si>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</si>
  <si>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</si>
  <si>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</si>
  <si>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</si>
  <si>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</si>
  <si>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</si>
  <si>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</si>
  <si>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</si>
  <si>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</si>
  <si>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</si>
  <si>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</si>
  <si>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</si>
  <si>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</si>
  <si>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</si>
  <si>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</si>
  <si>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</si>
  <si>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</si>
  <si>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</si>
  <si>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</si>
  <si>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</si>
  <si>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</si>
  <si>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</si>
  <si>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</si>
  <si>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</si>
  <si>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</si>
  <si>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</si>
  <si>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</si>
  <si>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元利償還金</t>
    <phoneticPr fontId="5"/>
  </si>
  <si>
    <t>国庫支出金</t>
  </si>
  <si>
    <t>令和4年度</t>
    <rPh sb="0" eb="2">
      <t>レイワ</t>
    </rPh>
    <rPh sb="3" eb="5">
      <t>ネンド</t>
    </rPh>
    <phoneticPr fontId="5"/>
  </si>
  <si>
    <t>令和3年度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</si>
  <si>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</si>
  <si>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</si>
  <si>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</si>
  <si>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</si>
  <si>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</si>
  <si>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</si>
  <si>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</si>
  <si>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</si>
  <si>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</si>
  <si>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</si>
  <si>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</si>
  <si>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</si>
  <si>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</si>
  <si>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</si>
  <si>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</si>
  <si>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</si>
  <si>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</si>
  <si>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</si>
  <si>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</si>
  <si>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</si>
  <si>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</si>
  <si>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</si>
  <si>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</si>
  <si>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</si>
  <si>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</si>
  <si>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</si>
  <si>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</si>
  <si>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病院</t>
    <phoneticPr fontId="5"/>
  </si>
  <si>
    <t>加入世帯数(世帯)</t>
  </si>
  <si>
    <t>　繰出金</t>
    <phoneticPr fontId="5"/>
  </si>
  <si>
    <t>　うち減収補塡債(特例分)</t>
    <rPh sb="4" eb="5">
      <t>シュウ</t>
    </rPh>
    <rPh sb="9" eb="10">
      <t>トク</t>
    </rPh>
    <rPh sb="10" eb="11">
      <t>レイ</t>
    </rPh>
    <rPh sb="11" eb="12">
      <t>ブン</t>
    </rPh>
    <phoneticPr fontId="16"/>
  </si>
  <si>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</si>
  <si>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</si>
  <si>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</si>
  <si>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</si>
  <si>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</si>
  <si>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</si>
  <si>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</si>
  <si>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</si>
  <si>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</si>
  <si>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</si>
  <si>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</si>
  <si>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</si>
  <si>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</si>
  <si>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</si>
  <si>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</si>
  <si>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</si>
  <si>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</si>
  <si>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</si>
  <si>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</si>
  <si>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</si>
  <si>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</si>
  <si>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</si>
  <si>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</si>
  <si>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</si>
  <si>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</si>
  <si>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</si>
  <si>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令和4年度</t>
  </si>
  <si>
    <t>滋賀県守山市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</si>
  <si>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</si>
  <si>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</si>
  <si>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</si>
  <si>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</si>
  <si>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</si>
  <si>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</si>
  <si>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</si>
  <si>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</si>
  <si>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</si>
  <si>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</si>
  <si>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</si>
  <si>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</si>
  <si>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</si>
  <si>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</si>
  <si>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</si>
  <si>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</si>
  <si>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</si>
  <si>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</si>
  <si>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</si>
  <si>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</si>
  <si>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土地取得特別会計</t>
    <phoneticPr fontId="5"/>
  </si>
  <si>
    <t>育英奨学事業特別会計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</si>
  <si>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</si>
  <si>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</si>
  <si>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</si>
  <si>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</si>
  <si>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</si>
  <si>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</si>
  <si>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</si>
  <si>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</si>
  <si>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</si>
  <si>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</si>
  <si>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</si>
  <si>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</si>
  <si>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</si>
  <si>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</si>
  <si>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介護保険特別会計(介護保険事業)</t>
    <phoneticPr fontId="5"/>
  </si>
  <si>
    <t>介護保険特別会計(介護サービス事業)</t>
    <phoneticPr fontId="5"/>
  </si>
  <si>
    <t>後期高齢者医療事業特別会計</t>
    <phoneticPr fontId="5"/>
  </si>
  <si>
    <t>水道事業会計</t>
    <phoneticPr fontId="5"/>
  </si>
  <si>
    <t>法適用企業</t>
    <phoneticPr fontId="5"/>
  </si>
  <si>
    <t>下水道事業会計</t>
    <phoneticPr fontId="5"/>
  </si>
  <si>
    <t>法適用企業</t>
    <phoneticPr fontId="5"/>
  </si>
  <si>
    <t>病院事業会計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</si>
  <si>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</si>
  <si>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</si>
  <si>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</si>
  <si>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</si>
  <si>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</si>
  <si>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</si>
  <si>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</si>
  <si>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</si>
  <si>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</si>
  <si>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</si>
  <si>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</si>
  <si>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</si>
  <si>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</si>
  <si>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</si>
  <si>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</si>
  <si>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</si>
  <si>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</si>
  <si>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</si>
  <si>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令和2年度</t>
    <rPh sb="0" eb="2">
      <t>レイワ</t>
    </rPh>
    <rPh sb="3" eb="5">
      <t>ネンド</t>
    </rPh>
    <phoneticPr fontId="5"/>
  </si>
  <si>
    <t>令和3年度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</si>
  <si>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</si>
  <si>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</si>
  <si>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</si>
  <si>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</si>
  <si>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</si>
  <si>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</si>
  <si>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</si>
  <si>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</si>
  <si>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</si>
  <si>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</si>
  <si>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</si>
  <si>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</si>
  <si>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</si>
  <si>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</si>
  <si>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</si>
  <si>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</si>
  <si>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</si>
  <si>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</si>
  <si>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</si>
  <si>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</si>
  <si>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</si>
  <si>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</si>
  <si>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</si>
  <si>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</si>
  <si>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</si>
  <si>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</si>
  <si>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</si>
  <si>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</si>
  <si>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</si>
  <si>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</si>
  <si>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</si>
  <si>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</si>
  <si>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</si>
  <si>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</si>
  <si>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</si>
  <si>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</si>
  <si>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</si>
  <si>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</si>
  <si>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</si>
  <si>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</si>
  <si>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病院事業会計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</si>
  <si>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</si>
  <si>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</si>
  <si>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介護保険特別会計（介護サービス事業）</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</si>
  <si>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</si>
  <si>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</si>
  <si>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</si>
  <si>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</si>
  <si>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</si>
  <si>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</si>
  <si>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</si>
  <si>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令和4年度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</si>
  <si>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</si>
  <si>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</si>
  <si>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</si>
  <si>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</si>
  <si>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</si>
  <si>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</si>
  <si>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</si>
  <si>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</si>
  <si>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</si>
  <si>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t>
    <phoneticPr fontId="5"/>
  </si>
  <si>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</si>
  <si>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</si>
  <si>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</si>
  <si>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</si>
  <si>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</si>
  <si>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t>
    <phoneticPr fontId="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</si>
  <si>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</si>
  <si>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</si>
  <si>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</si>
  <si>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</si>
  <si>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</si>
  <si>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</si>
  <si>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</si>
  <si>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</si>
  <si>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</si>
  <si>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</si>
  <si>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</si>
  <si>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</si>
  <si>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</si>
  <si>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</si>
  <si>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</si>
  <si>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</si>
  <si>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</si>
  <si>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</si>
  <si>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</si>
  <si>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</si>
  <si>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</si>
  <si>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</si>
  <si>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</si>
  <si>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</si>
  <si>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</si>
  <si>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</si>
  <si>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</si>
  <si>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</si>
  <si>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</si>
  <si>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</si>
  <si>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</si>
  <si>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</si>
  <si>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</si>
  <si>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</si>
  <si>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</si>
  <si>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</si>
  <si>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</si>
  <si>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※令和5年度中に市町村合併した団体で、合併前の団体ごとの決算に基づく実質公債費比率を算出していない団体については、グラフを表記しない。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</si>
  <si>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</si>
  <si>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</si>
  <si>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</si>
  <si>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</si>
  <si>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</si>
  <si>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</si>
  <si>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</si>
  <si>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</si>
  <si>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H30</t>
  </si>
  <si>
    <t>うち単独分</t>
    <rPh sb="2" eb="4">
      <t>タンドク</t>
    </rPh>
    <rPh sb="4" eb="5">
      <t>ブン</t>
    </rPh>
    <phoneticPr fontId="5"/>
  </si>
  <si>
    <t xml:space="preserve"> R01</t>
  </si>
  <si>
    <t xml:space="preserve"> R02</t>
  </si>
  <si>
    <t xml:space="preserve"> R03</t>
  </si>
  <si>
    <t xml:space="preserve"> R04</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</si>
  <si>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</si>
  <si>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</si>
  <si>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</si>
  <si>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</si>
  <si>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H30</t>
  </si>
  <si>
    <t>R01</t>
  </si>
  <si>
    <t>R02</t>
  </si>
  <si>
    <t>R03</t>
  </si>
  <si>
    <t>R04</t>
  </si>
  <si>
    <t>▲ 1.34</t>
  </si>
  <si>
    <t>▲ 0.45</t>
  </si>
  <si>
    <t>水道事業会計</t>
  </si>
  <si>
    <t>一般会計</t>
  </si>
  <si>
    <t>下水道事業会計</t>
  </si>
  <si>
    <t>介護保険特別会計(介護保険事業)</t>
  </si>
  <si>
    <t>病院事業会計</t>
  </si>
  <si>
    <t>国民健康保険特別会計</t>
  </si>
  <si>
    <t>土地取得特別会計</t>
  </si>
  <si>
    <t>育英奨学事業特別会計</t>
  </si>
  <si>
    <t>その他会計（赤字）</t>
  </si>
  <si>
    <t>その他会計（黒字）</t>
  </si>
  <si>
    <t>（百万円）</t>
    <phoneticPr fontId="5"/>
  </si>
  <si>
    <t>H30</t>
    <phoneticPr fontId="5"/>
  </si>
  <si>
    <t>R01</t>
    <phoneticPr fontId="5"/>
  </si>
  <si>
    <t>R02</t>
    <phoneticPr fontId="5"/>
  </si>
  <si>
    <t>R03</t>
    <phoneticPr fontId="5"/>
  </si>
  <si>
    <t>R04</t>
    <phoneticPr fontId="5"/>
  </si>
  <si>
    <t>湖南広域行政組合</t>
    <rPh sb="0" eb="2">
      <t>コナン</t>
    </rPh>
    <rPh sb="2" eb="4">
      <t>コウイキ</t>
    </rPh>
    <rPh sb="4" eb="6">
      <t>ギョウセイ</t>
    </rPh>
    <rPh sb="6" eb="8">
      <t>クミアイ</t>
    </rPh>
    <phoneticPr fontId="2"/>
  </si>
  <si>
    <t>滋賀県後期高齢者医療広域連合（一般会計）</t>
    <rPh sb="0" eb="2">
      <t>シガ</t>
    </rPh>
    <rPh sb="2" eb="3">
      <t>ケン</t>
    </rPh>
    <rPh sb="3" eb="5">
      <t>コウキ</t>
    </rPh>
    <rPh sb="5" eb="8">
      <t>コウレイシャ</t>
    </rPh>
    <rPh sb="8" eb="10">
      <t>イリョウ</t>
    </rPh>
    <rPh sb="10" eb="12">
      <t>コウイキ</t>
    </rPh>
    <rPh sb="12" eb="14">
      <t>レンゴウ</t>
    </rPh>
    <rPh sb="15" eb="17">
      <t>イッパン</t>
    </rPh>
    <rPh sb="17" eb="19">
      <t>カイケイ</t>
    </rPh>
    <phoneticPr fontId="2"/>
  </si>
  <si>
    <t>滋賀県後期高齢者医療広域組合（後期高齢者医療特別会計）</t>
    <rPh sb="0" eb="3">
      <t>シガケン</t>
    </rPh>
    <rPh sb="3" eb="5">
      <t>コウキ</t>
    </rPh>
    <rPh sb="5" eb="8">
      <t>コウレイシャ</t>
    </rPh>
    <rPh sb="8" eb="10">
      <t>イリョウ</t>
    </rPh>
    <rPh sb="10" eb="12">
      <t>コウイキ</t>
    </rPh>
    <rPh sb="12" eb="14">
      <t>クミアイ</t>
    </rPh>
    <rPh sb="15" eb="17">
      <t>コウキ</t>
    </rPh>
    <rPh sb="17" eb="20">
      <t>コウレイシャ</t>
    </rPh>
    <rPh sb="20" eb="22">
      <t>イリョウ</t>
    </rPh>
    <rPh sb="22" eb="24">
      <t>トクベツ</t>
    </rPh>
    <rPh sb="24" eb="26">
      <t>カイケイ</t>
    </rPh>
    <phoneticPr fontId="2"/>
  </si>
  <si>
    <t>守山野洲行政事務組合</t>
    <rPh sb="0" eb="2">
      <t>モリヤマ</t>
    </rPh>
    <rPh sb="2" eb="4">
      <t>ヤス</t>
    </rPh>
    <rPh sb="4" eb="6">
      <t>ギョウセイ</t>
    </rPh>
    <rPh sb="6" eb="8">
      <t>ジム</t>
    </rPh>
    <rPh sb="8" eb="10">
      <t>クミアイ</t>
    </rPh>
    <phoneticPr fontId="2"/>
  </si>
  <si>
    <t>滋賀県市町村職員研修センター</t>
    <rPh sb="0" eb="3">
      <t>シガケン</t>
    </rPh>
    <rPh sb="3" eb="6">
      <t>シチョウソン</t>
    </rPh>
    <rPh sb="6" eb="8">
      <t>ショクイン</t>
    </rPh>
    <rPh sb="8" eb="10">
      <t>ケンシュウ</t>
    </rPh>
    <phoneticPr fontId="2"/>
  </si>
  <si>
    <t>守山市土地開発公社</t>
    <rPh sb="0" eb="3">
      <t>モリヤマシ</t>
    </rPh>
    <rPh sb="3" eb="5">
      <t>トチ</t>
    </rPh>
    <rPh sb="5" eb="7">
      <t>カイハツ</t>
    </rPh>
    <rPh sb="7" eb="9">
      <t>コウシャ</t>
    </rPh>
    <phoneticPr fontId="2"/>
  </si>
  <si>
    <t>守山市文化体育振興事業団</t>
    <rPh sb="0" eb="3">
      <t>モリヤマシ</t>
    </rPh>
    <rPh sb="3" eb="5">
      <t>ブンカ</t>
    </rPh>
    <rPh sb="5" eb="7">
      <t>タイイク</t>
    </rPh>
    <rPh sb="7" eb="9">
      <t>シンコウ</t>
    </rPh>
    <rPh sb="9" eb="12">
      <t>ジギョウダン</t>
    </rPh>
    <phoneticPr fontId="2"/>
  </si>
  <si>
    <t>守山野洲市民交流プラザ</t>
    <rPh sb="0" eb="2">
      <t>モリヤマ</t>
    </rPh>
    <rPh sb="2" eb="4">
      <t>ヤス</t>
    </rPh>
    <rPh sb="4" eb="6">
      <t>シミン</t>
    </rPh>
    <rPh sb="6" eb="8">
      <t>コウリュウ</t>
    </rPh>
    <phoneticPr fontId="2"/>
  </si>
  <si>
    <t>守山野洲勤労福祉サービスセンター</t>
    <rPh sb="0" eb="2">
      <t>モリヤマ</t>
    </rPh>
    <rPh sb="2" eb="4">
      <t>ヤス</t>
    </rPh>
    <rPh sb="4" eb="6">
      <t>キンロウ</t>
    </rPh>
    <rPh sb="6" eb="8">
      <t>フクシ</t>
    </rPh>
    <phoneticPr fontId="2"/>
  </si>
  <si>
    <t>公共施設整備基金</t>
    <rPh sb="0" eb="2">
      <t>コウキョウ</t>
    </rPh>
    <rPh sb="2" eb="4">
      <t>シセツ</t>
    </rPh>
    <rPh sb="4" eb="6">
      <t>セイビ</t>
    </rPh>
    <rPh sb="6" eb="8">
      <t>キキン</t>
    </rPh>
    <phoneticPr fontId="5"/>
  </si>
  <si>
    <t>福祉基金</t>
    <rPh sb="0" eb="4">
      <t>フクシキキン</t>
    </rPh>
    <phoneticPr fontId="5"/>
  </si>
  <si>
    <t>職員退職基金</t>
    <rPh sb="0" eb="2">
      <t>ショクイン</t>
    </rPh>
    <rPh sb="2" eb="4">
      <t>タイショク</t>
    </rPh>
    <rPh sb="4" eb="6">
      <t>キキン</t>
    </rPh>
    <phoneticPr fontId="5"/>
  </si>
  <si>
    <t>ふるさと守山応援基金</t>
    <rPh sb="4" eb="6">
      <t>モリヤマ</t>
    </rPh>
    <rPh sb="6" eb="8">
      <t>オウエン</t>
    </rPh>
    <rPh sb="8" eb="10">
      <t>キキン</t>
    </rPh>
    <phoneticPr fontId="5"/>
  </si>
  <si>
    <t>ほたる基金</t>
    <rPh sb="3" eb="5">
      <t>キキン</t>
    </rPh>
    <phoneticPr fontId="5"/>
  </si>
  <si>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</si>
  <si>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</si>
  <si>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</si>
  <si>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</si>
  <si>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</si>
  <si>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</si>
  <si>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</si>
  <si>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</si>
  <si>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</si>
  <si>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　有形固定資産減価償却率は減少し、類似団体と比較しても大きく下回る数値となっており、平均的な水準を維持していると考えられる。将来負担比率は、充当可能基金が増加したことが要因となり、充当可能財源等が増加し、充当可能財源等が将来負担額を上回る結果となったことから、将来負担比率は比率なしとなった。
　しかしながら、今後の大規模事業の実施により、多額の地方債の発行および基金の取り崩しを予定しているため、公共施設等総合管理計画や財政推計に基づく施設の適正な維持管理に努め、施設の長寿命化や老朽化対策の取組を実施していく。</t>
    <rPh sb="90" eb="96">
      <t>ジュウトウカノウザイゲン</t>
    </rPh>
    <rPh sb="96" eb="97">
      <t>トウ</t>
    </rPh>
    <rPh sb="98" eb="100">
      <t>ゾウカ</t>
    </rPh>
    <phoneticPr fontId="5"/>
  </si>
  <si>
    <t>　将来負担比率は、充当可能基金が増加したことが要因となり、充当可能財源等が増加し、充当可能財源等が将来負担額を上回る結果となったことから、将来負担比率は比率なしとなった。また、実質公債費比率についても、標準財政規模が減少したものの、公営企業への地方債償還の財源に充てた繰入金の減少等もあり、0.2ポイント改善した。なお、類似団体と比較すると数値は下回っており、平均的な水準を維持していると考えられる。
　しかしながら、今後も大型の建設事業を予定しており、地方債の発行が増加することが見込まれることから、長期的な財政推計を踏まえる中、地方債の発行が最小限となるよう健全な財政運営に努めていく。</t>
    <rPh sb="101" eb="107">
      <t>ヒョウジュンザイセイキボ</t>
    </rPh>
    <rPh sb="108" eb="110">
      <t>ゲンショウ</t>
    </rPh>
    <rPh sb="116" eb="120">
      <t>コウエイキギョウ</t>
    </rPh>
    <rPh sb="122" eb="127">
      <t>チホウサイショウカン</t>
    </rPh>
    <rPh sb="128" eb="130">
      <t>ザイゲン</t>
    </rPh>
    <rPh sb="131" eb="132">
      <t>ア</t>
    </rPh>
    <rPh sb="134" eb="137">
      <t>クリイレキン</t>
    </rPh>
    <rPh sb="138" eb="140">
      <t>ゲンショウ</t>
    </rPh>
    <rPh sb="140" eb="141">
      <t>トウ</t>
    </rPh>
    <rPh sb="152" eb="154">
      <t>カイゼン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</si>
</sst>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276">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7"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2"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3"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51" xfId="16" applyFont="1" applyBorder="1">
      <alignment vertical="center"/>
    </xf>
    <xf numFmtId="0" fontId="1" fillId="0" borderId="65"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6"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5"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34" fillId="0" borderId="65"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179" fontId="1" fillId="6" borderId="34" xfId="17" applyNumberFormat="1" applyFont="1" applyFill="1" applyBorder="1" applyAlignment="1">
      <alignment horizontal="left" vertical="center" wrapTex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84" xfId="11" applyNumberFormat="1" applyFont="1" applyBorder="1" applyAlignment="1">
      <alignment horizontal="right" vertical="center" shrinkToFit="1"/>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187" fontId="1" fillId="6" borderId="34" xfId="17" applyNumberFormat="1" applyFont="1" applyFill="1" applyBorder="1" applyAlignment="1">
      <alignment horizontal="center" vertical="center"/>
    </xf>
    <xf numFmtId="178" fontId="16"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79" fontId="1" fillId="0" borderId="0" xfId="17" applyNumberFormat="1" applyFont="1" applyAlignment="1">
      <alignment horizontal="center" vertical="center" wrapText="1"/>
    </xf>
    <xf numFmtId="0" fontId="16" fillId="0" borderId="41" xfId="16" applyFont="1" applyBorder="1" applyAlignment="1" applyProtection="1">
      <alignment horizontal="left" vertical="top" wrapText="1"/>
      <protection locked="0"/>
    </xf>
    <xf numFmtId="0" fontId="16" fillId="0" borderId="12" xfId="16" applyFont="1" applyBorder="1" applyAlignment="1" applyProtection="1">
      <alignment horizontal="left" vertical="top" wrapText="1"/>
      <protection locked="0"/>
    </xf>
    <xf numFmtId="0" fontId="16" fillId="0" borderId="51" xfId="16" applyFont="1" applyBorder="1" applyAlignment="1" applyProtection="1">
      <alignment horizontal="left" vertical="top" wrapText="1"/>
      <protection locked="0"/>
    </xf>
    <xf numFmtId="0" fontId="16" fillId="0" borderId="65" xfId="16" applyFont="1" applyBorder="1" applyAlignment="1" applyProtection="1">
      <alignment horizontal="left" vertical="top" wrapText="1"/>
      <protection locked="0"/>
    </xf>
    <xf numFmtId="0" fontId="16" fillId="0" borderId="0" xfId="16" applyFont="1" applyAlignment="1" applyProtection="1">
      <alignment horizontal="left" vertical="top" wrapText="1"/>
      <protection locked="0"/>
    </xf>
    <xf numFmtId="0" fontId="16" fillId="0" borderId="38" xfId="16" applyFont="1" applyBorder="1" applyAlignment="1" applyProtection="1">
      <alignment horizontal="left" vertical="top" wrapText="1"/>
      <protection locked="0"/>
    </xf>
    <xf numFmtId="0" fontId="16" fillId="0" borderId="37" xfId="16" applyFont="1" applyBorder="1" applyAlignment="1" applyProtection="1">
      <alignment horizontal="left" vertical="top" wrapText="1"/>
      <protection locked="0"/>
    </xf>
    <xf numFmtId="0" fontId="16" fillId="0" borderId="56" xfId="16" applyFont="1" applyBorder="1" applyAlignment="1" applyProtection="1">
      <alignment horizontal="left" vertical="top" wrapText="1"/>
      <protection locked="0"/>
    </xf>
    <xf numFmtId="0" fontId="16" fillId="0" borderId="40" xfId="16" applyFont="1" applyBorder="1" applyAlignment="1" applyProtection="1">
      <alignment horizontal="left" vertical="top" wrapText="1"/>
      <protection locked="0"/>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92919945-E1F4-4EED-934C-8EB6F1E8A7CF}"/>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(データシート!$F$3,データシート!$F$5,データシート!$F$7,データシート!$F$9,データシート!$F$11)</c:f>
              <c:numCache>
                <c:formatCode>#,##0;"△ "#,##0</c:formatCode>
                <c:ptCount val="5"/>
                <c:pt idx="0">
                  <c:v>54684</c:v>
                </c:pt>
                <c:pt idx="1">
                  <c:v>62383</c:v>
                </c:pt>
                <c:pt idx="2">
                  <c:v>63812</c:v>
                </c:pt>
                <c:pt idx="3">
                  <c:v>54225</c:v>
                </c:pt>
                <c:pt idx="4">
                  <c:v>54016</c:v>
                </c:pt>
              </c:numCache>
            </c:numRef>
          </c:val>
          <c:smooth val="0"/>
          <c:extLst>
            <c:ext xmlns:c16="http://schemas.microsoft.com/office/drawing/2014/chart" uri="{C3380CC4-5D6E-409C-BE32-E72D297353CC}">
              <c16:uniqueId val="{00000000-AB1F-4166-9CF5-F815D8A17391}"/>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(データシート!$D$3,データシート!$D$5,データシート!$D$7,データシート!$D$9,データシート!$D$11)</c:f>
              <c:numCache>
                <c:formatCode>#,##0;"△ "#,##0</c:formatCode>
                <c:ptCount val="5"/>
                <c:pt idx="0">
                  <c:v>54037</c:v>
                </c:pt>
                <c:pt idx="1">
                  <c:v>60467</c:v>
                </c:pt>
                <c:pt idx="2">
                  <c:v>141445</c:v>
                </c:pt>
                <c:pt idx="3">
                  <c:v>74205</c:v>
                </c:pt>
                <c:pt idx="4">
                  <c:v>86649</c:v>
                </c:pt>
              </c:numCache>
            </c:numRef>
          </c:val>
          <c:smooth val="0"/>
          <c:extLst>
            <c:ext xmlns:c16="http://schemas.microsoft.com/office/drawing/2014/chart" uri="{C3380CC4-5D6E-409C-BE32-E72D297353CC}">
              <c16:uniqueId val="{00000001-AB1F-4166-9CF5-F815D8A17391}"/>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データシート!$B$19:$F$19</c:f>
              <c:numCache>
                <c:formatCode>General</c:formatCode>
                <c:ptCount val="5"/>
                <c:pt idx="0">
                  <c:v>5.41</c:v>
                </c:pt>
                <c:pt idx="1">
                  <c:v>4.03</c:v>
                </c:pt>
                <c:pt idx="2">
                  <c:v>3.35</c:v>
                </c:pt>
                <c:pt idx="3">
                  <c:v>4.43</c:v>
                </c:pt>
                <c:pt idx="4">
                  <c:v>3.79</c:v>
                </c:pt>
              </c:numCache>
            </c:numRef>
          </c:val>
          <c:extLst>
            <c:ext xmlns:c16="http://schemas.microsoft.com/office/drawing/2014/chart" uri="{C3380CC4-5D6E-409C-BE32-E72D297353CC}">
              <c16:uniqueId val="{00000000-2288-446D-81C7-095EC63C8E34}"/>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データシート!$B$20:$F$20</c:f>
              <c:numCache>
                <c:formatCode>General</c:formatCode>
                <c:ptCount val="5"/>
                <c:pt idx="0">
                  <c:v>12.18</c:v>
                </c:pt>
                <c:pt idx="1">
                  <c:v>12.13</c:v>
                </c:pt>
                <c:pt idx="2">
                  <c:v>11.53</c:v>
                </c:pt>
                <c:pt idx="3">
                  <c:v>13.3</c:v>
                </c:pt>
                <c:pt idx="4">
                  <c:v>16.16</c:v>
                </c:pt>
              </c:numCache>
            </c:numRef>
          </c:val>
          <c:extLst>
            <c:ext xmlns:c16="http://schemas.microsoft.com/office/drawing/2014/chart" uri="{C3380CC4-5D6E-409C-BE32-E72D297353CC}">
              <c16:uniqueId val="{00000001-2288-446D-81C7-095EC63C8E34}"/>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H30</c:v>
                </c:pt>
                <c:pt idx="1">
                  <c:v>R01</c:v>
                </c:pt>
                <c:pt idx="2">
                  <c:v>R02</c:v>
                </c:pt>
                <c:pt idx="3">
                  <c:v>R03</c:v>
                </c:pt>
                <c:pt idx="4">
                  <c:v>R04</c:v>
                </c:pt>
              </c:strCache>
            </c:strRef>
          </c:cat>
          <c:val>
            <c:numRef>
              <c:f>データシート!$B$21:$F$21</c:f>
              <c:numCache>
                <c:formatCode>General</c:formatCode>
                <c:ptCount val="5"/>
                <c:pt idx="0">
                  <c:v>1.86</c:v>
                </c:pt>
                <c:pt idx="1">
                  <c:v>-1.34</c:v>
                </c:pt>
                <c:pt idx="2">
                  <c:v>-0.45</c:v>
                </c:pt>
                <c:pt idx="3">
                  <c:v>3.7</c:v>
                </c:pt>
                <c:pt idx="4">
                  <c:v>2.0499999999999998</c:v>
                </c:pt>
              </c:numCache>
            </c:numRef>
          </c:val>
          <c:smooth val="0"/>
          <c:extLst>
            <c:ext xmlns:c16="http://schemas.microsoft.com/office/drawing/2014/chart" uri="{C3380CC4-5D6E-409C-BE32-E72D297353CC}">
              <c16:uniqueId val="{00000002-2288-446D-81C7-095EC63C8E34}"/>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データシート!$B$27:$K$27</c:f>
              <c:numCache>
                <c:formatCode>General</c:formatCode>
                <c:ptCount val="10"/>
                <c:pt idx="0">
                  <c:v>#N/A</c:v>
                </c:pt>
                <c:pt idx="1">
                  <c:v>0.01</c:v>
                </c:pt>
                <c:pt idx="2">
                  <c:v>#N/A</c:v>
                </c:pt>
                <c:pt idx="3">
                  <c:v>0.01</c:v>
                </c:pt>
                <c:pt idx="4">
                  <c:v>#N/A</c:v>
                </c:pt>
                <c:pt idx="5">
                  <c:v>0.01</c:v>
                </c:pt>
                <c:pt idx="6">
                  <c:v>#N/A</c:v>
                </c:pt>
                <c:pt idx="7">
                  <c:v>0</c:v>
                </c:pt>
                <c:pt idx="8">
                  <c:v>#N/A</c:v>
                </c:pt>
                <c:pt idx="9">
                  <c:v>0</c:v>
                </c:pt>
              </c:numCache>
            </c:numRef>
          </c:val>
          <c:extLst>
            <c:ext xmlns:c16="http://schemas.microsoft.com/office/drawing/2014/chart" uri="{C3380CC4-5D6E-409C-BE32-E72D297353CC}">
              <c16:uniqueId val="{00000000-F568-4D85-A6B5-EFF0E089BFD8}"/>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F568-4D85-A6B5-EFF0E089BFD8}"/>
            </c:ext>
          </c:extLst>
        </c:ser>
        <c:ser>
          <c:idx val="2"/>
          <c:order val="2"/>
          <c:tx>
            <c:strRef>
              <c:f>データシート!$A$29</c:f>
              <c:strCache>
                <c:ptCount val="1"/>
                <c:pt idx="0">
                  <c:v>育英奨学事業特別会計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データシート!$B$29:$K$29</c:f>
              <c:numCache>
                <c:formatCode>General</c:formatCode>
                <c:ptCount val="10"/>
                <c:pt idx="0">
                  <c:v>#N/A</c:v>
                </c:pt>
                <c:pt idx="1">
                  <c:v>0.02</c:v>
                </c:pt>
                <c:pt idx="2">
                  <c:v>#N/A</c:v>
                </c:pt>
                <c:pt idx="3">
                  <c:v>0.02</c:v>
                </c:pt>
                <c:pt idx="4">
                  <c:v>#N/A</c:v>
                </c:pt>
                <c:pt idx="5">
                  <c:v>0.02</c:v>
                </c:pt>
                <c:pt idx="6">
                  <c:v>#N/A</c:v>
                </c:pt>
                <c:pt idx="7">
                  <c:v>0.01</c:v>
                </c:pt>
                <c:pt idx="8">
                  <c:v>#N/A</c:v>
                </c:pt>
                <c:pt idx="9">
                  <c:v>0.01</c:v>
                </c:pt>
              </c:numCache>
            </c:numRef>
          </c:val>
          <c:extLst>
            <c:ext xmlns:c16="http://schemas.microsoft.com/office/drawing/2014/chart" uri="{C3380CC4-5D6E-409C-BE32-E72D297353CC}">
              <c16:uniqueId val="{00000002-F568-4D85-A6B5-EFF0E089BFD8}"/>
            </c:ext>
          </c:extLst>
        </c:ser>
        <c:ser>
          <c:idx val="3"/>
          <c:order val="3"/>
          <c:tx>
            <c:strRef>
              <c:f>データシート!$A$30</c:f>
              <c:strCache>
                <c:ptCount val="1"/>
                <c:pt idx="0">
                  <c:v>土地取得特別会計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データシート!$B$30:$K$30</c:f>
              <c:numCache>
                <c:formatCode>General</c:formatCode>
                <c:ptCount val="10"/>
                <c:pt idx="0">
                  <c:v>#N/A</c:v>
                </c:pt>
                <c:pt idx="1">
                  <c:v>0.03</c:v>
                </c:pt>
                <c:pt idx="2">
                  <c:v>#N/A</c:v>
                </c:pt>
                <c:pt idx="3">
                  <c:v>0.03</c:v>
                </c:pt>
                <c:pt idx="4">
                  <c:v>#N/A</c:v>
                </c:pt>
                <c:pt idx="5">
                  <c:v>0.02</c:v>
                </c:pt>
                <c:pt idx="6">
                  <c:v>#N/A</c:v>
                </c:pt>
                <c:pt idx="7">
                  <c:v>0.02</c:v>
                </c:pt>
                <c:pt idx="8">
                  <c:v>#N/A</c:v>
                </c:pt>
                <c:pt idx="9">
                  <c:v>0.02</c:v>
                </c:pt>
              </c:numCache>
            </c:numRef>
          </c:val>
          <c:extLst>
            <c:ext xmlns:c16="http://schemas.microsoft.com/office/drawing/2014/chart" uri="{C3380CC4-5D6E-409C-BE32-E72D297353CC}">
              <c16:uniqueId val="{00000003-F568-4D85-A6B5-EFF0E089BFD8}"/>
            </c:ext>
          </c:extLst>
        </c:ser>
        <c:ser>
          <c:idx val="4"/>
          <c:order val="4"/>
          <c:tx>
            <c:strRef>
              <c:f>データシート!$A$31</c:f>
              <c:strCache>
                <c:ptCount val="1"/>
                <c:pt idx="0">
                  <c:v>国民健康保険特別会計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データシート!$B$31:$K$31</c:f>
              <c:numCache>
                <c:formatCode>General</c:formatCode>
                <c:ptCount val="10"/>
                <c:pt idx="0">
                  <c:v>#N/A</c:v>
                </c:pt>
                <c:pt idx="1">
                  <c:v>0.47</c:v>
                </c:pt>
                <c:pt idx="2">
                  <c:v>#N/A</c:v>
                </c:pt>
                <c:pt idx="3">
                  <c:v>0</c:v>
                </c:pt>
                <c:pt idx="4">
                  <c:v>#N/A</c:v>
                </c:pt>
                <c:pt idx="5">
                  <c:v>0.03</c:v>
                </c:pt>
                <c:pt idx="6">
                  <c:v>#N/A</c:v>
                </c:pt>
                <c:pt idx="7">
                  <c:v>0.06</c:v>
                </c:pt>
                <c:pt idx="8">
                  <c:v>#N/A</c:v>
                </c:pt>
                <c:pt idx="9">
                  <c:v>0.14000000000000001</c:v>
                </c:pt>
              </c:numCache>
            </c:numRef>
          </c:val>
          <c:extLst>
            <c:ext xmlns:c16="http://schemas.microsoft.com/office/drawing/2014/chart" uri="{C3380CC4-5D6E-409C-BE32-E72D297353CC}">
              <c16:uniqueId val="{00000004-F568-4D85-A6B5-EFF0E089BFD8}"/>
            </c:ext>
          </c:extLst>
        </c:ser>
        <c:ser>
          <c:idx val="5"/>
          <c:order val="5"/>
          <c:tx>
            <c:strRef>
              <c:f>データシート!$A$32</c:f>
              <c:strCache>
                <c:ptCount val="1"/>
                <c:pt idx="0">
                  <c:v>病院事業会計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データシート!$B$32:$K$32</c:f>
              <c:numCache>
                <c:formatCode>General</c:formatCode>
                <c:ptCount val="10"/>
                <c:pt idx="0">
                  <c:v>#N/A</c:v>
                </c:pt>
                <c:pt idx="1">
                  <c:v>0</c:v>
                </c:pt>
                <c:pt idx="2">
                  <c:v>#N/A</c:v>
                </c:pt>
                <c:pt idx="3">
                  <c:v>0</c:v>
                </c:pt>
                <c:pt idx="4">
                  <c:v>#N/A</c:v>
                </c:pt>
                <c:pt idx="5">
                  <c:v>0</c:v>
                </c:pt>
                <c:pt idx="6">
                  <c:v>#N/A</c:v>
                </c:pt>
                <c:pt idx="7">
                  <c:v>0</c:v>
                </c:pt>
                <c:pt idx="8">
                  <c:v>#N/A</c:v>
                </c:pt>
                <c:pt idx="9">
                  <c:v>0.47</c:v>
                </c:pt>
              </c:numCache>
            </c:numRef>
          </c:val>
          <c:extLst>
            <c:ext xmlns:c16="http://schemas.microsoft.com/office/drawing/2014/chart" uri="{C3380CC4-5D6E-409C-BE32-E72D297353CC}">
              <c16:uniqueId val="{00000005-F568-4D85-A6B5-EFF0E089BFD8}"/>
            </c:ext>
          </c:extLst>
        </c:ser>
        <c:ser>
          <c:idx val="6"/>
          <c:order val="6"/>
          <c:tx>
            <c:strRef>
              <c:f>データシート!$A$33</c:f>
              <c:strCache>
                <c:ptCount val="1"/>
                <c:pt idx="0">
                  <c:v>介護保険特別会計(介護保険事業)</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データシート!$B$33:$K$33</c:f>
              <c:numCache>
                <c:formatCode>General</c:formatCode>
                <c:ptCount val="10"/>
                <c:pt idx="0">
                  <c:v>#N/A</c:v>
                </c:pt>
                <c:pt idx="1">
                  <c:v>0.78</c:v>
                </c:pt>
                <c:pt idx="2">
                  <c:v>#N/A</c:v>
                </c:pt>
                <c:pt idx="3">
                  <c:v>0.65</c:v>
                </c:pt>
                <c:pt idx="4">
                  <c:v>#N/A</c:v>
                </c:pt>
                <c:pt idx="5">
                  <c:v>0.49</c:v>
                </c:pt>
                <c:pt idx="6">
                  <c:v>#N/A</c:v>
                </c:pt>
                <c:pt idx="7">
                  <c:v>0.45</c:v>
                </c:pt>
                <c:pt idx="8">
                  <c:v>#N/A</c:v>
                </c:pt>
                <c:pt idx="9">
                  <c:v>0.55000000000000004</c:v>
                </c:pt>
              </c:numCache>
            </c:numRef>
          </c:val>
          <c:extLst>
            <c:ext xmlns:c16="http://schemas.microsoft.com/office/drawing/2014/chart" uri="{C3380CC4-5D6E-409C-BE32-E72D297353CC}">
              <c16:uniqueId val="{00000006-F568-4D85-A6B5-EFF0E089BFD8}"/>
            </c:ext>
          </c:extLst>
        </c:ser>
        <c:ser>
          <c:idx val="7"/>
          <c:order val="7"/>
          <c:tx>
            <c:strRef>
              <c:f>データシート!$A$34</c:f>
              <c:strCache>
                <c:ptCount val="1"/>
                <c:pt idx="0">
                  <c:v>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データシート!$B$34:$K$34</c:f>
              <c:numCache>
                <c:formatCode>General</c:formatCode>
                <c:ptCount val="10"/>
                <c:pt idx="0">
                  <c:v>#N/A</c:v>
                </c:pt>
                <c:pt idx="1">
                  <c:v>0.67</c:v>
                </c:pt>
                <c:pt idx="2">
                  <c:v>#N/A</c:v>
                </c:pt>
                <c:pt idx="3">
                  <c:v>0.96</c:v>
                </c:pt>
                <c:pt idx="4">
                  <c:v>#N/A</c:v>
                </c:pt>
                <c:pt idx="5">
                  <c:v>1.41</c:v>
                </c:pt>
                <c:pt idx="6">
                  <c:v>#N/A</c:v>
                </c:pt>
                <c:pt idx="7">
                  <c:v>2.6</c:v>
                </c:pt>
                <c:pt idx="8">
                  <c:v>#N/A</c:v>
                </c:pt>
                <c:pt idx="9">
                  <c:v>2.76</c:v>
                </c:pt>
              </c:numCache>
            </c:numRef>
          </c:val>
          <c:extLst>
            <c:ext xmlns:c16="http://schemas.microsoft.com/office/drawing/2014/chart" uri="{C3380CC4-5D6E-409C-BE32-E72D297353CC}">
              <c16:uniqueId val="{00000007-F568-4D85-A6B5-EFF0E089BFD8}"/>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データシート!$B$35:$K$35</c:f>
              <c:numCache>
                <c:formatCode>General</c:formatCode>
                <c:ptCount val="10"/>
                <c:pt idx="0">
                  <c:v>#N/A</c:v>
                </c:pt>
                <c:pt idx="1">
                  <c:v>5.41</c:v>
                </c:pt>
                <c:pt idx="2">
                  <c:v>#N/A</c:v>
                </c:pt>
                <c:pt idx="3">
                  <c:v>4.0199999999999996</c:v>
                </c:pt>
                <c:pt idx="4">
                  <c:v>#N/A</c:v>
                </c:pt>
                <c:pt idx="5">
                  <c:v>3.35</c:v>
                </c:pt>
                <c:pt idx="6">
                  <c:v>#N/A</c:v>
                </c:pt>
                <c:pt idx="7">
                  <c:v>4.42</c:v>
                </c:pt>
                <c:pt idx="8">
                  <c:v>#N/A</c:v>
                </c:pt>
                <c:pt idx="9">
                  <c:v>3.79</c:v>
                </c:pt>
              </c:numCache>
            </c:numRef>
          </c:val>
          <c:extLst>
            <c:ext xmlns:c16="http://schemas.microsoft.com/office/drawing/2014/chart" uri="{C3380CC4-5D6E-409C-BE32-E72D297353CC}">
              <c16:uniqueId val="{00000008-F568-4D85-A6B5-EFF0E089BFD8}"/>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データシート!$B$36:$K$36</c:f>
              <c:numCache>
                <c:formatCode>General</c:formatCode>
                <c:ptCount val="10"/>
                <c:pt idx="0">
                  <c:v>#N/A</c:v>
                </c:pt>
                <c:pt idx="1">
                  <c:v>7.05</c:v>
                </c:pt>
                <c:pt idx="2">
                  <c:v>#N/A</c:v>
                </c:pt>
                <c:pt idx="3">
                  <c:v>7.09</c:v>
                </c:pt>
                <c:pt idx="4">
                  <c:v>#N/A</c:v>
                </c:pt>
                <c:pt idx="5">
                  <c:v>5.45</c:v>
                </c:pt>
                <c:pt idx="6">
                  <c:v>#N/A</c:v>
                </c:pt>
                <c:pt idx="7">
                  <c:v>4.5599999999999996</c:v>
                </c:pt>
                <c:pt idx="8">
                  <c:v>#N/A</c:v>
                </c:pt>
                <c:pt idx="9">
                  <c:v>4.28</c:v>
                </c:pt>
              </c:numCache>
            </c:numRef>
          </c:val>
          <c:extLst>
            <c:ext xmlns:c16="http://schemas.microsoft.com/office/drawing/2014/chart" uri="{C3380CC4-5D6E-409C-BE32-E72D297353CC}">
              <c16:uniqueId val="{00000009-F568-4D85-A6B5-EFF0E089BFD8}"/>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データシート!$B$42:$P$42</c:f>
              <c:numCache>
                <c:formatCode>General</c:formatCode>
                <c:ptCount val="15"/>
                <c:pt idx="2">
                  <c:v>2695</c:v>
                </c:pt>
                <c:pt idx="5">
                  <c:v>2677</c:v>
                </c:pt>
                <c:pt idx="8">
                  <c:v>2692</c:v>
                </c:pt>
                <c:pt idx="11">
                  <c:v>2723</c:v>
                </c:pt>
                <c:pt idx="14">
                  <c:v>2699</c:v>
                </c:pt>
              </c:numCache>
            </c:numRef>
          </c:val>
          <c:extLst>
            <c:ext xmlns:c16="http://schemas.microsoft.com/office/drawing/2014/chart" uri="{C3380CC4-5D6E-409C-BE32-E72D297353CC}">
              <c16:uniqueId val="{00000000-4CD1-4924-B670-0161BAB70EBC}"/>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4CD1-4924-B670-0161BAB70EBC}"/>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4CD1-4924-B670-0161BAB70EBC}"/>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データシート!$B$45:$P$45</c:f>
              <c:numCache>
                <c:formatCode>General</c:formatCode>
                <c:ptCount val="15"/>
                <c:pt idx="0">
                  <c:v>90</c:v>
                </c:pt>
                <c:pt idx="3">
                  <c:v>85</c:v>
                </c:pt>
                <c:pt idx="6">
                  <c:v>92</c:v>
                </c:pt>
                <c:pt idx="9">
                  <c:v>99</c:v>
                </c:pt>
                <c:pt idx="12">
                  <c:v>114</c:v>
                </c:pt>
              </c:numCache>
            </c:numRef>
          </c:val>
          <c:extLst>
            <c:ext xmlns:c16="http://schemas.microsoft.com/office/drawing/2014/chart" uri="{C3380CC4-5D6E-409C-BE32-E72D297353CC}">
              <c16:uniqueId val="{00000003-4CD1-4924-B670-0161BAB70EBC}"/>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データシート!$B$46:$P$46</c:f>
              <c:numCache>
                <c:formatCode>General</c:formatCode>
                <c:ptCount val="15"/>
                <c:pt idx="0">
                  <c:v>915</c:v>
                </c:pt>
                <c:pt idx="3">
                  <c:v>905</c:v>
                </c:pt>
                <c:pt idx="6">
                  <c:v>954</c:v>
                </c:pt>
                <c:pt idx="9">
                  <c:v>973</c:v>
                </c:pt>
                <c:pt idx="12">
                  <c:v>646</c:v>
                </c:pt>
              </c:numCache>
            </c:numRef>
          </c:val>
          <c:extLst>
            <c:ext xmlns:c16="http://schemas.microsoft.com/office/drawing/2014/chart" uri="{C3380CC4-5D6E-409C-BE32-E72D297353CC}">
              <c16:uniqueId val="{00000004-4CD1-4924-B670-0161BAB70EBC}"/>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データシート!$B$47:$P$47</c:f>
              <c:numCache>
                <c:formatCode>General</c:formatCode>
                <c:ptCount val="15"/>
                <c:pt idx="0">
                  <c:v>7</c:v>
                </c:pt>
                <c:pt idx="3">
                  <c:v>7</c:v>
                </c:pt>
                <c:pt idx="6">
                  <c:v>7</c:v>
                </c:pt>
                <c:pt idx="9">
                  <c:v>7</c:v>
                </c:pt>
                <c:pt idx="12">
                  <c:v>7</c:v>
                </c:pt>
              </c:numCache>
            </c:numRef>
          </c:val>
          <c:extLst>
            <c:ext xmlns:c16="http://schemas.microsoft.com/office/drawing/2014/chart" uri="{C3380CC4-5D6E-409C-BE32-E72D297353CC}">
              <c16:uniqueId val="{00000005-4CD1-4924-B670-0161BAB70EBC}"/>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4CD1-4924-B670-0161BAB70EBC}"/>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データシート!$B$49:$P$49</c:f>
              <c:numCache>
                <c:formatCode>General</c:formatCode>
                <c:ptCount val="15"/>
                <c:pt idx="0">
                  <c:v>2315</c:v>
                </c:pt>
                <c:pt idx="3">
                  <c:v>2314</c:v>
                </c:pt>
                <c:pt idx="6">
                  <c:v>2394</c:v>
                </c:pt>
                <c:pt idx="9">
                  <c:v>2426</c:v>
                </c:pt>
                <c:pt idx="12">
                  <c:v>2547</c:v>
                </c:pt>
              </c:numCache>
            </c:numRef>
          </c:val>
          <c:extLst>
            <c:ext xmlns:c16="http://schemas.microsoft.com/office/drawing/2014/chart" uri="{C3380CC4-5D6E-409C-BE32-E72D297353CC}">
              <c16:uniqueId val="{00000007-4CD1-4924-B670-0161BAB70EBC}"/>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データシート!$B$50:$P$50</c:f>
              <c:numCache>
                <c:formatCode>General</c:formatCode>
                <c:ptCount val="15"/>
                <c:pt idx="0">
                  <c:v>#N/A</c:v>
                </c:pt>
                <c:pt idx="1">
                  <c:v>632</c:v>
                </c:pt>
                <c:pt idx="2">
                  <c:v>#N/A</c:v>
                </c:pt>
                <c:pt idx="3">
                  <c:v>#N/A</c:v>
                </c:pt>
                <c:pt idx="4">
                  <c:v>634</c:v>
                </c:pt>
                <c:pt idx="5">
                  <c:v>#N/A</c:v>
                </c:pt>
                <c:pt idx="6">
                  <c:v>#N/A</c:v>
                </c:pt>
                <c:pt idx="7">
                  <c:v>755</c:v>
                </c:pt>
                <c:pt idx="8">
                  <c:v>#N/A</c:v>
                </c:pt>
                <c:pt idx="9">
                  <c:v>#N/A</c:v>
                </c:pt>
                <c:pt idx="10">
                  <c:v>782</c:v>
                </c:pt>
                <c:pt idx="11">
                  <c:v>#N/A</c:v>
                </c:pt>
                <c:pt idx="12">
                  <c:v>#N/A</c:v>
                </c:pt>
                <c:pt idx="13">
                  <c:v>615</c:v>
                </c:pt>
                <c:pt idx="14">
                  <c:v>#N/A</c:v>
                </c:pt>
              </c:numCache>
            </c:numRef>
          </c:val>
          <c:smooth val="0"/>
          <c:extLst>
            <c:ext xmlns:c16="http://schemas.microsoft.com/office/drawing/2014/chart" uri="{C3380CC4-5D6E-409C-BE32-E72D297353CC}">
              <c16:uniqueId val="{00000008-4CD1-4924-B670-0161BAB70EBC}"/>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データシート!$B$56:$P$56</c:f>
              <c:numCache>
                <c:formatCode>General</c:formatCode>
                <c:ptCount val="15"/>
                <c:pt idx="2">
                  <c:v>26752</c:v>
                </c:pt>
                <c:pt idx="5">
                  <c:v>26957</c:v>
                </c:pt>
                <c:pt idx="8">
                  <c:v>28313</c:v>
                </c:pt>
                <c:pt idx="11">
                  <c:v>28154</c:v>
                </c:pt>
                <c:pt idx="14">
                  <c:v>27794</c:v>
                </c:pt>
              </c:numCache>
            </c:numRef>
          </c:val>
          <c:extLst>
            <c:ext xmlns:c16="http://schemas.microsoft.com/office/drawing/2014/chart" uri="{C3380CC4-5D6E-409C-BE32-E72D297353CC}">
              <c16:uniqueId val="{00000000-5AD9-4B41-888E-C3B1FA5A2E87}"/>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データシート!$B$57:$P$57</c:f>
              <c:numCache>
                <c:formatCode>General</c:formatCode>
                <c:ptCount val="15"/>
                <c:pt idx="2">
                  <c:v>4516</c:v>
                </c:pt>
                <c:pt idx="5">
                  <c:v>4478</c:v>
                </c:pt>
                <c:pt idx="8">
                  <c:v>4274</c:v>
                </c:pt>
                <c:pt idx="11">
                  <c:v>4288</c:v>
                </c:pt>
                <c:pt idx="14">
                  <c:v>4046</c:v>
                </c:pt>
              </c:numCache>
            </c:numRef>
          </c:val>
          <c:extLst>
            <c:ext xmlns:c16="http://schemas.microsoft.com/office/drawing/2014/chart" uri="{C3380CC4-5D6E-409C-BE32-E72D297353CC}">
              <c16:uniqueId val="{00000001-5AD9-4B41-888E-C3B1FA5A2E87}"/>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データシート!$B$58:$P$58</c:f>
              <c:numCache>
                <c:formatCode>General</c:formatCode>
                <c:ptCount val="15"/>
                <c:pt idx="2">
                  <c:v>12909</c:v>
                </c:pt>
                <c:pt idx="5">
                  <c:v>12310</c:v>
                </c:pt>
                <c:pt idx="8">
                  <c:v>11308</c:v>
                </c:pt>
                <c:pt idx="11">
                  <c:v>11612</c:v>
                </c:pt>
                <c:pt idx="14">
                  <c:v>15022</c:v>
                </c:pt>
              </c:numCache>
            </c:numRef>
          </c:val>
          <c:extLst>
            <c:ext xmlns:c16="http://schemas.microsoft.com/office/drawing/2014/chart" uri="{C3380CC4-5D6E-409C-BE32-E72D297353CC}">
              <c16:uniqueId val="{00000002-5AD9-4B41-888E-C3B1FA5A2E87}"/>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5AD9-4B41-888E-C3B1FA5A2E87}"/>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5AD9-4B41-888E-C3B1FA5A2E87}"/>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データシート!$B$61:$P$61</c:f>
              <c:numCache>
                <c:formatCode>General</c:formatCode>
                <c:ptCount val="15"/>
                <c:pt idx="0">
                  <c:v>1072</c:v>
                </c:pt>
                <c:pt idx="3">
                  <c:v>1035</c:v>
                </c:pt>
                <c:pt idx="6">
                  <c:v>1007</c:v>
                </c:pt>
                <c:pt idx="9">
                  <c:v>1213</c:v>
                </c:pt>
                <c:pt idx="12">
                  <c:v>988</c:v>
                </c:pt>
              </c:numCache>
            </c:numRef>
          </c:val>
          <c:extLst>
            <c:ext xmlns:c16="http://schemas.microsoft.com/office/drawing/2014/chart" uri="{C3380CC4-5D6E-409C-BE32-E72D297353CC}">
              <c16:uniqueId val="{00000005-5AD9-4B41-888E-C3B1FA5A2E87}"/>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データシート!$B$62:$P$62</c:f>
              <c:numCache>
                <c:formatCode>General</c:formatCode>
                <c:ptCount val="15"/>
                <c:pt idx="0">
                  <c:v>2477</c:v>
                </c:pt>
                <c:pt idx="3">
                  <c:v>2317</c:v>
                </c:pt>
                <c:pt idx="6">
                  <c:v>2448</c:v>
                </c:pt>
                <c:pt idx="9">
                  <c:v>2546</c:v>
                </c:pt>
                <c:pt idx="12">
                  <c:v>2638</c:v>
                </c:pt>
              </c:numCache>
            </c:numRef>
          </c:val>
          <c:extLst>
            <c:ext xmlns:c16="http://schemas.microsoft.com/office/drawing/2014/chart" uri="{C3380CC4-5D6E-409C-BE32-E72D297353CC}">
              <c16:uniqueId val="{00000006-5AD9-4B41-888E-C3B1FA5A2E87}"/>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データシート!$B$63:$P$63</c:f>
              <c:numCache>
                <c:formatCode>General</c:formatCode>
                <c:ptCount val="15"/>
                <c:pt idx="0">
                  <c:v>763</c:v>
                </c:pt>
                <c:pt idx="3">
                  <c:v>730</c:v>
                </c:pt>
                <c:pt idx="6">
                  <c:v>687</c:v>
                </c:pt>
                <c:pt idx="9">
                  <c:v>686</c:v>
                </c:pt>
                <c:pt idx="12">
                  <c:v>665</c:v>
                </c:pt>
              </c:numCache>
            </c:numRef>
          </c:val>
          <c:extLst>
            <c:ext xmlns:c16="http://schemas.microsoft.com/office/drawing/2014/chart" uri="{C3380CC4-5D6E-409C-BE32-E72D297353CC}">
              <c16:uniqueId val="{00000007-5AD9-4B41-888E-C3B1FA5A2E87}"/>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データシート!$B$64:$P$64</c:f>
              <c:numCache>
                <c:formatCode>General</c:formatCode>
                <c:ptCount val="15"/>
                <c:pt idx="0">
                  <c:v>7567</c:v>
                </c:pt>
                <c:pt idx="3">
                  <c:v>7402</c:v>
                </c:pt>
                <c:pt idx="6">
                  <c:v>7098</c:v>
                </c:pt>
                <c:pt idx="9">
                  <c:v>6633</c:v>
                </c:pt>
                <c:pt idx="12">
                  <c:v>5234</c:v>
                </c:pt>
              </c:numCache>
            </c:numRef>
          </c:val>
          <c:extLst>
            <c:ext xmlns:c16="http://schemas.microsoft.com/office/drawing/2014/chart" uri="{C3380CC4-5D6E-409C-BE32-E72D297353CC}">
              <c16:uniqueId val="{00000008-5AD9-4B41-888E-C3B1FA5A2E87}"/>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データシート!$B$65:$P$65</c:f>
              <c:numCache>
                <c:formatCode>General</c:formatCode>
                <c:ptCount val="15"/>
                <c:pt idx="0">
                  <c:v>724</c:v>
                </c:pt>
                <c:pt idx="3">
                  <c:v>565</c:v>
                </c:pt>
                <c:pt idx="6">
                  <c:v>574</c:v>
                </c:pt>
                <c:pt idx="9">
                  <c:v>583</c:v>
                </c:pt>
                <c:pt idx="12">
                  <c:v>898</c:v>
                </c:pt>
              </c:numCache>
            </c:numRef>
          </c:val>
          <c:extLst>
            <c:ext xmlns:c16="http://schemas.microsoft.com/office/drawing/2014/chart" uri="{C3380CC4-5D6E-409C-BE32-E72D297353CC}">
              <c16:uniqueId val="{00000009-5AD9-4B41-888E-C3B1FA5A2E87}"/>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データシート!$B$66:$P$66</c:f>
              <c:numCache>
                <c:formatCode>General</c:formatCode>
                <c:ptCount val="15"/>
                <c:pt idx="0">
                  <c:v>27006</c:v>
                </c:pt>
                <c:pt idx="3">
                  <c:v>27685</c:v>
                </c:pt>
                <c:pt idx="6">
                  <c:v>32119</c:v>
                </c:pt>
                <c:pt idx="9">
                  <c:v>33174</c:v>
                </c:pt>
                <c:pt idx="12">
                  <c:v>35538</c:v>
                </c:pt>
              </c:numCache>
            </c:numRef>
          </c:val>
          <c:extLst>
            <c:ext xmlns:c16="http://schemas.microsoft.com/office/drawing/2014/chart" uri="{C3380CC4-5D6E-409C-BE32-E72D297353CC}">
              <c16:uniqueId val="{0000000A-5AD9-4B41-888E-C3B1FA5A2E87}"/>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40</c:v>
                </c:pt>
                <c:pt idx="8">
                  <c:v>#N/A</c:v>
                </c:pt>
                <c:pt idx="9">
                  <c:v>#N/A</c:v>
                </c:pt>
                <c:pt idx="10">
                  <c:v>780</c:v>
                </c:pt>
                <c:pt idx="11">
                  <c:v>#N/A</c:v>
                </c:pt>
                <c:pt idx="12">
                  <c:v>#N/A</c:v>
                </c:pt>
                <c:pt idx="13">
                  <c:v>0</c:v>
                </c:pt>
                <c:pt idx="14">
                  <c:v>#N/A</c:v>
                </c:pt>
              </c:numCache>
            </c:numRef>
          </c:val>
          <c:smooth val="0"/>
          <c:extLst>
            <c:ext xmlns:c16="http://schemas.microsoft.com/office/drawing/2014/chart" uri="{C3380CC4-5D6E-409C-BE32-E72D297353CC}">
              <c16:uniqueId val="{0000000B-5AD9-4B41-888E-C3B1FA5A2E87}"/>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データシート!$B$72:$D$72</c:f>
              <c:numCache>
                <c:formatCode>#,##0;"▲ "#,##0</c:formatCode>
                <c:ptCount val="3"/>
                <c:pt idx="0">
                  <c:v>2017</c:v>
                </c:pt>
                <c:pt idx="1">
                  <c:v>2468</c:v>
                </c:pt>
                <c:pt idx="2">
                  <c:v>2971</c:v>
                </c:pt>
              </c:numCache>
            </c:numRef>
          </c:val>
          <c:extLst>
            <c:ext xmlns:c16="http://schemas.microsoft.com/office/drawing/2014/chart" uri="{C3380CC4-5D6E-409C-BE32-E72D297353CC}">
              <c16:uniqueId val="{00000000-F5CF-410E-A711-D5829C1C2B2A}"/>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データシート!$B$73:$D$73</c:f>
              <c:numCache>
                <c:formatCode>#,##0;"▲ "#,##0</c:formatCode>
                <c:ptCount val="3"/>
                <c:pt idx="0">
                  <c:v>1383</c:v>
                </c:pt>
                <c:pt idx="1">
                  <c:v>1384</c:v>
                </c:pt>
                <c:pt idx="2">
                  <c:v>1386</c:v>
                </c:pt>
              </c:numCache>
            </c:numRef>
          </c:val>
          <c:extLst>
            <c:ext xmlns:c16="http://schemas.microsoft.com/office/drawing/2014/chart" uri="{C3380CC4-5D6E-409C-BE32-E72D297353CC}">
              <c16:uniqueId val="{00000001-F5CF-410E-A711-D5829C1C2B2A}"/>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R02</c:v>
                </c:pt>
                <c:pt idx="1">
                  <c:v>R03</c:v>
                </c:pt>
                <c:pt idx="2">
                  <c:v>R04</c:v>
                </c:pt>
              </c:strCache>
            </c:strRef>
          </c:cat>
          <c:val>
            <c:numRef>
              <c:f>データシート!$B$74:$D$74</c:f>
              <c:numCache>
                <c:formatCode>#,##0;"▲ "#,##0</c:formatCode>
                <c:ptCount val="3"/>
                <c:pt idx="0">
                  <c:v>6577</c:v>
                </c:pt>
                <c:pt idx="1">
                  <c:v>6503</c:v>
                </c:pt>
                <c:pt idx="2">
                  <c:v>9453</c:v>
                </c:pt>
              </c:numCache>
            </c:numRef>
          </c:val>
          <c:extLst>
            <c:ext xmlns:c16="http://schemas.microsoft.com/office/drawing/2014/chart" uri="{C3380CC4-5D6E-409C-BE32-E72D297353CC}">
              <c16:uniqueId val="{00000002-F5CF-410E-A711-D5829C1C2B2A}"/>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{99F70859-9C2D-4D74-B04E-F4CF750D6984}</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0-8EFB-449E-9233-286A936E3CB3}"/>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{79C9CCA4-5F55-4029-AF54-8A63C9FED66A}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8EFB-449E-9233-286A936E3CB3}"/>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{9B4BD59F-7FC1-4984-8035-A40827D054D2}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8EFB-449E-9233-286A936E3CB3}"/>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{3302F694-97C8-4730-9818-6D75C228E859}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8EFB-449E-9233-286A936E3CB3}"/>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{652B8795-EF8E-4FF2-9237-5C68E70C324D}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8EFB-449E-9233-286A936E3CB3}"/>
                </c:ext>
              </c:extLst>
            </c:dLbl>
            <c:dLbl>
              <c:idx val="8"/>
              <c:tx>
                <c:strRef>
                  <c:f>公会計指標分析・財政指標組合せ分析表!$BX$50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{C6242A6C-D755-490A-B274-8E0718A5D117}</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5-8EFB-449E-9233-286A936E3CB3}"/>
                </c:ext>
              </c:extLst>
            </c:dLbl>
            <c:dLbl>
              <c:idx val="16"/>
              <c:tx>
                <c:strRef>
                  <c:f>公会計指標分析・財政指標組合せ分析表!$CF$50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{1F6EFDAC-5ED4-482A-BDDF-151217DA6E70}</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06-8EFB-449E-9233-286A936E3CB3}"/>
                </c:ext>
              </c:extLst>
            </c:dLbl>
            <c:dLbl>
              <c:idx val="24"/>
              <c:tx>
                <c:strRef>
                  <c:f>公会計指標分析・財政指標組合せ分析表!$CN$50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{08A60F00-FCE6-4769-A455-93937FD56AB3}</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07-8EFB-449E-9233-286A936E3CB3}"/>
                </c:ext>
              </c:extLst>
            </c:dLbl>
            <c:dLbl>
              <c:idx val="32"/>
              <c:tx>
                <c:strRef>
                  <c:f>公会計指標分析・財政指標組合せ分析表!$CV$50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{42E32151-DDE3-4639-8567-133EF823C48B}</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08-8EFB-449E-9233-286A936E3CB3}"/>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56.7</c:v>
                </c:pt>
                <c:pt idx="8">
                  <c:v>58.7</c:v>
                </c:pt>
                <c:pt idx="16">
                  <c:v>59.8</c:v>
                </c:pt>
                <c:pt idx="24">
                  <c:v>46</c:v>
                </c:pt>
                <c:pt idx="32">
                  <c:v>44.4</c:v>
                </c:pt>
              </c:numCache>
            </c:numRef>
          </c:xVal>
          <c:yVal>
            <c:numRef>
              <c:f>公会計指標分析・財政指標組合せ分析表!$BP$51:$DC$51</c:f>
              <c:numCache>
                <c:formatCode>#,##0.0;"▲ "#,##0.0</c:formatCode>
                <c:ptCount val="40"/>
                <c:pt idx="16">
                  <c:v>0.2</c:v>
                </c:pt>
                <c:pt idx="24">
                  <c:v>4.7</c:v>
                </c:pt>
              </c:numCache>
            </c:numRef>
          </c:yVal>
          <c:smooth val="0"/>
          <c:extLst>
            <c:ext xmlns:c16="http://schemas.microsoft.com/office/drawing/2014/chart" uri="{C3380CC4-5D6E-409C-BE32-E72D297353CC}">
              <c16:uniqueId val="{00000009-8EFB-449E-9233-286A936E3CB3}"/>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H30</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{CFC409F4-21B4-434D-A2BA-C03004CF2163}</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A-8EFB-449E-9233-286A936E3CB3}"/>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{00349B96-6504-4A65-B6D5-99BD28F87442}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8EFB-449E-9233-286A936E3CB3}"/>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{CE14773F-98AD-4344-AF3E-517D0F13AAF0}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8EFB-449E-9233-286A936E3CB3}"/>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{7A7B8573-D948-47E1-ABEE-7DA6A858B0EA}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8EFB-449E-9233-286A936E3CB3}"/>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{965C27EE-107B-4E35-8792-8BC053C045C9}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8EFB-449E-9233-286A936E3CB3}"/>
                </c:ext>
              </c:extLst>
            </c:dLbl>
            <c:dLbl>
              <c:idx val="8"/>
              <c:layout>
                <c:manualLayout>
                  <c:x val="0"/>
                  <c:y val="1.5726779182478879E-2"/>
                </c:manualLayout>
              </c:layout>
              <c:tx>
                <c:strRef>
                  <c:f>公会計指標分析・財政指標組合せ分析表!$BX$50</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{1B60776D-4A15-4055-80C2-E4346D65DCAA}</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F-8EFB-449E-9233-286A936E3CB3}"/>
                </c:ext>
              </c:extLst>
            </c:dLbl>
            <c:dLbl>
              <c:idx val="16"/>
              <c:layout>
                <c:manualLayout>
                  <c:x val="0"/>
                  <c:y val="-1.5727134413306094E-2"/>
                </c:manualLayout>
              </c:layout>
              <c:tx>
                <c:strRef>
                  <c:f>公会計指標分析・財政指標組合せ分析表!$CF$50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{EA92C648-3981-49EE-8EA8-160A0C351BF3}</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10-8EFB-449E-9233-286A936E3CB3}"/>
                </c:ext>
              </c:extLst>
            </c:dLbl>
            <c:dLbl>
              <c:idx val="24"/>
              <c:tx>
                <c:strRef>
                  <c:f>公会計指標分析・財政指標組合せ分析表!$CN$50</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{7E7BAD19-E8D4-47D6-8744-2AB9ED9DEB76}</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11-8EFB-449E-9233-286A936E3CB3}"/>
                </c:ext>
              </c:extLst>
            </c:dLbl>
            <c:dLbl>
              <c:idx val="32"/>
              <c:tx>
                <c:strRef>
                  <c:f>公会計指標分析・財政指標組合せ分析表!$CV$50</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{C5786C4B-072B-4E67-B8D3-6D1C8B6871CA}</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12-8EFB-449E-9233-286A936E3CB3}"/>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59.7</c:v>
                </c:pt>
                <c:pt idx="8">
                  <c:v>60.9</c:v>
                </c:pt>
                <c:pt idx="16">
                  <c:v>61</c:v>
                </c:pt>
                <c:pt idx="24">
                  <c:v>62.1</c:v>
                </c:pt>
                <c:pt idx="32">
                  <c:v>63.1</c:v>
                </c:pt>
              </c:numCache>
            </c:numRef>
          </c:xVal>
          <c:yVal>
            <c:numRef>
              <c:f>公会計指標分析・財政指標組合せ分析表!$BP$55:$DC$55</c:f>
              <c:numCache>
                <c:formatCode>#,##0.0;"▲ "#,##0.0</c:formatCode>
                <c:ptCount val="40"/>
                <c:pt idx="0">
                  <c:v>25.3</c:v>
                </c:pt>
                <c:pt idx="8">
                  <c:v>25.5</c:v>
                </c:pt>
                <c:pt idx="16">
                  <c:v>25.1</c:v>
                </c:pt>
                <c:pt idx="24">
                  <c:v>18</c:v>
                </c:pt>
                <c:pt idx="32">
                  <c:v>12.7</c:v>
                </c:pt>
              </c:numCache>
            </c:numRef>
          </c:yVal>
          <c:smooth val="0"/>
          <c:extLst>
            <c:ext xmlns:c16="http://schemas.microsoft.com/office/drawing/2014/chart" uri="{C3380CC4-5D6E-409C-BE32-E72D297353CC}">
              <c16:uniqueId val="{00000013-8EFB-449E-9233-286A936E3CB3}"/>
            </c:ext>
          </c:extLst>
        </c:ser>
        <c:dLbls>
          <c:showLegendKey val="0"/>
          <c:showVal val="1"/>
          <c:showCatName val="0"/>
          <c:showSerName val="0"/>
          <c:showPercent val="0"/>
          <c:showBubbleSize val="0"/>
        </c:dLbls>
        <c:axId val="46179840"/>
        <c:axId val="46181760"/>
      </c:scatterChart>
      <c:valAx>
        <c:axId val="46179840"/>
        <c:scaling>
          <c:orientation val="maxMin"/>
          <c:max val="70"/>
          <c:min val="4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3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{3F087CF6-D434-45AC-8FA2-1D14662AB90D}</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0-016D-484F-8C8E-CE8B6BD2F798}"/>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{AEF1AE15-1794-4F71-93D8-3A8FC0A93708}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016D-484F-8C8E-CE8B6BD2F798}"/>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{8B81BF7E-DC6A-4803-B333-05251C77678C}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016D-484F-8C8E-CE8B6BD2F798}"/>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{669E00B7-D21E-472F-BC90-48F07CA8A1E3}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016D-484F-8C8E-CE8B6BD2F798}"/>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{5FA6E34D-9795-4162-A370-DCD9529C7E21}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016D-484F-8C8E-CE8B6BD2F798}"/>
                </c:ext>
              </c:extLst>
            </c:dLbl>
            <c:dLbl>
              <c:idx val="8"/>
              <c:tx>
                <c:strRef>
                  <c:f>公会計指標分析・財政指標組合せ分析表!$BX$72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{F96FF83F-AD57-4A5E-AC35-B14D8AEE5B47}</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5-016D-484F-8C8E-CE8B6BD2F798}"/>
                </c:ext>
              </c:extLst>
            </c:dLbl>
            <c:dLbl>
              <c:idx val="16"/>
              <c:tx>
                <c:strRef>
                  <c:f>公会計指標分析・財政指標組合せ分析表!$CF$72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{0FAFBB67-6F35-4D58-A99A-AA4B6357F8C0}</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06-016D-484F-8C8E-CE8B6BD2F798}"/>
                </c:ext>
              </c:extLst>
            </c:dLbl>
            <c:dLbl>
              <c:idx val="24"/>
              <c:tx>
                <c:strRef>
                  <c:f>公会計指標分析・財政指標組合せ分析表!$CN$72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{79FDE2C5-36BD-48CE-A2C4-5505C1FFDEDD}</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07-016D-484F-8C8E-CE8B6BD2F798}"/>
                </c:ext>
              </c:extLst>
            </c:dLbl>
            <c:dLbl>
              <c:idx val="32"/>
              <c:tx>
                <c:strRef>
                  <c:f>公会計指標分析・財政指標組合せ分析表!$CV$72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{1AE4FA59-1A47-4B5E-BE02-978E0BD4A39A}</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08-016D-484F-8C8E-CE8B6BD2F798}"/>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3.9</c:v>
                </c:pt>
                <c:pt idx="8">
                  <c:v>3.9</c:v>
                </c:pt>
                <c:pt idx="16">
                  <c:v>4.5</c:v>
                </c:pt>
                <c:pt idx="24">
                  <c:v>4.7</c:v>
                </c:pt>
                <c:pt idx="32">
                  <c:v>4.5</c:v>
                </c:pt>
              </c:numCache>
            </c:numRef>
          </c:xVal>
          <c:yVal>
            <c:numRef>
              <c:f>公会計指標分析・財政指標組合せ分析表!$BP$73:$DC$73</c:f>
              <c:numCache>
                <c:formatCode>#,##0.0;"▲ "#,##0.0</c:formatCode>
                <c:ptCount val="40"/>
                <c:pt idx="16">
                  <c:v>0.2</c:v>
                </c:pt>
                <c:pt idx="24">
                  <c:v>4.7</c:v>
                </c:pt>
              </c:numCache>
            </c:numRef>
          </c:yVal>
          <c:smooth val="0"/>
          <c:extLst>
            <c:ext xmlns:c16="http://schemas.microsoft.com/office/drawing/2014/chart" uri="{C3380CC4-5D6E-409C-BE32-E72D297353CC}">
              <c16:uniqueId val="{00000009-016D-484F-8C8E-CE8B6BD2F798}"/>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H30</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{971D8EF8-B66B-4562-9ED0-B1FC3E292C2B}</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A-016D-484F-8C8E-CE8B6BD2F798}"/>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{28B5B481-AFC6-4668-85BF-18D26AE0ADD4}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016D-484F-8C8E-CE8B6BD2F798}"/>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{FA23D40B-6B7B-4E89-A532-E3F7F3600FC5}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016D-484F-8C8E-CE8B6BD2F798}"/>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{4CDE5682-23DB-4ACF-B3AA-70BE244246BB}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016D-484F-8C8E-CE8B6BD2F798}"/>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{6F52C3D8-CF05-46C1-AC19-C6E8FEDB4495}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016D-484F-8C8E-CE8B6BD2F798}"/>
                </c:ext>
              </c:extLst>
            </c:dLbl>
            <c:dLbl>
              <c:idx val="8"/>
              <c:tx>
                <c:strRef>
                  <c:f>公会計指標分析・財政指標組合せ分析表!$BX$72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{78193D73-4C23-4F75-BAF8-FC8BE6FE7918}</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F-016D-484F-8C8E-CE8B6BD2F798}"/>
                </c:ext>
              </c:extLst>
            </c:dLbl>
            <c:dLbl>
              <c:idx val="16"/>
              <c:tx>
                <c:strRef>
                  <c:f>公会計指標分析・財政指標組合せ分析表!$CF$72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{DDD8D0AD-C36A-46F1-AE66-05953BD1EE61}</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10-016D-484F-8C8E-CE8B6BD2F798}"/>
                </c:ext>
              </c:extLst>
            </c:dLbl>
            <c:dLbl>
              <c:idx val="24"/>
              <c:tx>
                <c:strRef>
                  <c:f>公会計指標分析・財政指標組合せ分析表!$CN$72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{9B90BE13-5522-4623-B56C-5660765F6745}</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11-016D-484F-8C8E-CE8B6BD2F798}"/>
                </c:ext>
              </c:extLst>
            </c:dLbl>
            <c:dLbl>
              <c:idx val="32"/>
              <c:tx>
                <c:strRef>
                  <c:f>公会計指標分析・財政指標組合せ分析表!$CV$72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{32A90E3D-FFDE-4D37-BAE6-29B3D96F3038}</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12-016D-484F-8C8E-CE8B6BD2F798}"/>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6.9</c:v>
                </c:pt>
                <c:pt idx="8">
                  <c:v>6.6</c:v>
                </c:pt>
                <c:pt idx="16">
                  <c:v>6.4</c:v>
                </c:pt>
                <c:pt idx="24">
                  <c:v>6.6</c:v>
                </c:pt>
                <c:pt idx="32">
                  <c:v>6.6</c:v>
                </c:pt>
              </c:numCache>
            </c:numRef>
          </c:xVal>
          <c:yVal>
            <c:numRef>
              <c:f>公会計指標分析・財政指標組合せ分析表!$BP$77:$DC$77</c:f>
              <c:numCache>
                <c:formatCode>#,##0.0;"▲ "#,##0.0</c:formatCode>
                <c:ptCount val="40"/>
                <c:pt idx="0">
                  <c:v>25.3</c:v>
                </c:pt>
                <c:pt idx="8">
                  <c:v>25.5</c:v>
                </c:pt>
                <c:pt idx="16">
                  <c:v>25.1</c:v>
                </c:pt>
                <c:pt idx="24">
                  <c:v>18</c:v>
                </c:pt>
                <c:pt idx="32">
                  <c:v>12.7</c:v>
                </c:pt>
              </c:numCache>
            </c:numRef>
          </c:yVal>
          <c:smooth val="0"/>
          <c:extLst>
            <c:ext xmlns:c16="http://schemas.microsoft.com/office/drawing/2014/chart" uri="{C3380CC4-5D6E-409C-BE32-E72D297353CC}">
              <c16:uniqueId val="{00000013-016D-484F-8C8E-CE8B6BD2F798}"/>
            </c:ext>
          </c:extLst>
        </c:ser>
        <c:dLbls>
          <c:showLegendKey val="0"/>
          <c:showVal val="1"/>
          <c:showCatName val="0"/>
          <c:showSerName val="0"/>
          <c:showPercent val="0"/>
          <c:showBubbleSize val="0"/>
        </c:dLbls>
        <c:axId val="84219776"/>
        <c:axId val="84234240"/>
      </c:scatterChart>
      <c:valAx>
        <c:axId val="84219776"/>
        <c:scaling>
          <c:orientation val="maxMin"/>
          <c:max val="8"/>
          <c:min val="4"/>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3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滋賀県守山市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令和４年度については、守山南中学校大規模改築事業・守山銀座商店街市街地再開発事業等の償還金増加や、交付税における臨時財政対策債償還基金費（</a:t>
          </a:r>
          <a:r>
            <a:rPr kumimoji="1" lang="en-US" altLang="ja-JP" sz="1400">
              <a:latin typeface="ＭＳ ゴシック" pitchFamily="49" charset="-128"/>
              <a:ea typeface="ＭＳ ゴシック" pitchFamily="49" charset="-128"/>
            </a:rPr>
            <a:t>12</a:t>
          </a:r>
          <a:r>
            <a:rPr kumimoji="1" lang="ja-JP" altLang="en-US" sz="1400">
              <a:latin typeface="ＭＳ ゴシック" pitchFamily="49" charset="-128"/>
              <a:ea typeface="ＭＳ ゴシック" pitchFamily="49" charset="-128"/>
            </a:rPr>
            <a:t>月追加交付項目）の皆減に伴い標準財政規模が減少したものの、公営企業（下水道事業および病院事業）への出資金を計上したことにより、公営企業に要する経費の財源とする地方債の償還の財源に充てたと認められる繰入金が減額となったことから、結果として単年度実質公債費比率は減少した。</a:t>
          </a:r>
        </a:p>
        <a:p>
          <a:r>
            <a:rPr kumimoji="1" lang="ja-JP" altLang="en-US" sz="1400">
              <a:latin typeface="ＭＳ ゴシック" pitchFamily="49" charset="-128"/>
              <a:ea typeface="ＭＳ ゴシック" pitchFamily="49" charset="-128"/>
            </a:rPr>
            <a:t>　実質公債費比率は３ヵ年平均で算出することから、昨年度よりも</a:t>
          </a:r>
          <a:r>
            <a:rPr kumimoji="1" lang="en-US" altLang="ja-JP" sz="1400">
              <a:latin typeface="ＭＳ ゴシック" pitchFamily="49" charset="-128"/>
              <a:ea typeface="ＭＳ ゴシック" pitchFamily="49" charset="-128"/>
            </a:rPr>
            <a:t>0.2</a:t>
          </a:r>
          <a:r>
            <a:rPr kumimoji="1" lang="ja-JP" altLang="en-US" sz="1400">
              <a:latin typeface="ＭＳ ゴシック" pitchFamily="49" charset="-128"/>
              <a:ea typeface="ＭＳ ゴシック" pitchFamily="49" charset="-128"/>
            </a:rPr>
            <a:t>ポイント改善した。</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　基金残高は、毎年利息分のみを積み立てているもので、積立相当額は、平成</a:t>
          </a:r>
          <a:r>
            <a:rPr kumimoji="1" lang="en-US" altLang="ja-JP" sz="1000">
              <a:latin typeface="ＭＳ ゴシック" pitchFamily="49" charset="-128"/>
              <a:ea typeface="ＭＳ ゴシック" pitchFamily="49" charset="-128"/>
            </a:rPr>
            <a:t>17</a:t>
          </a:r>
          <a:r>
            <a:rPr kumimoji="1" lang="ja-JP" altLang="en-US" sz="1000">
              <a:latin typeface="ＭＳ ゴシック" pitchFamily="49" charset="-128"/>
              <a:ea typeface="ＭＳ ゴシック" pitchFamily="49" charset="-128"/>
            </a:rPr>
            <a:t>年度および</a:t>
          </a:r>
          <a:r>
            <a:rPr kumimoji="1" lang="en-US" altLang="ja-JP" sz="1000">
              <a:latin typeface="ＭＳ ゴシック" pitchFamily="49" charset="-128"/>
              <a:ea typeface="ＭＳ ゴシック" pitchFamily="49" charset="-128"/>
            </a:rPr>
            <a:t>19</a:t>
          </a:r>
          <a:r>
            <a:rPr kumimoji="1" lang="ja-JP" altLang="en-US" sz="1000">
              <a:latin typeface="ＭＳ ゴシック" pitchFamily="49" charset="-128"/>
              <a:ea typeface="ＭＳ ゴシック" pitchFamily="49" charset="-128"/>
            </a:rPr>
            <a:t>年度に借り入れた市債分を計上しているものである。</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滋賀県守山市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令和４年度は、下水道事業および病院事業における企業債残高の減少等に伴う公営企業債等繰入見込額が減少となったものの、新庁舎整備事業、伊勢遺跡整備事業および北部図書機能整備事業等による地方債残高の増加等が要因となり、全体の将来負担額は増加となった。</a:t>
          </a:r>
        </a:p>
        <a:p>
          <a:r>
            <a:rPr kumimoji="1" lang="ja-JP" altLang="en-US" sz="1400">
              <a:latin typeface="ＭＳ ゴシック" pitchFamily="49" charset="-128"/>
              <a:ea typeface="ＭＳ ゴシック" pitchFamily="49" charset="-128"/>
            </a:rPr>
            <a:t>　一方、充当可能財源等については、下水道事業債の減少等により基準財政需要額算入見込額が減額したものの、企業誘致に伴う市有地売却収入の財政調整基金、公共施設整備基金、福祉基金への積み立ておよび環境学習都市宣言推進基金、守山市まちなか賑わいづくり基金の新設等により充当可能基金が大幅に増加したことが要因となり、全体の充当可能財源等は増加となった。</a:t>
          </a:r>
        </a:p>
        <a:p>
          <a:r>
            <a:rPr kumimoji="1" lang="ja-JP" altLang="en-US" sz="1400">
              <a:latin typeface="ＭＳ ゴシック" pitchFamily="49" charset="-128"/>
              <a:ea typeface="ＭＳ ゴシック" pitchFamily="49" charset="-128"/>
            </a:rPr>
            <a:t>　充当可能財源等が将来負担額を上回る結果となったことから、将来負担比率は比率なしとなった。</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4</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滋賀県守山市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各基金については、公共施設整備基金において新庁舎整備事業および環境施設更新事業に充当するため取崩しを行い、財政調整基金において旧都賀山荘レンガ片等の土砂撤去工事に充当するため取り崩しを行ったものの、企業誘致に係る市有地売却収入を財政調整基金・公共施設整備基金・福祉基金へ積み立てたことや環境学習都市推進基金、守山市まちなか賑わいづくり基金の新設等により基金残高は大幅に増加し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納税義務者数の増等による個人市民税の増加および企業誘致による税収増などは見込まれるものの、今後の財政見通しを踏まえる中、財政改革プログラムに基づき、課題である公共施設の長寿命化等を実施するにあたって基金を有効活用するなど、計画的に積立て・取崩しを行っていく。</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○公共施設整備基金・・・公共施設の整備に要する経費の財源に活用</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○職員退職基金・・・職員の退職手当の財源に活用</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○福祉基金・・・福祉事業の経費の財源に活用</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○ふるさと守山応援基金・・・ふるさと納税に基づく寄付金等を財源として実施する事業に要する経費の財源に活用</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○文化芸術振興事業基金・・・文化芸術振興事業の財源に活用</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〇スポーツ振興基金・・・スポーツ活動振興事業の財源に活用</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〇市政施行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周年豊かな田園都市守山文化振興基金・・・市民の文化振興を図る事業の財源に活用</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○環境学習都市宣言推進基金・・・環境保全、環境学習などの環境関連事業の財源に活用</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○守山市まちなか賑わいづくり基金・・・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JR</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守山駅周辺の中心市街地である「まちなか」の賑わいに関わる事業の財源に活用</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公共施設整備基金において新庁舎整備事業および環境施設更新事業等に充当するため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億円取崩しを行ったものの、企業誘致に係る市有地売却収入を公共施設整備基金に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16.3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億円、福祉基金に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億円積み立てを行ったことなどにより基金残高は増加した。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財政見通しや財政改革プログラムに基づき、計画的に基金の積立ておよび取崩しを行う。</a:t>
          </a: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企業誘致関連事業への充当などにより５億円取り崩しを行ったものの、企業誘致に係る市有地売却収入等を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億円積み立てたことにより基金残高は増加した。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災害など不測の事態に対応するため、毎年度の決算状況を見込む中計画的に積立てを行う。</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予算編成においては、歳入確保および歳出削減を行うことにより、財政調整基金に頼らない財政運営を実施しているが、取り崩しが必要となった場合には、今後の財政見通しを踏まえる中、活用を検討し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利息分を積み立てたため微増。</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環境施設の更新や新庁舎整備事業に係る元金償還が、令和６年度から開始し、公債費の負担が大きくなる見込であり、財政状況を見る中、当該基金について有効活用する。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B262E1EB-AC4A-4152-8FE9-89A6D27A45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0670C100-09B0-4F3E-9F52-2CAC0E9E3B5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a:extLst>
            <a:ext uri="{FF2B5EF4-FFF2-40B4-BE49-F238E27FC236}">
              <a16:creationId xmlns:a16="http://schemas.microsoft.com/office/drawing/2014/main" id="{3182AB99-164C-464B-80A8-2A1C0EF081BD}"/>
            </a:ext>
          </a:extLst>
        </xdr:cNvPr>
        <xdr:cNvSpPr/>
      </xdr:nvSpPr>
      <xdr:spPr>
        <a:xfrm>
          <a:off x="11753850" y="9363075"/>
          <a:ext cx="13716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a:extLst>
            <a:ext uri="{FF2B5EF4-FFF2-40B4-BE49-F238E27FC236}">
              <a16:creationId xmlns:a16="http://schemas.microsoft.com/office/drawing/2014/main" id="{3210CF30-F995-4DCA-83BA-10ED2F934322}"/>
            </a:ext>
          </a:extLst>
        </xdr:cNvPr>
        <xdr:cNvSpPr/>
      </xdr:nvSpPr>
      <xdr:spPr>
        <a:xfrm>
          <a:off x="13125450" y="9363075"/>
          <a:ext cx="13716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6" name="正方形/長方形 5">
          <a:extLst>
            <a:ext uri="{FF2B5EF4-FFF2-40B4-BE49-F238E27FC236}">
              <a16:creationId xmlns:a16="http://schemas.microsoft.com/office/drawing/2014/main" id="{A6AC7A84-819F-4980-8ACA-58B51BDABBB7}"/>
            </a:ext>
          </a:extLst>
        </xdr:cNvPr>
        <xdr:cNvSpPr/>
      </xdr:nvSpPr>
      <xdr:spPr>
        <a:xfrm>
          <a:off x="17240250" y="9363075"/>
          <a:ext cx="13716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7" name="正方形/長方形 6">
          <a:extLst>
            <a:ext uri="{FF2B5EF4-FFF2-40B4-BE49-F238E27FC236}">
              <a16:creationId xmlns:a16="http://schemas.microsoft.com/office/drawing/2014/main" id="{62F7C97A-208A-46BE-95EA-931D58D845E2}"/>
            </a:ext>
          </a:extLst>
        </xdr:cNvPr>
        <xdr:cNvSpPr/>
      </xdr:nvSpPr>
      <xdr:spPr>
        <a:xfrm>
          <a:off x="11753850" y="14849475"/>
          <a:ext cx="13716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8" name="正方形/長方形 7">
          <a:extLst>
            <a:ext uri="{FF2B5EF4-FFF2-40B4-BE49-F238E27FC236}">
              <a16:creationId xmlns:a16="http://schemas.microsoft.com/office/drawing/2014/main" id="{55BE5324-D432-4CB4-8BBE-A30256DACF02}"/>
            </a:ext>
          </a:extLst>
        </xdr:cNvPr>
        <xdr:cNvSpPr/>
      </xdr:nvSpPr>
      <xdr:spPr>
        <a:xfrm>
          <a:off x="13125450" y="14849475"/>
          <a:ext cx="13716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9" name="正方形/長方形 8">
          <a:extLst>
            <a:ext uri="{FF2B5EF4-FFF2-40B4-BE49-F238E27FC236}">
              <a16:creationId xmlns:a16="http://schemas.microsoft.com/office/drawing/2014/main" id="{0ABC0878-AF82-455A-B326-B3645CB734E0}"/>
            </a:ext>
          </a:extLst>
        </xdr:cNvPr>
        <xdr:cNvSpPr/>
      </xdr:nvSpPr>
      <xdr:spPr>
        <a:xfrm>
          <a:off x="17240250" y="14849475"/>
          <a:ext cx="13716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0" name="正方形/長方形 9">
          <a:extLst>
            <a:ext uri="{FF2B5EF4-FFF2-40B4-BE49-F238E27FC236}">
              <a16:creationId xmlns:a16="http://schemas.microsoft.com/office/drawing/2014/main" id="{D13B74A7-4755-4242-8BA9-78E2D6919190}"/>
            </a:ext>
          </a:extLst>
        </xdr:cNvPr>
        <xdr:cNvSpPr/>
      </xdr:nvSpPr>
      <xdr:spPr>
        <a:xfrm>
          <a:off x="359410" y="59690"/>
          <a:ext cx="11391265" cy="6388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1" name="正方形/長方形 10">
          <a:extLst>
            <a:ext uri="{FF2B5EF4-FFF2-40B4-BE49-F238E27FC236}">
              <a16:creationId xmlns:a16="http://schemas.microsoft.com/office/drawing/2014/main" id="{78322D5C-BFDF-4300-B8C0-7E54DF70AB6B}"/>
            </a:ext>
          </a:extLst>
        </xdr:cNvPr>
        <xdr:cNvSpPr/>
      </xdr:nvSpPr>
      <xdr:spPr>
        <a:xfrm>
          <a:off x="15346680" y="190500"/>
          <a:ext cx="3551555" cy="56261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2" name="正方形/長方形 11">
          <a:extLst>
            <a:ext uri="{FF2B5EF4-FFF2-40B4-BE49-F238E27FC236}">
              <a16:creationId xmlns:a16="http://schemas.microsoft.com/office/drawing/2014/main" id="{112B118B-E1D7-4225-8621-8D7818124C07}"/>
            </a:ext>
          </a:extLst>
        </xdr:cNvPr>
        <xdr:cNvSpPr/>
      </xdr:nvSpPr>
      <xdr:spPr>
        <a:xfrm>
          <a:off x="15351125" y="212090"/>
          <a:ext cx="3524250" cy="5099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3" name="正方形/長方形 12">
          <a:extLst>
            <a:ext uri="{FF2B5EF4-FFF2-40B4-BE49-F238E27FC236}">
              <a16:creationId xmlns:a16="http://schemas.microsoft.com/office/drawing/2014/main" id="{CB9C40E1-DDC0-42EB-AF25-C63D848F219B}"/>
            </a:ext>
          </a:extLst>
        </xdr:cNvPr>
        <xdr:cNvSpPr/>
      </xdr:nvSpPr>
      <xdr:spPr>
        <a:xfrm>
          <a:off x="15372715" y="245110"/>
          <a:ext cx="3470910" cy="43878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滋賀県守山市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4" name="正方形/長方形 13">
          <a:extLst>
            <a:ext uri="{FF2B5EF4-FFF2-40B4-BE49-F238E27FC236}">
              <a16:creationId xmlns:a16="http://schemas.microsoft.com/office/drawing/2014/main" id="{52D92942-4F0D-4A31-A7B6-05ECD4C388B9}"/>
            </a:ext>
          </a:extLst>
        </xdr:cNvPr>
        <xdr:cNvSpPr/>
      </xdr:nvSpPr>
      <xdr:spPr>
        <a:xfrm>
          <a:off x="12817475" y="190500"/>
          <a:ext cx="2392045" cy="56261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5" name="正方形/長方形 14">
          <a:extLst>
            <a:ext uri="{FF2B5EF4-FFF2-40B4-BE49-F238E27FC236}">
              <a16:creationId xmlns:a16="http://schemas.microsoft.com/office/drawing/2014/main" id="{B34F5CC1-0661-4A5C-9C08-CB23E91A95C5}"/>
            </a:ext>
          </a:extLst>
        </xdr:cNvPr>
        <xdr:cNvSpPr/>
      </xdr:nvSpPr>
      <xdr:spPr>
        <a:xfrm>
          <a:off x="12839065" y="212090"/>
          <a:ext cx="2355215" cy="5099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6" name="正方形/長方形 15">
          <a:extLst>
            <a:ext uri="{FF2B5EF4-FFF2-40B4-BE49-F238E27FC236}">
              <a16:creationId xmlns:a16="http://schemas.microsoft.com/office/drawing/2014/main" id="{CFB4D2AE-CFA8-4798-81D9-4C42A8C9AD4F}"/>
            </a:ext>
          </a:extLst>
        </xdr:cNvPr>
        <xdr:cNvSpPr/>
      </xdr:nvSpPr>
      <xdr:spPr>
        <a:xfrm>
          <a:off x="12870180" y="245110"/>
          <a:ext cx="2313305" cy="45339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7" name="正方形/長方形 16">
          <a:extLst>
            <a:ext uri="{FF2B5EF4-FFF2-40B4-BE49-F238E27FC236}">
              <a16:creationId xmlns:a16="http://schemas.microsoft.com/office/drawing/2014/main" id="{C2FDFAE6-FBC1-497B-BDB8-399F663602F0}"/>
            </a:ext>
          </a:extLst>
        </xdr:cNvPr>
        <xdr:cNvSpPr/>
      </xdr:nvSpPr>
      <xdr:spPr>
        <a:xfrm>
          <a:off x="440690" y="885190"/>
          <a:ext cx="9081135" cy="177990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8" name="正方形/長方形 17">
          <a:extLst>
            <a:ext uri="{FF2B5EF4-FFF2-40B4-BE49-F238E27FC236}">
              <a16:creationId xmlns:a16="http://schemas.microsoft.com/office/drawing/2014/main" id="{DD148B33-A08D-445D-BDDD-F71ACE120EC6}"/>
            </a:ext>
          </a:extLst>
        </xdr:cNvPr>
        <xdr:cNvSpPr/>
      </xdr:nvSpPr>
      <xdr:spPr>
        <a:xfrm>
          <a:off x="563880" y="924560"/>
          <a:ext cx="1242695" cy="17106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9" name="正方形/長方形 18">
          <a:extLst>
            <a:ext uri="{FF2B5EF4-FFF2-40B4-BE49-F238E27FC236}">
              <a16:creationId xmlns:a16="http://schemas.microsoft.com/office/drawing/2014/main" id="{8BF74086-2AEC-4960-A07E-847D3862423F}"/>
            </a:ext>
          </a:extLst>
        </xdr:cNvPr>
        <xdr:cNvSpPr/>
      </xdr:nvSpPr>
      <xdr:spPr>
        <a:xfrm>
          <a:off x="1764030" y="924560"/>
          <a:ext cx="1200150" cy="17106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85,619
84,544
55.73
41,547,277
39,963,704
697,114
18,389,940
35,473,380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0" name="正方形/長方形 19">
          <a:extLst>
            <a:ext uri="{FF2B5EF4-FFF2-40B4-BE49-F238E27FC236}">
              <a16:creationId xmlns:a16="http://schemas.microsoft.com/office/drawing/2014/main" id="{3C61EAE1-C145-461C-95AC-DA7119CB78D3}"/>
            </a:ext>
          </a:extLst>
        </xdr:cNvPr>
        <xdr:cNvSpPr/>
      </xdr:nvSpPr>
      <xdr:spPr>
        <a:xfrm>
          <a:off x="2964180" y="924560"/>
          <a:ext cx="1371600" cy="17106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1" name="正方形/長方形 20">
          <a:extLst>
            <a:ext uri="{FF2B5EF4-FFF2-40B4-BE49-F238E27FC236}">
              <a16:creationId xmlns:a16="http://schemas.microsoft.com/office/drawing/2014/main" id="{13BD64E0-CFA0-4EE6-A34A-C915F5564DBC}"/>
            </a:ext>
          </a:extLst>
        </xdr:cNvPr>
        <xdr:cNvSpPr/>
      </xdr:nvSpPr>
      <xdr:spPr>
        <a:xfrm>
          <a:off x="4335780" y="939800"/>
          <a:ext cx="1816735"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2" name="正方形/長方形 21">
          <a:extLst>
            <a:ext uri="{FF2B5EF4-FFF2-40B4-BE49-F238E27FC236}">
              <a16:creationId xmlns:a16="http://schemas.microsoft.com/office/drawing/2014/main" id="{5D081EB1-AAD8-47D8-B3DC-BE6E3B629377}"/>
            </a:ext>
          </a:extLst>
        </xdr:cNvPr>
        <xdr:cNvSpPr/>
      </xdr:nvSpPr>
      <xdr:spPr>
        <a:xfrm>
          <a:off x="6152515" y="939800"/>
          <a:ext cx="114046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3" name="正方形/長方形 22">
          <a:extLst>
            <a:ext uri="{FF2B5EF4-FFF2-40B4-BE49-F238E27FC236}">
              <a16:creationId xmlns:a16="http://schemas.microsoft.com/office/drawing/2014/main" id="{70C0C4F4-202C-4DD0-9859-77348C01F5C7}"/>
            </a:ext>
          </a:extLst>
        </xdr:cNvPr>
        <xdr:cNvSpPr/>
      </xdr:nvSpPr>
      <xdr:spPr>
        <a:xfrm>
          <a:off x="7352665" y="954405"/>
          <a:ext cx="583565" cy="9417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4" name="正方形/長方形 23">
          <a:extLst>
            <a:ext uri="{FF2B5EF4-FFF2-40B4-BE49-F238E27FC236}">
              <a16:creationId xmlns:a16="http://schemas.microsoft.com/office/drawing/2014/main" id="{DBA59270-17D4-4BB8-B60D-29112B9B2310}"/>
            </a:ext>
          </a:extLst>
        </xdr:cNvPr>
        <xdr:cNvSpPr/>
      </xdr:nvSpPr>
      <xdr:spPr>
        <a:xfrm>
          <a:off x="4335780" y="1716405"/>
          <a:ext cx="1816735"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5" name="正方形/長方形 24">
          <a:extLst>
            <a:ext uri="{FF2B5EF4-FFF2-40B4-BE49-F238E27FC236}">
              <a16:creationId xmlns:a16="http://schemas.microsoft.com/office/drawing/2014/main" id="{BD91B08F-2E7A-4B7A-9EA3-163C4F270F0E}"/>
            </a:ext>
          </a:extLst>
        </xdr:cNvPr>
        <xdr:cNvSpPr/>
      </xdr:nvSpPr>
      <xdr:spPr>
        <a:xfrm>
          <a:off x="6221730" y="1716405"/>
          <a:ext cx="3300095"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6" name="角丸四角形 25">
          <a:extLst>
            <a:ext uri="{FF2B5EF4-FFF2-40B4-BE49-F238E27FC236}">
              <a16:creationId xmlns:a16="http://schemas.microsoft.com/office/drawing/2014/main" id="{23CB272D-AABB-4B08-9A70-7FF4FE88C31C}"/>
            </a:ext>
          </a:extLst>
        </xdr:cNvPr>
        <xdr:cNvSpPr/>
      </xdr:nvSpPr>
      <xdr:spPr>
        <a:xfrm>
          <a:off x="9979025" y="885190"/>
          <a:ext cx="1371600" cy="127381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7" name="正方形/長方形 26">
          <a:extLst>
            <a:ext uri="{FF2B5EF4-FFF2-40B4-BE49-F238E27FC236}">
              <a16:creationId xmlns:a16="http://schemas.microsoft.com/office/drawing/2014/main" id="{35CD4761-736F-4DC9-9C26-84C216A0C352}"/>
            </a:ext>
          </a:extLst>
        </xdr:cNvPr>
        <xdr:cNvSpPr/>
      </xdr:nvSpPr>
      <xdr:spPr>
        <a:xfrm>
          <a:off x="10208895" y="954405"/>
          <a:ext cx="120015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8" name="正方形/長方形 27">
          <a:extLst>
            <a:ext uri="{FF2B5EF4-FFF2-40B4-BE49-F238E27FC236}">
              <a16:creationId xmlns:a16="http://schemas.microsoft.com/office/drawing/2014/main" id="{0A05D120-69E9-4CA5-BE99-B2155F4A7025}"/>
            </a:ext>
          </a:extLst>
        </xdr:cNvPr>
        <xdr:cNvSpPr/>
      </xdr:nvSpPr>
      <xdr:spPr>
        <a:xfrm>
          <a:off x="10208895" y="1217295"/>
          <a:ext cx="1200150" cy="5226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9" name="正方形/長方形 28">
          <a:extLst>
            <a:ext uri="{FF2B5EF4-FFF2-40B4-BE49-F238E27FC236}">
              <a16:creationId xmlns:a16="http://schemas.microsoft.com/office/drawing/2014/main" id="{C94B0FFD-D98C-4BCE-881C-1B905DC9885F}"/>
            </a:ext>
          </a:extLst>
        </xdr:cNvPr>
        <xdr:cNvSpPr/>
      </xdr:nvSpPr>
      <xdr:spPr>
        <a:xfrm>
          <a:off x="10208895" y="1560195"/>
          <a:ext cx="1319530" cy="6515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0" name="直線コネクタ 29">
          <a:extLst>
            <a:ext uri="{FF2B5EF4-FFF2-40B4-BE49-F238E27FC236}">
              <a16:creationId xmlns:a16="http://schemas.microsoft.com/office/drawing/2014/main" id="{05269C6B-81A7-4A8E-9364-0388FD5FC6D9}"/>
            </a:ext>
          </a:extLst>
        </xdr:cNvPr>
        <xdr:cNvCxnSpPr/>
      </xdr:nvCxnSpPr>
      <xdr:spPr>
        <a:xfrm flipH="1">
          <a:off x="10042525" y="103759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1" name="楕円 30">
          <a:extLst>
            <a:ext uri="{FF2B5EF4-FFF2-40B4-BE49-F238E27FC236}">
              <a16:creationId xmlns:a16="http://schemas.microsoft.com/office/drawing/2014/main" id="{C4AE466F-FBC4-43AA-A01D-D391D05DBE9A}"/>
            </a:ext>
          </a:extLst>
        </xdr:cNvPr>
        <xdr:cNvSpPr/>
      </xdr:nvSpPr>
      <xdr:spPr>
        <a:xfrm>
          <a:off x="10092690" y="999490"/>
          <a:ext cx="107315"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2" name="フローチャート: 判断 31">
          <a:extLst>
            <a:ext uri="{FF2B5EF4-FFF2-40B4-BE49-F238E27FC236}">
              <a16:creationId xmlns:a16="http://schemas.microsoft.com/office/drawing/2014/main" id="{000D8194-92BF-4504-95C9-7F41CFB9C091}"/>
            </a:ext>
          </a:extLst>
        </xdr:cNvPr>
        <xdr:cNvSpPr/>
      </xdr:nvSpPr>
      <xdr:spPr>
        <a:xfrm>
          <a:off x="10092690" y="1308100"/>
          <a:ext cx="10731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3" name="直線コネクタ 32">
          <a:extLst>
            <a:ext uri="{FF2B5EF4-FFF2-40B4-BE49-F238E27FC236}">
              <a16:creationId xmlns:a16="http://schemas.microsoft.com/office/drawing/2014/main" id="{E21A6BFD-5DC7-49CD-A4CA-FFE97842D938}"/>
            </a:ext>
          </a:extLst>
        </xdr:cNvPr>
        <xdr:cNvCxnSpPr/>
      </xdr:nvCxnSpPr>
      <xdr:spPr>
        <a:xfrm>
          <a:off x="10137140" y="1560195"/>
          <a:ext cx="0" cy="1454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4" name="直線コネクタ 33">
          <a:extLst>
            <a:ext uri="{FF2B5EF4-FFF2-40B4-BE49-F238E27FC236}">
              <a16:creationId xmlns:a16="http://schemas.microsoft.com/office/drawing/2014/main" id="{87A4D254-95AB-4AA7-958F-2230AF57630D}"/>
            </a:ext>
          </a:extLst>
        </xdr:cNvPr>
        <xdr:cNvCxnSpPr/>
      </xdr:nvCxnSpPr>
      <xdr:spPr>
        <a:xfrm>
          <a:off x="10057765" y="1560195"/>
          <a:ext cx="15621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5" name="直線コネクタ 34">
          <a:extLst>
            <a:ext uri="{FF2B5EF4-FFF2-40B4-BE49-F238E27FC236}">
              <a16:creationId xmlns:a16="http://schemas.microsoft.com/office/drawing/2014/main" id="{2D904E3C-5D7A-4BC1-9F6C-D73C77F317C2}"/>
            </a:ext>
          </a:extLst>
        </xdr:cNvPr>
        <xdr:cNvCxnSpPr/>
      </xdr:nvCxnSpPr>
      <xdr:spPr>
        <a:xfrm flipV="1">
          <a:off x="10137140" y="179641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6" name="直線コネクタ 35">
          <a:extLst>
            <a:ext uri="{FF2B5EF4-FFF2-40B4-BE49-F238E27FC236}">
              <a16:creationId xmlns:a16="http://schemas.microsoft.com/office/drawing/2014/main" id="{CB44644D-CC99-4FFE-9EBE-4216C8F73CB5}"/>
            </a:ext>
          </a:extLst>
        </xdr:cNvPr>
        <xdr:cNvCxnSpPr/>
      </xdr:nvCxnSpPr>
      <xdr:spPr>
        <a:xfrm>
          <a:off x="10057765" y="1941195"/>
          <a:ext cx="15621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7" name="テキスト ボックス 36">
          <a:extLst>
            <a:ext uri="{FF2B5EF4-FFF2-40B4-BE49-F238E27FC236}">
              <a16:creationId xmlns:a16="http://schemas.microsoft.com/office/drawing/2014/main" id="{566620C6-32B4-4D17-A022-AD79231945BF}"/>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8" name="テキスト ボックス 37">
          <a:extLst>
            <a:ext uri="{FF2B5EF4-FFF2-40B4-BE49-F238E27FC236}">
              <a16:creationId xmlns:a16="http://schemas.microsoft.com/office/drawing/2014/main" id="{589781EA-6FC5-4BBB-A5BC-4058441E06D4}"/>
            </a:ext>
          </a:extLst>
        </xdr:cNvPr>
        <xdr:cNvSpPr txBox="1"/>
      </xdr:nvSpPr>
      <xdr:spPr>
        <a:xfrm>
          <a:off x="419100" y="300799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9" name="テキスト ボックス 38">
          <a:extLst>
            <a:ext uri="{FF2B5EF4-FFF2-40B4-BE49-F238E27FC236}">
              <a16:creationId xmlns:a16="http://schemas.microsoft.com/office/drawing/2014/main" id="{2591E28B-954F-4080-A88C-F51B1DBC5CF9}"/>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1032123" cy="259045"/>
    <xdr:sp macro="" textlink="">
      <xdr:nvSpPr>
        <xdr:cNvPr id="40" name="テキスト ボックス 39">
          <a:extLst>
            <a:ext uri="{FF2B5EF4-FFF2-40B4-BE49-F238E27FC236}">
              <a16:creationId xmlns:a16="http://schemas.microsoft.com/office/drawing/2014/main" id="{7C2AFAA4-A13C-488C-B419-133C3DA2B5C2}"/>
            </a:ext>
          </a:extLst>
        </xdr:cNvPr>
        <xdr:cNvSpPr txBox="1"/>
      </xdr:nvSpPr>
      <xdr:spPr>
        <a:xfrm>
          <a:off x="419100" y="3492500"/>
          <a:ext cx="110321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年度中に市町村合併した団体で、合併前の団体毎の決算に基づく健全化判断比率等を算出していない団体については、債務償還比率、実質公債費比率、将来負担比率のグラフを表記しない。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1" name="テキスト ボックス 40">
          <a:extLst>
            <a:ext uri="{FF2B5EF4-FFF2-40B4-BE49-F238E27FC236}">
              <a16:creationId xmlns:a16="http://schemas.microsoft.com/office/drawing/2014/main" id="{4C34CC3E-D8FB-434A-A855-4A45B46D1AAC}"/>
            </a:ext>
          </a:extLst>
        </xdr:cNvPr>
        <xdr:cNvSpPr txBox="1"/>
      </xdr:nvSpPr>
      <xdr:spPr>
        <a:xfrm>
          <a:off x="419100" y="373189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2" name="正方形/長方形 41">
          <a:extLst>
            <a:ext uri="{FF2B5EF4-FFF2-40B4-BE49-F238E27FC236}">
              <a16:creationId xmlns:a16="http://schemas.microsoft.com/office/drawing/2014/main" id="{89E3168E-110C-4D16-A779-A849EEF17AE4}"/>
            </a:ext>
          </a:extLst>
        </xdr:cNvPr>
        <xdr:cNvSpPr/>
      </xdr:nvSpPr>
      <xdr:spPr>
        <a:xfrm>
          <a:off x="1142365" y="4254500"/>
          <a:ext cx="3826510" cy="29654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3" name="正方形/長方形 42">
          <a:extLst>
            <a:ext uri="{FF2B5EF4-FFF2-40B4-BE49-F238E27FC236}">
              <a16:creationId xmlns:a16="http://schemas.microsoft.com/office/drawing/2014/main" id="{3CED9CC8-29B1-4B41-BE5B-064913AB63BF}"/>
            </a:ext>
          </a:extLst>
        </xdr:cNvPr>
        <xdr:cNvSpPr/>
      </xdr:nvSpPr>
      <xdr:spPr>
        <a:xfrm>
          <a:off x="1808974" y="4607497"/>
          <a:ext cx="1550316" cy="27762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4" name="正方形/長方形 43">
          <a:extLst>
            <a:ext uri="{FF2B5EF4-FFF2-40B4-BE49-F238E27FC236}">
              <a16:creationId xmlns:a16="http://schemas.microsoft.com/office/drawing/2014/main" id="{AF14A73D-C0B1-43D9-B997-973B4498FD75}"/>
            </a:ext>
          </a:extLst>
        </xdr:cNvPr>
        <xdr:cNvSpPr/>
      </xdr:nvSpPr>
      <xdr:spPr>
        <a:xfrm>
          <a:off x="3451854" y="4585111"/>
          <a:ext cx="765186" cy="310964"/>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[ 44.4</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5" name="正方形/長方形 44">
          <a:extLst>
            <a:ext uri="{FF2B5EF4-FFF2-40B4-BE49-F238E27FC236}">
              <a16:creationId xmlns:a16="http://schemas.microsoft.com/office/drawing/2014/main" id="{D82BBB29-4C76-423E-B585-A1A024193CA5}"/>
            </a:ext>
          </a:extLst>
        </xdr:cNvPr>
        <xdr:cNvSpPr/>
      </xdr:nvSpPr>
      <xdr:spPr>
        <a:xfrm>
          <a:off x="4914265"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6" name="正方形/長方形 45">
          <a:extLst>
            <a:ext uri="{FF2B5EF4-FFF2-40B4-BE49-F238E27FC236}">
              <a16:creationId xmlns:a16="http://schemas.microsoft.com/office/drawing/2014/main" id="{FDF4CF42-2757-40A4-9F9D-7573CAA23DB8}"/>
            </a:ext>
          </a:extLst>
        </xdr:cNvPr>
        <xdr:cNvSpPr/>
      </xdr:nvSpPr>
      <xdr:spPr>
        <a:xfrm>
          <a:off x="4914265"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7" name="正方形/長方形 46">
          <a:extLst>
            <a:ext uri="{FF2B5EF4-FFF2-40B4-BE49-F238E27FC236}">
              <a16:creationId xmlns:a16="http://schemas.microsoft.com/office/drawing/2014/main" id="{666B3C16-A7BB-4E6E-A7AE-6B611764456F}"/>
            </a:ext>
          </a:extLst>
        </xdr:cNvPr>
        <xdr:cNvSpPr/>
      </xdr:nvSpPr>
      <xdr:spPr>
        <a:xfrm>
          <a:off x="6285865"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8" name="正方形/長方形 47">
          <a:extLst>
            <a:ext uri="{FF2B5EF4-FFF2-40B4-BE49-F238E27FC236}">
              <a16:creationId xmlns:a16="http://schemas.microsoft.com/office/drawing/2014/main" id="{0A8D43C3-75B7-4140-AF1A-EF52E2F06A70}"/>
            </a:ext>
          </a:extLst>
        </xdr:cNvPr>
        <xdr:cNvSpPr/>
      </xdr:nvSpPr>
      <xdr:spPr>
        <a:xfrm>
          <a:off x="6285865"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9" name="正方形/長方形 48">
          <a:extLst>
            <a:ext uri="{FF2B5EF4-FFF2-40B4-BE49-F238E27FC236}">
              <a16:creationId xmlns:a16="http://schemas.microsoft.com/office/drawing/2014/main" id="{64332739-CEF2-4E25-9CFC-8D700511FC5E}"/>
            </a:ext>
          </a:extLst>
        </xdr:cNvPr>
        <xdr:cNvSpPr/>
      </xdr:nvSpPr>
      <xdr:spPr>
        <a:xfrm>
          <a:off x="7788275"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0" name="正方形/長方形 49">
          <a:extLst>
            <a:ext uri="{FF2B5EF4-FFF2-40B4-BE49-F238E27FC236}">
              <a16:creationId xmlns:a16="http://schemas.microsoft.com/office/drawing/2014/main" id="{7362F64A-EEFA-4737-B05D-DFED99AF265B}"/>
            </a:ext>
          </a:extLst>
        </xdr:cNvPr>
        <xdr:cNvSpPr/>
      </xdr:nvSpPr>
      <xdr:spPr>
        <a:xfrm>
          <a:off x="7788275"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1" name="正方形/長方形 50">
          <a:extLst>
            <a:ext uri="{FF2B5EF4-FFF2-40B4-BE49-F238E27FC236}">
              <a16:creationId xmlns:a16="http://schemas.microsoft.com/office/drawing/2014/main" id="{1F7BB27A-617B-4BDC-A06C-5FE3F68353D7}"/>
            </a:ext>
          </a:extLst>
        </xdr:cNvPr>
        <xdr:cNvSpPr/>
      </xdr:nvSpPr>
      <xdr:spPr>
        <a:xfrm>
          <a:off x="1142365" y="4932045"/>
          <a:ext cx="3826510" cy="216471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2" name="正方形/長方形 51">
          <a:extLst>
            <a:ext uri="{FF2B5EF4-FFF2-40B4-BE49-F238E27FC236}">
              <a16:creationId xmlns:a16="http://schemas.microsoft.com/office/drawing/2014/main" id="{112EA8D5-E9EC-4DD0-8ED5-1C2589FAF145}"/>
            </a:ext>
          </a:extLst>
        </xdr:cNvPr>
        <xdr:cNvSpPr/>
      </xdr:nvSpPr>
      <xdr:spPr>
        <a:xfrm>
          <a:off x="5216525" y="4932045"/>
          <a:ext cx="4286250" cy="21647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3" name="正方形/長方形 52">
          <a:extLst>
            <a:ext uri="{FF2B5EF4-FFF2-40B4-BE49-F238E27FC236}">
              <a16:creationId xmlns:a16="http://schemas.microsoft.com/office/drawing/2014/main" id="{091BBBBA-2B06-4A4A-87C9-EC0853623436}"/>
            </a:ext>
          </a:extLst>
        </xdr:cNvPr>
        <xdr:cNvSpPr/>
      </xdr:nvSpPr>
      <xdr:spPr>
        <a:xfrm>
          <a:off x="5216525" y="5001260"/>
          <a:ext cx="41148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4" name="テキスト ボックス 53">
          <a:extLst>
            <a:ext uri="{FF2B5EF4-FFF2-40B4-BE49-F238E27FC236}">
              <a16:creationId xmlns:a16="http://schemas.microsoft.com/office/drawing/2014/main" id="{F05C5E41-7017-4493-BD27-C49D9CDF954E}"/>
            </a:ext>
          </a:extLst>
        </xdr:cNvPr>
        <xdr:cNvSpPr txBox="1"/>
      </xdr:nvSpPr>
      <xdr:spPr>
        <a:xfrm>
          <a:off x="5273675" y="5229860"/>
          <a:ext cx="4098290" cy="17741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有形</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固定資産減価償却率は滋賀県平均および類似団体の平均を大きく下回る結果となっており、適切な施設の維持管理や更新ができていると考える。</a:t>
          </a:r>
          <a:endParaRPr lang="ja-JP" altLang="ja-JP">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公共施設の老朽化対策については、財政推計や公共施設等総合管理計画を踏まえる中、計画的に実施していく必要がある。</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5" name="テキスト ボックス 54">
          <a:extLst>
            <a:ext uri="{FF2B5EF4-FFF2-40B4-BE49-F238E27FC236}">
              <a16:creationId xmlns:a16="http://schemas.microsoft.com/office/drawing/2014/main" id="{11080A89-4C24-4A97-B66F-EC8357022D0A}"/>
            </a:ext>
          </a:extLst>
        </xdr:cNvPr>
        <xdr:cNvSpPr txBox="1"/>
      </xdr:nvSpPr>
      <xdr:spPr>
        <a:xfrm>
          <a:off x="1123315" y="474535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6" name="直線コネクタ 55">
          <a:extLst>
            <a:ext uri="{FF2B5EF4-FFF2-40B4-BE49-F238E27FC236}">
              <a16:creationId xmlns:a16="http://schemas.microsoft.com/office/drawing/2014/main" id="{F5F8B67D-BC4E-43F0-BB14-636F4AACBA21}"/>
            </a:ext>
          </a:extLst>
        </xdr:cNvPr>
        <xdr:cNvCxnSpPr/>
      </xdr:nvCxnSpPr>
      <xdr:spPr>
        <a:xfrm>
          <a:off x="1142365" y="7096760"/>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7" name="テキスト ボックス 56">
          <a:extLst>
            <a:ext uri="{FF2B5EF4-FFF2-40B4-BE49-F238E27FC236}">
              <a16:creationId xmlns:a16="http://schemas.microsoft.com/office/drawing/2014/main" id="{672A24EE-8A40-48D7-9700-B6657E52F943}"/>
            </a:ext>
          </a:extLst>
        </xdr:cNvPr>
        <xdr:cNvSpPr txBox="1"/>
      </xdr:nvSpPr>
      <xdr:spPr>
        <a:xfrm>
          <a:off x="784241" y="699914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8" name="直線コネクタ 57">
          <a:extLst>
            <a:ext uri="{FF2B5EF4-FFF2-40B4-BE49-F238E27FC236}">
              <a16:creationId xmlns:a16="http://schemas.microsoft.com/office/drawing/2014/main" id="{798219E5-3B3A-461C-90F4-527FE0B1B2D9}"/>
            </a:ext>
          </a:extLst>
        </xdr:cNvPr>
        <xdr:cNvCxnSpPr/>
      </xdr:nvCxnSpPr>
      <xdr:spPr>
        <a:xfrm>
          <a:off x="1142365" y="6733117"/>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59" name="テキスト ボックス 58">
          <a:extLst>
            <a:ext uri="{FF2B5EF4-FFF2-40B4-BE49-F238E27FC236}">
              <a16:creationId xmlns:a16="http://schemas.microsoft.com/office/drawing/2014/main" id="{1CC26A21-9F8E-4DA2-9491-1AF445AB6CAB}"/>
            </a:ext>
          </a:extLst>
        </xdr:cNvPr>
        <xdr:cNvSpPr txBox="1"/>
      </xdr:nvSpPr>
      <xdr:spPr>
        <a:xfrm>
          <a:off x="784241" y="663550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60" name="直線コネクタ 59">
          <a:extLst>
            <a:ext uri="{FF2B5EF4-FFF2-40B4-BE49-F238E27FC236}">
              <a16:creationId xmlns:a16="http://schemas.microsoft.com/office/drawing/2014/main" id="{FA0D7C58-239C-43D5-A08A-9E3A8F4D155A}"/>
            </a:ext>
          </a:extLst>
        </xdr:cNvPr>
        <xdr:cNvCxnSpPr/>
      </xdr:nvCxnSpPr>
      <xdr:spPr>
        <a:xfrm>
          <a:off x="1142365" y="6369473"/>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61" name="テキスト ボックス 60">
          <a:extLst>
            <a:ext uri="{FF2B5EF4-FFF2-40B4-BE49-F238E27FC236}">
              <a16:creationId xmlns:a16="http://schemas.microsoft.com/office/drawing/2014/main" id="{BB214A47-F4AE-4362-8F1B-AAC752FF2120}"/>
            </a:ext>
          </a:extLst>
        </xdr:cNvPr>
        <xdr:cNvSpPr txBox="1"/>
      </xdr:nvSpPr>
      <xdr:spPr>
        <a:xfrm>
          <a:off x="784241" y="627948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2" name="直線コネクタ 61">
          <a:extLst>
            <a:ext uri="{FF2B5EF4-FFF2-40B4-BE49-F238E27FC236}">
              <a16:creationId xmlns:a16="http://schemas.microsoft.com/office/drawing/2014/main" id="{CB8E2EDE-3E00-46B1-BBB3-5E0AEA6082E7}"/>
            </a:ext>
          </a:extLst>
        </xdr:cNvPr>
        <xdr:cNvCxnSpPr/>
      </xdr:nvCxnSpPr>
      <xdr:spPr>
        <a:xfrm>
          <a:off x="1142365" y="6013450"/>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3" name="テキスト ボックス 62">
          <a:extLst>
            <a:ext uri="{FF2B5EF4-FFF2-40B4-BE49-F238E27FC236}">
              <a16:creationId xmlns:a16="http://schemas.microsoft.com/office/drawing/2014/main" id="{BD40D590-33D4-4094-824E-6E59B21B2571}"/>
            </a:ext>
          </a:extLst>
        </xdr:cNvPr>
        <xdr:cNvSpPr txBox="1"/>
      </xdr:nvSpPr>
      <xdr:spPr>
        <a:xfrm>
          <a:off x="784241" y="591583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4" name="直線コネクタ 63">
          <a:extLst>
            <a:ext uri="{FF2B5EF4-FFF2-40B4-BE49-F238E27FC236}">
              <a16:creationId xmlns:a16="http://schemas.microsoft.com/office/drawing/2014/main" id="{9E631B57-6CB2-4883-BF79-E3C3FDF39567}"/>
            </a:ext>
          </a:extLst>
        </xdr:cNvPr>
        <xdr:cNvCxnSpPr/>
      </xdr:nvCxnSpPr>
      <xdr:spPr>
        <a:xfrm>
          <a:off x="1142365" y="5649807"/>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5" name="テキスト ボックス 64">
          <a:extLst>
            <a:ext uri="{FF2B5EF4-FFF2-40B4-BE49-F238E27FC236}">
              <a16:creationId xmlns:a16="http://schemas.microsoft.com/office/drawing/2014/main" id="{EAC2D28C-1645-4E35-B060-1BD2FD76341B}"/>
            </a:ext>
          </a:extLst>
        </xdr:cNvPr>
        <xdr:cNvSpPr txBox="1"/>
      </xdr:nvSpPr>
      <xdr:spPr>
        <a:xfrm>
          <a:off x="784241" y="556172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6" name="直線コネクタ 65">
          <a:extLst>
            <a:ext uri="{FF2B5EF4-FFF2-40B4-BE49-F238E27FC236}">
              <a16:creationId xmlns:a16="http://schemas.microsoft.com/office/drawing/2014/main" id="{95C64A10-7E83-4E06-A6D5-88444894773B}"/>
            </a:ext>
          </a:extLst>
        </xdr:cNvPr>
        <xdr:cNvCxnSpPr/>
      </xdr:nvCxnSpPr>
      <xdr:spPr>
        <a:xfrm>
          <a:off x="1142365" y="5295688"/>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7" name="テキスト ボックス 66">
          <a:extLst>
            <a:ext uri="{FF2B5EF4-FFF2-40B4-BE49-F238E27FC236}">
              <a16:creationId xmlns:a16="http://schemas.microsoft.com/office/drawing/2014/main" id="{6D9275D8-862C-41C9-864C-7128C9CD2015}"/>
            </a:ext>
          </a:extLst>
        </xdr:cNvPr>
        <xdr:cNvSpPr txBox="1"/>
      </xdr:nvSpPr>
      <xdr:spPr>
        <a:xfrm>
          <a:off x="784241" y="520188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8" name="直線コネクタ 67">
          <a:extLst>
            <a:ext uri="{FF2B5EF4-FFF2-40B4-BE49-F238E27FC236}">
              <a16:creationId xmlns:a16="http://schemas.microsoft.com/office/drawing/2014/main" id="{5416B959-B48B-4ACE-BF9F-45BDAAD900B2}"/>
            </a:ext>
          </a:extLst>
        </xdr:cNvPr>
        <xdr:cNvCxnSpPr/>
      </xdr:nvCxnSpPr>
      <xdr:spPr>
        <a:xfrm>
          <a:off x="1142365" y="4932045"/>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9" name="テキスト ボックス 68">
          <a:extLst>
            <a:ext uri="{FF2B5EF4-FFF2-40B4-BE49-F238E27FC236}">
              <a16:creationId xmlns:a16="http://schemas.microsoft.com/office/drawing/2014/main" id="{05506C69-5D33-453A-9923-51C742E4DF3C}"/>
            </a:ext>
          </a:extLst>
        </xdr:cNvPr>
        <xdr:cNvSpPr txBox="1"/>
      </xdr:nvSpPr>
      <xdr:spPr>
        <a:xfrm>
          <a:off x="784241" y="483824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0" name="有形固定資産減価償却率グラフ枠">
          <a:extLst>
            <a:ext uri="{FF2B5EF4-FFF2-40B4-BE49-F238E27FC236}">
              <a16:creationId xmlns:a16="http://schemas.microsoft.com/office/drawing/2014/main" id="{1EF68DBC-18F3-4553-87A9-8A23790D960B}"/>
            </a:ext>
          </a:extLst>
        </xdr:cNvPr>
        <xdr:cNvSpPr/>
      </xdr:nvSpPr>
      <xdr:spPr>
        <a:xfrm>
          <a:off x="1142365" y="4932045"/>
          <a:ext cx="3826510" cy="216471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70485</xdr:rowOff>
    </xdr:from>
    <xdr:to>
      <xdr:col>23</xdr:col>
      <xdr:colOff>85090</xdr:colOff>
      <xdr:row>34</xdr:row>
      <xdr:rowOff>61383</xdr:rowOff>
    </xdr:to>
    <xdr:cxnSp macro="">
      <xdr:nvCxnSpPr>
        <xdr:cNvPr id="71" name="直線コネクタ 70">
          <a:extLst>
            <a:ext uri="{FF2B5EF4-FFF2-40B4-BE49-F238E27FC236}">
              <a16:creationId xmlns:a16="http://schemas.microsoft.com/office/drawing/2014/main" id="{0FD84BE7-7874-411A-B53A-939186EAF13D}"/>
            </a:ext>
          </a:extLst>
        </xdr:cNvPr>
        <xdr:cNvCxnSpPr/>
      </xdr:nvCxnSpPr>
      <xdr:spPr>
        <a:xfrm flipV="1">
          <a:off x="4295775" y="5450205"/>
          <a:ext cx="1270" cy="11891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65210</xdr:rowOff>
    </xdr:from>
    <xdr:ext cx="405111" cy="259045"/>
    <xdr:sp macro="" textlink="">
      <xdr:nvSpPr>
        <xdr:cNvPr id="72" name="有形固定資産減価償却率最小値テキスト">
          <a:extLst>
            <a:ext uri="{FF2B5EF4-FFF2-40B4-BE49-F238E27FC236}">
              <a16:creationId xmlns:a16="http://schemas.microsoft.com/office/drawing/2014/main" id="{B856DB63-1F90-4825-92E0-D156214C4C3E}"/>
            </a:ext>
          </a:extLst>
        </xdr:cNvPr>
        <xdr:cNvSpPr txBox="1"/>
      </xdr:nvSpPr>
      <xdr:spPr>
        <a:xfrm>
          <a:off x="4342765" y="66450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61383</xdr:rowOff>
    </xdr:from>
    <xdr:to>
      <xdr:col>23</xdr:col>
      <xdr:colOff>174625</xdr:colOff>
      <xdr:row>34</xdr:row>
      <xdr:rowOff>61383</xdr:rowOff>
    </xdr:to>
    <xdr:cxnSp macro="">
      <xdr:nvCxnSpPr>
        <xdr:cNvPr id="73" name="直線コネクタ 72">
          <a:extLst>
            <a:ext uri="{FF2B5EF4-FFF2-40B4-BE49-F238E27FC236}">
              <a16:creationId xmlns:a16="http://schemas.microsoft.com/office/drawing/2014/main" id="{61AC2C1D-49EC-424C-96E9-406DEBEAE6C4}"/>
            </a:ext>
          </a:extLst>
        </xdr:cNvPr>
        <xdr:cNvCxnSpPr/>
      </xdr:nvCxnSpPr>
      <xdr:spPr>
        <a:xfrm>
          <a:off x="4206875" y="6639348"/>
          <a:ext cx="17399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17162</xdr:rowOff>
    </xdr:from>
    <xdr:ext cx="405111" cy="259045"/>
    <xdr:sp macro="" textlink="">
      <xdr:nvSpPr>
        <xdr:cNvPr id="74" name="有形固定資産減価償却率最大値テキスト">
          <a:extLst>
            <a:ext uri="{FF2B5EF4-FFF2-40B4-BE49-F238E27FC236}">
              <a16:creationId xmlns:a16="http://schemas.microsoft.com/office/drawing/2014/main" id="{0198BD3B-91B2-42A5-83D6-81F17252F613}"/>
            </a:ext>
          </a:extLst>
        </xdr:cNvPr>
        <xdr:cNvSpPr txBox="1"/>
      </xdr:nvSpPr>
      <xdr:spPr>
        <a:xfrm>
          <a:off x="4342765" y="5231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70485</xdr:rowOff>
    </xdr:from>
    <xdr:to>
      <xdr:col>23</xdr:col>
      <xdr:colOff>174625</xdr:colOff>
      <xdr:row>27</xdr:row>
      <xdr:rowOff>70485</xdr:rowOff>
    </xdr:to>
    <xdr:cxnSp macro="">
      <xdr:nvCxnSpPr>
        <xdr:cNvPr id="75" name="直線コネクタ 74">
          <a:extLst>
            <a:ext uri="{FF2B5EF4-FFF2-40B4-BE49-F238E27FC236}">
              <a16:creationId xmlns:a16="http://schemas.microsoft.com/office/drawing/2014/main" id="{BEF2C530-DBBF-4BAB-966B-6F9F503096A1}"/>
            </a:ext>
          </a:extLst>
        </xdr:cNvPr>
        <xdr:cNvCxnSpPr/>
      </xdr:nvCxnSpPr>
      <xdr:spPr>
        <a:xfrm>
          <a:off x="4206875" y="5450205"/>
          <a:ext cx="17399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156650</xdr:rowOff>
    </xdr:from>
    <xdr:ext cx="405111" cy="259045"/>
    <xdr:sp macro="" textlink="">
      <xdr:nvSpPr>
        <xdr:cNvPr id="76" name="有形固定資産減価償却率平均値テキスト">
          <a:extLst>
            <a:ext uri="{FF2B5EF4-FFF2-40B4-BE49-F238E27FC236}">
              <a16:creationId xmlns:a16="http://schemas.microsoft.com/office/drawing/2014/main" id="{15DD2D21-6F43-40AE-8C74-F514C25C8029}"/>
            </a:ext>
          </a:extLst>
        </xdr:cNvPr>
        <xdr:cNvSpPr txBox="1"/>
      </xdr:nvSpPr>
      <xdr:spPr>
        <a:xfrm>
          <a:off x="4342765" y="605453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6773</xdr:rowOff>
    </xdr:from>
    <xdr:to>
      <xdr:col>23</xdr:col>
      <xdr:colOff>136525</xdr:colOff>
      <xdr:row>31</xdr:row>
      <xdr:rowOff>108373</xdr:rowOff>
    </xdr:to>
    <xdr:sp macro="" textlink="">
      <xdr:nvSpPr>
        <xdr:cNvPr id="77" name="フローチャート: 判断 76">
          <a:extLst>
            <a:ext uri="{FF2B5EF4-FFF2-40B4-BE49-F238E27FC236}">
              <a16:creationId xmlns:a16="http://schemas.microsoft.com/office/drawing/2014/main" id="{BC2E1D8E-F7B6-48EF-BDE5-6F861B796730}"/>
            </a:ext>
          </a:extLst>
        </xdr:cNvPr>
        <xdr:cNvSpPr/>
      </xdr:nvSpPr>
      <xdr:spPr>
        <a:xfrm>
          <a:off x="4244975" y="6076103"/>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142240</xdr:rowOff>
    </xdr:from>
    <xdr:to>
      <xdr:col>19</xdr:col>
      <xdr:colOff>187325</xdr:colOff>
      <xdr:row>31</xdr:row>
      <xdr:rowOff>72390</xdr:rowOff>
    </xdr:to>
    <xdr:sp macro="" textlink="">
      <xdr:nvSpPr>
        <xdr:cNvPr id="78" name="フローチャート: 判断 77">
          <a:extLst>
            <a:ext uri="{FF2B5EF4-FFF2-40B4-BE49-F238E27FC236}">
              <a16:creationId xmlns:a16="http://schemas.microsoft.com/office/drawing/2014/main" id="{C88342B1-0254-44B0-9AF6-21EB172DBE3A}"/>
            </a:ext>
          </a:extLst>
        </xdr:cNvPr>
        <xdr:cNvSpPr/>
      </xdr:nvSpPr>
      <xdr:spPr>
        <a:xfrm>
          <a:off x="3611880" y="6036310"/>
          <a:ext cx="8064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102658</xdr:rowOff>
    </xdr:from>
    <xdr:to>
      <xdr:col>15</xdr:col>
      <xdr:colOff>187325</xdr:colOff>
      <xdr:row>31</xdr:row>
      <xdr:rowOff>32808</xdr:rowOff>
    </xdr:to>
    <xdr:sp macro="" textlink="">
      <xdr:nvSpPr>
        <xdr:cNvPr id="79" name="フローチャート: 判断 78">
          <a:extLst>
            <a:ext uri="{FF2B5EF4-FFF2-40B4-BE49-F238E27FC236}">
              <a16:creationId xmlns:a16="http://schemas.microsoft.com/office/drawing/2014/main" id="{8DE74386-CF87-43DD-AD3C-BA9C8D0D8212}"/>
            </a:ext>
          </a:extLst>
        </xdr:cNvPr>
        <xdr:cNvSpPr/>
      </xdr:nvSpPr>
      <xdr:spPr>
        <a:xfrm>
          <a:off x="2926080" y="5994823"/>
          <a:ext cx="8064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99060</xdr:rowOff>
    </xdr:from>
    <xdr:to>
      <xdr:col>11</xdr:col>
      <xdr:colOff>187325</xdr:colOff>
      <xdr:row>31</xdr:row>
      <xdr:rowOff>29210</xdr:rowOff>
    </xdr:to>
    <xdr:sp macro="" textlink="">
      <xdr:nvSpPr>
        <xdr:cNvPr id="80" name="フローチャート: 判断 79">
          <a:extLst>
            <a:ext uri="{FF2B5EF4-FFF2-40B4-BE49-F238E27FC236}">
              <a16:creationId xmlns:a16="http://schemas.microsoft.com/office/drawing/2014/main" id="{B4FFF2E7-7582-4DB3-BAE0-DBA40BA2C651}"/>
            </a:ext>
          </a:extLst>
        </xdr:cNvPr>
        <xdr:cNvSpPr/>
      </xdr:nvSpPr>
      <xdr:spPr>
        <a:xfrm>
          <a:off x="2240280" y="5991225"/>
          <a:ext cx="8064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55880</xdr:rowOff>
    </xdr:from>
    <xdr:to>
      <xdr:col>7</xdr:col>
      <xdr:colOff>187325</xdr:colOff>
      <xdr:row>30</xdr:row>
      <xdr:rowOff>157480</xdr:rowOff>
    </xdr:to>
    <xdr:sp macro="" textlink="">
      <xdr:nvSpPr>
        <xdr:cNvPr id="81" name="フローチャート: 判断 80">
          <a:extLst>
            <a:ext uri="{FF2B5EF4-FFF2-40B4-BE49-F238E27FC236}">
              <a16:creationId xmlns:a16="http://schemas.microsoft.com/office/drawing/2014/main" id="{E893287D-F32F-4DD1-B8D3-148EF2CE08FA}"/>
            </a:ext>
          </a:extLst>
        </xdr:cNvPr>
        <xdr:cNvSpPr/>
      </xdr:nvSpPr>
      <xdr:spPr>
        <a:xfrm>
          <a:off x="1554480" y="5955665"/>
          <a:ext cx="80645"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2" name="テキスト ボックス 81">
          <a:extLst>
            <a:ext uri="{FF2B5EF4-FFF2-40B4-BE49-F238E27FC236}">
              <a16:creationId xmlns:a16="http://schemas.microsoft.com/office/drawing/2014/main" id="{BD7DB05C-A2C3-445F-8A32-9B53B1F05BC4}"/>
            </a:ext>
          </a:extLst>
        </xdr:cNvPr>
        <xdr:cNvSpPr txBox="1"/>
      </xdr:nvSpPr>
      <xdr:spPr>
        <a:xfrm>
          <a:off x="413321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3" name="テキスト ボックス 82">
          <a:extLst>
            <a:ext uri="{FF2B5EF4-FFF2-40B4-BE49-F238E27FC236}">
              <a16:creationId xmlns:a16="http://schemas.microsoft.com/office/drawing/2014/main" id="{0328D485-D358-4270-9CA9-41F59435996A}"/>
            </a:ext>
          </a:extLst>
        </xdr:cNvPr>
        <xdr:cNvSpPr txBox="1"/>
      </xdr:nvSpPr>
      <xdr:spPr>
        <a:xfrm>
          <a:off x="350202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4" name="テキスト ボックス 83">
          <a:extLst>
            <a:ext uri="{FF2B5EF4-FFF2-40B4-BE49-F238E27FC236}">
              <a16:creationId xmlns:a16="http://schemas.microsoft.com/office/drawing/2014/main" id="{91E29204-9E08-4E0A-8BE2-5ED5E3399B4A}"/>
            </a:ext>
          </a:extLst>
        </xdr:cNvPr>
        <xdr:cNvSpPr txBox="1"/>
      </xdr:nvSpPr>
      <xdr:spPr>
        <a:xfrm>
          <a:off x="281622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5" name="テキスト ボックス 84">
          <a:extLst>
            <a:ext uri="{FF2B5EF4-FFF2-40B4-BE49-F238E27FC236}">
              <a16:creationId xmlns:a16="http://schemas.microsoft.com/office/drawing/2014/main" id="{04DCF979-7AC8-49C2-B5FE-8F67D00FDFED}"/>
            </a:ext>
          </a:extLst>
        </xdr:cNvPr>
        <xdr:cNvSpPr txBox="1"/>
      </xdr:nvSpPr>
      <xdr:spPr>
        <a:xfrm>
          <a:off x="213042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6" name="テキスト ボックス 85">
          <a:extLst>
            <a:ext uri="{FF2B5EF4-FFF2-40B4-BE49-F238E27FC236}">
              <a16:creationId xmlns:a16="http://schemas.microsoft.com/office/drawing/2014/main" id="{AA92A0C6-D88A-4448-84D4-2BE234DA9BC9}"/>
            </a:ext>
          </a:extLst>
        </xdr:cNvPr>
        <xdr:cNvSpPr txBox="1"/>
      </xdr:nvSpPr>
      <xdr:spPr>
        <a:xfrm>
          <a:off x="144462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27</xdr:row>
      <xdr:rowOff>19685</xdr:rowOff>
    </xdr:from>
    <xdr:to>
      <xdr:col>23</xdr:col>
      <xdr:colOff>136525</xdr:colOff>
      <xdr:row>27</xdr:row>
      <xdr:rowOff>121285</xdr:rowOff>
    </xdr:to>
    <xdr:sp macro="" textlink="">
      <xdr:nvSpPr>
        <xdr:cNvPr id="87" name="楕円 86">
          <a:extLst>
            <a:ext uri="{FF2B5EF4-FFF2-40B4-BE49-F238E27FC236}">
              <a16:creationId xmlns:a16="http://schemas.microsoft.com/office/drawing/2014/main" id="{FFD5EA56-E229-4316-818F-4AB56920EAC3}"/>
            </a:ext>
          </a:extLst>
        </xdr:cNvPr>
        <xdr:cNvSpPr/>
      </xdr:nvSpPr>
      <xdr:spPr>
        <a:xfrm>
          <a:off x="4244975" y="5397500"/>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26</xdr:row>
      <xdr:rowOff>144162</xdr:rowOff>
    </xdr:from>
    <xdr:ext cx="405111" cy="259045"/>
    <xdr:sp macro="" textlink="">
      <xdr:nvSpPr>
        <xdr:cNvPr id="88" name="有形固定資産減価償却率該当値テキスト">
          <a:extLst>
            <a:ext uri="{FF2B5EF4-FFF2-40B4-BE49-F238E27FC236}">
              <a16:creationId xmlns:a16="http://schemas.microsoft.com/office/drawing/2014/main" id="{767CA8C8-C8E0-42B6-9D1D-3C8EA5552F30}"/>
            </a:ext>
          </a:extLst>
        </xdr:cNvPr>
        <xdr:cNvSpPr txBox="1"/>
      </xdr:nvSpPr>
      <xdr:spPr>
        <a:xfrm>
          <a:off x="4342765" y="5352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27</xdr:row>
      <xdr:rowOff>77258</xdr:rowOff>
    </xdr:from>
    <xdr:to>
      <xdr:col>19</xdr:col>
      <xdr:colOff>187325</xdr:colOff>
      <xdr:row>28</xdr:row>
      <xdr:rowOff>7408</xdr:rowOff>
    </xdr:to>
    <xdr:sp macro="" textlink="">
      <xdr:nvSpPr>
        <xdr:cNvPr id="89" name="楕円 88">
          <a:extLst>
            <a:ext uri="{FF2B5EF4-FFF2-40B4-BE49-F238E27FC236}">
              <a16:creationId xmlns:a16="http://schemas.microsoft.com/office/drawing/2014/main" id="{2494B2C6-E73E-444C-B17C-93D1B2BE07D3}"/>
            </a:ext>
          </a:extLst>
        </xdr:cNvPr>
        <xdr:cNvSpPr/>
      </xdr:nvSpPr>
      <xdr:spPr>
        <a:xfrm>
          <a:off x="3611880" y="5458883"/>
          <a:ext cx="80645"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27</xdr:row>
      <xdr:rowOff>70485</xdr:rowOff>
    </xdr:from>
    <xdr:to>
      <xdr:col>23</xdr:col>
      <xdr:colOff>85725</xdr:colOff>
      <xdr:row>27</xdr:row>
      <xdr:rowOff>128058</xdr:rowOff>
    </xdr:to>
    <xdr:cxnSp macro="">
      <xdr:nvCxnSpPr>
        <xdr:cNvPr id="90" name="直線コネクタ 89">
          <a:extLst>
            <a:ext uri="{FF2B5EF4-FFF2-40B4-BE49-F238E27FC236}">
              <a16:creationId xmlns:a16="http://schemas.microsoft.com/office/drawing/2014/main" id="{1E893310-C56F-4702-9D97-5C6A58884056}"/>
            </a:ext>
          </a:extLst>
        </xdr:cNvPr>
        <xdr:cNvCxnSpPr/>
      </xdr:nvCxnSpPr>
      <xdr:spPr>
        <a:xfrm flipV="1">
          <a:off x="3656965" y="5450205"/>
          <a:ext cx="640715" cy="63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30</xdr:row>
      <xdr:rowOff>59478</xdr:rowOff>
    </xdr:from>
    <xdr:to>
      <xdr:col>15</xdr:col>
      <xdr:colOff>187325</xdr:colOff>
      <xdr:row>30</xdr:row>
      <xdr:rowOff>161078</xdr:rowOff>
    </xdr:to>
    <xdr:sp macro="" textlink="">
      <xdr:nvSpPr>
        <xdr:cNvPr id="91" name="楕円 90">
          <a:extLst>
            <a:ext uri="{FF2B5EF4-FFF2-40B4-BE49-F238E27FC236}">
              <a16:creationId xmlns:a16="http://schemas.microsoft.com/office/drawing/2014/main" id="{2CA8852E-27B2-406B-B4A5-06DBC4823975}"/>
            </a:ext>
          </a:extLst>
        </xdr:cNvPr>
        <xdr:cNvSpPr/>
      </xdr:nvSpPr>
      <xdr:spPr>
        <a:xfrm>
          <a:off x="2926080" y="5951643"/>
          <a:ext cx="80645"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27</xdr:row>
      <xdr:rowOff>128058</xdr:rowOff>
    </xdr:from>
    <xdr:to>
      <xdr:col>19</xdr:col>
      <xdr:colOff>136525</xdr:colOff>
      <xdr:row>30</xdr:row>
      <xdr:rowOff>110278</xdr:rowOff>
    </xdr:to>
    <xdr:cxnSp macro="">
      <xdr:nvCxnSpPr>
        <xdr:cNvPr id="92" name="直線コネクタ 91">
          <a:extLst>
            <a:ext uri="{FF2B5EF4-FFF2-40B4-BE49-F238E27FC236}">
              <a16:creationId xmlns:a16="http://schemas.microsoft.com/office/drawing/2014/main" id="{6483BC41-667D-49FD-AF00-038D4604FFF0}"/>
            </a:ext>
          </a:extLst>
        </xdr:cNvPr>
        <xdr:cNvCxnSpPr/>
      </xdr:nvCxnSpPr>
      <xdr:spPr>
        <a:xfrm flipV="1">
          <a:off x="2971165" y="5513493"/>
          <a:ext cx="685800" cy="4908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30</xdr:row>
      <xdr:rowOff>19897</xdr:rowOff>
    </xdr:from>
    <xdr:to>
      <xdr:col>11</xdr:col>
      <xdr:colOff>187325</xdr:colOff>
      <xdr:row>30</xdr:row>
      <xdr:rowOff>121497</xdr:rowOff>
    </xdr:to>
    <xdr:sp macro="" textlink="">
      <xdr:nvSpPr>
        <xdr:cNvPr id="93" name="楕円 92">
          <a:extLst>
            <a:ext uri="{FF2B5EF4-FFF2-40B4-BE49-F238E27FC236}">
              <a16:creationId xmlns:a16="http://schemas.microsoft.com/office/drawing/2014/main" id="{D9AE3C8A-C9E5-4419-8674-986209A95FFA}"/>
            </a:ext>
          </a:extLst>
        </xdr:cNvPr>
        <xdr:cNvSpPr/>
      </xdr:nvSpPr>
      <xdr:spPr>
        <a:xfrm>
          <a:off x="2240280" y="5912062"/>
          <a:ext cx="80645"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30</xdr:row>
      <xdr:rowOff>70697</xdr:rowOff>
    </xdr:from>
    <xdr:to>
      <xdr:col>15</xdr:col>
      <xdr:colOff>136525</xdr:colOff>
      <xdr:row>30</xdr:row>
      <xdr:rowOff>110278</xdr:rowOff>
    </xdr:to>
    <xdr:cxnSp macro="">
      <xdr:nvCxnSpPr>
        <xdr:cNvPr id="94" name="直線コネクタ 93">
          <a:extLst>
            <a:ext uri="{FF2B5EF4-FFF2-40B4-BE49-F238E27FC236}">
              <a16:creationId xmlns:a16="http://schemas.microsoft.com/office/drawing/2014/main" id="{303C18E9-95C2-426A-A8E0-8B9B35243810}"/>
            </a:ext>
          </a:extLst>
        </xdr:cNvPr>
        <xdr:cNvCxnSpPr/>
      </xdr:nvCxnSpPr>
      <xdr:spPr>
        <a:xfrm>
          <a:off x="2285365" y="5964767"/>
          <a:ext cx="685800" cy="39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29</xdr:row>
      <xdr:rowOff>119380</xdr:rowOff>
    </xdr:from>
    <xdr:to>
      <xdr:col>7</xdr:col>
      <xdr:colOff>187325</xdr:colOff>
      <xdr:row>30</xdr:row>
      <xdr:rowOff>49530</xdr:rowOff>
    </xdr:to>
    <xdr:sp macro="" textlink="">
      <xdr:nvSpPr>
        <xdr:cNvPr id="95" name="楕円 94">
          <a:extLst>
            <a:ext uri="{FF2B5EF4-FFF2-40B4-BE49-F238E27FC236}">
              <a16:creationId xmlns:a16="http://schemas.microsoft.com/office/drawing/2014/main" id="{7A10CF39-41E2-4FD3-B4E0-7CABF134A312}"/>
            </a:ext>
          </a:extLst>
        </xdr:cNvPr>
        <xdr:cNvSpPr/>
      </xdr:nvSpPr>
      <xdr:spPr>
        <a:xfrm>
          <a:off x="1554480" y="5845810"/>
          <a:ext cx="80645"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29</xdr:row>
      <xdr:rowOff>170180</xdr:rowOff>
    </xdr:from>
    <xdr:to>
      <xdr:col>11</xdr:col>
      <xdr:colOff>136525</xdr:colOff>
      <xdr:row>30</xdr:row>
      <xdr:rowOff>70697</xdr:rowOff>
    </xdr:to>
    <xdr:cxnSp macro="">
      <xdr:nvCxnSpPr>
        <xdr:cNvPr id="96" name="直線コネクタ 95">
          <a:extLst>
            <a:ext uri="{FF2B5EF4-FFF2-40B4-BE49-F238E27FC236}">
              <a16:creationId xmlns:a16="http://schemas.microsoft.com/office/drawing/2014/main" id="{42BE6A7F-F48D-43C0-A5F6-ADDFFEB080E5}"/>
            </a:ext>
          </a:extLst>
        </xdr:cNvPr>
        <xdr:cNvCxnSpPr/>
      </xdr:nvCxnSpPr>
      <xdr:spPr>
        <a:xfrm>
          <a:off x="1599565" y="5898515"/>
          <a:ext cx="685800" cy="66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63517</xdr:rowOff>
    </xdr:from>
    <xdr:ext cx="405111" cy="259045"/>
    <xdr:sp macro="" textlink="">
      <xdr:nvSpPr>
        <xdr:cNvPr id="97" name="n_1aveValue有形固定資産減価償却率">
          <a:extLst>
            <a:ext uri="{FF2B5EF4-FFF2-40B4-BE49-F238E27FC236}">
              <a16:creationId xmlns:a16="http://schemas.microsoft.com/office/drawing/2014/main" id="{5A154CA6-92B9-4ED9-909A-09E9654200CC}"/>
            </a:ext>
          </a:extLst>
        </xdr:cNvPr>
        <xdr:cNvSpPr txBox="1"/>
      </xdr:nvSpPr>
      <xdr:spPr>
        <a:xfrm>
          <a:off x="3464569" y="6127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23935</xdr:rowOff>
    </xdr:from>
    <xdr:ext cx="405111" cy="259045"/>
    <xdr:sp macro="" textlink="">
      <xdr:nvSpPr>
        <xdr:cNvPr id="98" name="n_2aveValue有形固定資産減価償却率">
          <a:extLst>
            <a:ext uri="{FF2B5EF4-FFF2-40B4-BE49-F238E27FC236}">
              <a16:creationId xmlns:a16="http://schemas.microsoft.com/office/drawing/2014/main" id="{25FA10D7-AB38-4CDD-9FAC-FF8D09D998BA}"/>
            </a:ext>
          </a:extLst>
        </xdr:cNvPr>
        <xdr:cNvSpPr txBox="1"/>
      </xdr:nvSpPr>
      <xdr:spPr>
        <a:xfrm>
          <a:off x="2793374" y="60875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20337</xdr:rowOff>
    </xdr:from>
    <xdr:ext cx="405111" cy="259045"/>
    <xdr:sp macro="" textlink="">
      <xdr:nvSpPr>
        <xdr:cNvPr id="99" name="n_3aveValue有形固定資産減価償却率">
          <a:extLst>
            <a:ext uri="{FF2B5EF4-FFF2-40B4-BE49-F238E27FC236}">
              <a16:creationId xmlns:a16="http://schemas.microsoft.com/office/drawing/2014/main" id="{1F3DA106-DEC4-4491-B32C-FEC866F0FF57}"/>
            </a:ext>
          </a:extLst>
        </xdr:cNvPr>
        <xdr:cNvSpPr txBox="1"/>
      </xdr:nvSpPr>
      <xdr:spPr>
        <a:xfrm>
          <a:off x="2107574" y="6083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148607</xdr:rowOff>
    </xdr:from>
    <xdr:ext cx="405111" cy="259045"/>
    <xdr:sp macro="" textlink="">
      <xdr:nvSpPr>
        <xdr:cNvPr id="100" name="n_4aveValue有形固定資産減価償却率">
          <a:extLst>
            <a:ext uri="{FF2B5EF4-FFF2-40B4-BE49-F238E27FC236}">
              <a16:creationId xmlns:a16="http://schemas.microsoft.com/office/drawing/2014/main" id="{FB9E0374-2AF3-4805-B86F-400F741AFD44}"/>
            </a:ext>
          </a:extLst>
        </xdr:cNvPr>
        <xdr:cNvSpPr txBox="1"/>
      </xdr:nvSpPr>
      <xdr:spPr>
        <a:xfrm>
          <a:off x="1421774" y="6044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26</xdr:row>
      <xdr:rowOff>23935</xdr:rowOff>
    </xdr:from>
    <xdr:ext cx="405111" cy="259045"/>
    <xdr:sp macro="" textlink="">
      <xdr:nvSpPr>
        <xdr:cNvPr id="101" name="n_1mainValue有形固定資産減価償却率">
          <a:extLst>
            <a:ext uri="{FF2B5EF4-FFF2-40B4-BE49-F238E27FC236}">
              <a16:creationId xmlns:a16="http://schemas.microsoft.com/office/drawing/2014/main" id="{8F09BA7E-0763-486B-BB98-A7774ABFC041}"/>
            </a:ext>
          </a:extLst>
        </xdr:cNvPr>
        <xdr:cNvSpPr txBox="1"/>
      </xdr:nvSpPr>
      <xdr:spPr>
        <a:xfrm>
          <a:off x="3464569" y="52303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6155</xdr:rowOff>
    </xdr:from>
    <xdr:ext cx="405111" cy="259045"/>
    <xdr:sp macro="" textlink="">
      <xdr:nvSpPr>
        <xdr:cNvPr id="102" name="n_2mainValue有形固定資産減価償却率">
          <a:extLst>
            <a:ext uri="{FF2B5EF4-FFF2-40B4-BE49-F238E27FC236}">
              <a16:creationId xmlns:a16="http://schemas.microsoft.com/office/drawing/2014/main" id="{11BC583B-258B-4926-9C78-01CCFA416440}"/>
            </a:ext>
          </a:extLst>
        </xdr:cNvPr>
        <xdr:cNvSpPr txBox="1"/>
      </xdr:nvSpPr>
      <xdr:spPr>
        <a:xfrm>
          <a:off x="2793374" y="57325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28</xdr:row>
      <xdr:rowOff>138024</xdr:rowOff>
    </xdr:from>
    <xdr:ext cx="405111" cy="259045"/>
    <xdr:sp macro="" textlink="">
      <xdr:nvSpPr>
        <xdr:cNvPr id="103" name="n_3mainValue有形固定資産減価償却率">
          <a:extLst>
            <a:ext uri="{FF2B5EF4-FFF2-40B4-BE49-F238E27FC236}">
              <a16:creationId xmlns:a16="http://schemas.microsoft.com/office/drawing/2014/main" id="{9103A784-52FE-43D3-AC94-0D9C79C588A3}"/>
            </a:ext>
          </a:extLst>
        </xdr:cNvPr>
        <xdr:cNvSpPr txBox="1"/>
      </xdr:nvSpPr>
      <xdr:spPr>
        <a:xfrm>
          <a:off x="2107574" y="56872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28</xdr:row>
      <xdr:rowOff>66057</xdr:rowOff>
    </xdr:from>
    <xdr:ext cx="405111" cy="259045"/>
    <xdr:sp macro="" textlink="">
      <xdr:nvSpPr>
        <xdr:cNvPr id="104" name="n_4mainValue有形固定資産減価償却率">
          <a:extLst>
            <a:ext uri="{FF2B5EF4-FFF2-40B4-BE49-F238E27FC236}">
              <a16:creationId xmlns:a16="http://schemas.microsoft.com/office/drawing/2014/main" id="{D12DA002-9362-4639-8540-0403391F5DB9}"/>
            </a:ext>
          </a:extLst>
        </xdr:cNvPr>
        <xdr:cNvSpPr txBox="1"/>
      </xdr:nvSpPr>
      <xdr:spPr>
        <a:xfrm>
          <a:off x="1421774" y="5617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5" name="正方形/長方形 104">
          <a:extLst>
            <a:ext uri="{FF2B5EF4-FFF2-40B4-BE49-F238E27FC236}">
              <a16:creationId xmlns:a16="http://schemas.microsoft.com/office/drawing/2014/main" id="{8EDCFE81-486E-4A27-802A-E37A4926E5D3}"/>
            </a:ext>
          </a:extLst>
        </xdr:cNvPr>
        <xdr:cNvSpPr/>
      </xdr:nvSpPr>
      <xdr:spPr>
        <a:xfrm>
          <a:off x="10188575" y="4254500"/>
          <a:ext cx="3805555" cy="29654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6" name="正方形/長方形 105">
          <a:extLst>
            <a:ext uri="{FF2B5EF4-FFF2-40B4-BE49-F238E27FC236}">
              <a16:creationId xmlns:a16="http://schemas.microsoft.com/office/drawing/2014/main" id="{FAC3FF18-E1BA-45D0-8787-B52F024909DF}"/>
            </a:ext>
          </a:extLst>
        </xdr:cNvPr>
        <xdr:cNvSpPr/>
      </xdr:nvSpPr>
      <xdr:spPr>
        <a:xfrm>
          <a:off x="11144518" y="4607497"/>
          <a:ext cx="941169" cy="27762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7" name="正方形/長方形 106">
          <a:extLst>
            <a:ext uri="{FF2B5EF4-FFF2-40B4-BE49-F238E27FC236}">
              <a16:creationId xmlns:a16="http://schemas.microsoft.com/office/drawing/2014/main" id="{EE32F65F-2A2B-4A82-9B2C-0E989547501C}"/>
            </a:ext>
          </a:extLst>
        </xdr:cNvPr>
        <xdr:cNvSpPr/>
      </xdr:nvSpPr>
      <xdr:spPr>
        <a:xfrm>
          <a:off x="12437015" y="4585111"/>
          <a:ext cx="858709" cy="310964"/>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[ 483.1</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8" name="正方形/長方形 107">
          <a:extLst>
            <a:ext uri="{FF2B5EF4-FFF2-40B4-BE49-F238E27FC236}">
              <a16:creationId xmlns:a16="http://schemas.microsoft.com/office/drawing/2014/main" id="{C1DF7FB8-1BB4-442F-B8BC-8CA7CE355929}"/>
            </a:ext>
          </a:extLst>
        </xdr:cNvPr>
        <xdr:cNvSpPr/>
      </xdr:nvSpPr>
      <xdr:spPr>
        <a:xfrm>
          <a:off x="13960475"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9" name="正方形/長方形 108">
          <a:extLst>
            <a:ext uri="{FF2B5EF4-FFF2-40B4-BE49-F238E27FC236}">
              <a16:creationId xmlns:a16="http://schemas.microsoft.com/office/drawing/2014/main" id="{E1A2A046-FA71-46ED-8B9E-C9DD59804B20}"/>
            </a:ext>
          </a:extLst>
        </xdr:cNvPr>
        <xdr:cNvSpPr/>
      </xdr:nvSpPr>
      <xdr:spPr>
        <a:xfrm>
          <a:off x="13960475"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0" name="正方形/長方形 109">
          <a:extLst>
            <a:ext uri="{FF2B5EF4-FFF2-40B4-BE49-F238E27FC236}">
              <a16:creationId xmlns:a16="http://schemas.microsoft.com/office/drawing/2014/main" id="{887A28F9-B6E0-41D3-A04B-7F8D8792B4F4}"/>
            </a:ext>
          </a:extLst>
        </xdr:cNvPr>
        <xdr:cNvSpPr/>
      </xdr:nvSpPr>
      <xdr:spPr>
        <a:xfrm>
          <a:off x="15332075"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1" name="正方形/長方形 110">
          <a:extLst>
            <a:ext uri="{FF2B5EF4-FFF2-40B4-BE49-F238E27FC236}">
              <a16:creationId xmlns:a16="http://schemas.microsoft.com/office/drawing/2014/main" id="{6F825707-8470-461C-8170-2D49D1F224DA}"/>
            </a:ext>
          </a:extLst>
        </xdr:cNvPr>
        <xdr:cNvSpPr/>
      </xdr:nvSpPr>
      <xdr:spPr>
        <a:xfrm>
          <a:off x="15332075"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2" name="正方形/長方形 111">
          <a:extLst>
            <a:ext uri="{FF2B5EF4-FFF2-40B4-BE49-F238E27FC236}">
              <a16:creationId xmlns:a16="http://schemas.microsoft.com/office/drawing/2014/main" id="{F0642182-737B-49A0-889D-939C32E5D697}"/>
            </a:ext>
          </a:extLst>
        </xdr:cNvPr>
        <xdr:cNvSpPr/>
      </xdr:nvSpPr>
      <xdr:spPr>
        <a:xfrm>
          <a:off x="16813530"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3" name="正方形/長方形 112">
          <a:extLst>
            <a:ext uri="{FF2B5EF4-FFF2-40B4-BE49-F238E27FC236}">
              <a16:creationId xmlns:a16="http://schemas.microsoft.com/office/drawing/2014/main" id="{2C0F0329-7AE1-48BD-A196-FA34F7934E54}"/>
            </a:ext>
          </a:extLst>
        </xdr:cNvPr>
        <xdr:cNvSpPr/>
      </xdr:nvSpPr>
      <xdr:spPr>
        <a:xfrm>
          <a:off x="16813530"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4" name="正方形/長方形 113">
          <a:extLst>
            <a:ext uri="{FF2B5EF4-FFF2-40B4-BE49-F238E27FC236}">
              <a16:creationId xmlns:a16="http://schemas.microsoft.com/office/drawing/2014/main" id="{7E8CA22D-ACEB-403E-B495-EE14B1B9CADC}"/>
            </a:ext>
          </a:extLst>
        </xdr:cNvPr>
        <xdr:cNvSpPr/>
      </xdr:nvSpPr>
      <xdr:spPr>
        <a:xfrm>
          <a:off x="10188575" y="4932045"/>
          <a:ext cx="3805555" cy="216471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5" name="正方形/長方形 114">
          <a:extLst>
            <a:ext uri="{FF2B5EF4-FFF2-40B4-BE49-F238E27FC236}">
              <a16:creationId xmlns:a16="http://schemas.microsoft.com/office/drawing/2014/main" id="{59C61362-E14B-45DA-BDDD-E602654FBD58}"/>
            </a:ext>
          </a:extLst>
        </xdr:cNvPr>
        <xdr:cNvSpPr/>
      </xdr:nvSpPr>
      <xdr:spPr>
        <a:xfrm>
          <a:off x="14241780" y="4932045"/>
          <a:ext cx="4286250" cy="21647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6" name="正方形/長方形 115">
          <a:extLst>
            <a:ext uri="{FF2B5EF4-FFF2-40B4-BE49-F238E27FC236}">
              <a16:creationId xmlns:a16="http://schemas.microsoft.com/office/drawing/2014/main" id="{434A2DA1-E396-4031-9FF7-8DB5E0FEA230}"/>
            </a:ext>
          </a:extLst>
        </xdr:cNvPr>
        <xdr:cNvSpPr/>
      </xdr:nvSpPr>
      <xdr:spPr>
        <a:xfrm>
          <a:off x="14241780" y="5001260"/>
          <a:ext cx="41148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7" name="テキスト ボックス 116">
          <a:extLst>
            <a:ext uri="{FF2B5EF4-FFF2-40B4-BE49-F238E27FC236}">
              <a16:creationId xmlns:a16="http://schemas.microsoft.com/office/drawing/2014/main" id="{A056AFF3-9BE8-484A-83D8-FCDF9E28E7EE}"/>
            </a:ext>
          </a:extLst>
        </xdr:cNvPr>
        <xdr:cNvSpPr txBox="1"/>
      </xdr:nvSpPr>
      <xdr:spPr>
        <a:xfrm>
          <a:off x="14317980" y="5229860"/>
          <a:ext cx="4100195" cy="17741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ysClr val="windowText" lastClr="000000"/>
              </a:solidFill>
              <a:effectLst/>
              <a:latin typeface="+mn-lt"/>
              <a:ea typeface="+mn-ea"/>
              <a:cs typeface="+mn-cs"/>
            </a:rPr>
            <a:t>　</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債務償還比率は、</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充当可能基金が増加したことにより充当可能財源が増となっているものの、経常経費等の増加に伴い、経常経費充当一般財源等が増加したため、</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前年度と比較して</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わずかに悪化</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した</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。なお、</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類似団体平均は下回ったものの、滋賀県平均を上回る結果となった。</a:t>
          </a:r>
          <a:endPar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今後、実施予定の大規模事業において、多額の地方債の発行および基金の取崩しを予定していることから、財政推計を踏まえ、比率の変動には注視していく必要がある。</a:t>
          </a:r>
          <a:endParaRPr lang="ja-JP" altLang="ja-JP" sz="11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18" name="テキスト ボックス 117">
          <a:extLst>
            <a:ext uri="{FF2B5EF4-FFF2-40B4-BE49-F238E27FC236}">
              <a16:creationId xmlns:a16="http://schemas.microsoft.com/office/drawing/2014/main" id="{34CBB8CF-B914-4B45-856D-AFE778ABE209}"/>
            </a:ext>
          </a:extLst>
        </xdr:cNvPr>
        <xdr:cNvSpPr txBox="1"/>
      </xdr:nvSpPr>
      <xdr:spPr>
        <a:xfrm>
          <a:off x="10150475" y="474535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9" name="直線コネクタ 118">
          <a:extLst>
            <a:ext uri="{FF2B5EF4-FFF2-40B4-BE49-F238E27FC236}">
              <a16:creationId xmlns:a16="http://schemas.microsoft.com/office/drawing/2014/main" id="{DCAEF3B3-549F-4067-95A0-DFA3B43434E0}"/>
            </a:ext>
          </a:extLst>
        </xdr:cNvPr>
        <xdr:cNvCxnSpPr/>
      </xdr:nvCxnSpPr>
      <xdr:spPr>
        <a:xfrm>
          <a:off x="10188575" y="7096760"/>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0" name="テキスト ボックス 119">
          <a:extLst>
            <a:ext uri="{FF2B5EF4-FFF2-40B4-BE49-F238E27FC236}">
              <a16:creationId xmlns:a16="http://schemas.microsoft.com/office/drawing/2014/main" id="{1D76776E-6791-4BB7-9251-575C9A03AEB9}"/>
            </a:ext>
          </a:extLst>
        </xdr:cNvPr>
        <xdr:cNvSpPr txBox="1"/>
      </xdr:nvSpPr>
      <xdr:spPr>
        <a:xfrm>
          <a:off x="9695591" y="699914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21" name="直線コネクタ 120">
          <a:extLst>
            <a:ext uri="{FF2B5EF4-FFF2-40B4-BE49-F238E27FC236}">
              <a16:creationId xmlns:a16="http://schemas.microsoft.com/office/drawing/2014/main" id="{308B12A8-5E18-4CC2-89DD-7EC4537216E6}"/>
            </a:ext>
          </a:extLst>
        </xdr:cNvPr>
        <xdr:cNvCxnSpPr/>
      </xdr:nvCxnSpPr>
      <xdr:spPr>
        <a:xfrm>
          <a:off x="10188575" y="6733117"/>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22" name="テキスト ボックス 121">
          <a:extLst>
            <a:ext uri="{FF2B5EF4-FFF2-40B4-BE49-F238E27FC236}">
              <a16:creationId xmlns:a16="http://schemas.microsoft.com/office/drawing/2014/main" id="{8B2CC9AE-9520-4379-B94A-4C2C2F7484C8}"/>
            </a:ext>
          </a:extLst>
        </xdr:cNvPr>
        <xdr:cNvSpPr txBox="1"/>
      </xdr:nvSpPr>
      <xdr:spPr>
        <a:xfrm>
          <a:off x="9695591" y="663550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3" name="直線コネクタ 122">
          <a:extLst>
            <a:ext uri="{FF2B5EF4-FFF2-40B4-BE49-F238E27FC236}">
              <a16:creationId xmlns:a16="http://schemas.microsoft.com/office/drawing/2014/main" id="{CBB446A6-A806-4473-8AF4-F444DA69C918}"/>
            </a:ext>
          </a:extLst>
        </xdr:cNvPr>
        <xdr:cNvCxnSpPr/>
      </xdr:nvCxnSpPr>
      <xdr:spPr>
        <a:xfrm>
          <a:off x="10188575" y="6369473"/>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24" name="テキスト ボックス 123">
          <a:extLst>
            <a:ext uri="{FF2B5EF4-FFF2-40B4-BE49-F238E27FC236}">
              <a16:creationId xmlns:a16="http://schemas.microsoft.com/office/drawing/2014/main" id="{18AC37E7-973A-405D-B6B4-FDD19355780A}"/>
            </a:ext>
          </a:extLst>
        </xdr:cNvPr>
        <xdr:cNvSpPr txBox="1"/>
      </xdr:nvSpPr>
      <xdr:spPr>
        <a:xfrm>
          <a:off x="9756296" y="627948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5" name="直線コネクタ 124">
          <a:extLst>
            <a:ext uri="{FF2B5EF4-FFF2-40B4-BE49-F238E27FC236}">
              <a16:creationId xmlns:a16="http://schemas.microsoft.com/office/drawing/2014/main" id="{44281701-6FD4-441C-914D-E8C7106FD0D8}"/>
            </a:ext>
          </a:extLst>
        </xdr:cNvPr>
        <xdr:cNvCxnSpPr/>
      </xdr:nvCxnSpPr>
      <xdr:spPr>
        <a:xfrm>
          <a:off x="10188575" y="6013450"/>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26" name="テキスト ボックス 125">
          <a:extLst>
            <a:ext uri="{FF2B5EF4-FFF2-40B4-BE49-F238E27FC236}">
              <a16:creationId xmlns:a16="http://schemas.microsoft.com/office/drawing/2014/main" id="{BBF132AF-08DF-455B-843D-046DC076FF90}"/>
            </a:ext>
          </a:extLst>
        </xdr:cNvPr>
        <xdr:cNvSpPr txBox="1"/>
      </xdr:nvSpPr>
      <xdr:spPr>
        <a:xfrm>
          <a:off x="9756296" y="591583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7" name="直線コネクタ 126">
          <a:extLst>
            <a:ext uri="{FF2B5EF4-FFF2-40B4-BE49-F238E27FC236}">
              <a16:creationId xmlns:a16="http://schemas.microsoft.com/office/drawing/2014/main" id="{418B4DD0-3878-43A4-AF2F-957A107ECBE9}"/>
            </a:ext>
          </a:extLst>
        </xdr:cNvPr>
        <xdr:cNvCxnSpPr/>
      </xdr:nvCxnSpPr>
      <xdr:spPr>
        <a:xfrm>
          <a:off x="10188575" y="5649807"/>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28" name="テキスト ボックス 127">
          <a:extLst>
            <a:ext uri="{FF2B5EF4-FFF2-40B4-BE49-F238E27FC236}">
              <a16:creationId xmlns:a16="http://schemas.microsoft.com/office/drawing/2014/main" id="{D6EB627D-B76A-4120-85AC-8363B77ED2F3}"/>
            </a:ext>
          </a:extLst>
        </xdr:cNvPr>
        <xdr:cNvSpPr txBox="1"/>
      </xdr:nvSpPr>
      <xdr:spPr>
        <a:xfrm>
          <a:off x="9756296" y="556172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29" name="直線コネクタ 128">
          <a:extLst>
            <a:ext uri="{FF2B5EF4-FFF2-40B4-BE49-F238E27FC236}">
              <a16:creationId xmlns:a16="http://schemas.microsoft.com/office/drawing/2014/main" id="{913C0051-E9A6-4624-A89A-DCA929A2BF08}"/>
            </a:ext>
          </a:extLst>
        </xdr:cNvPr>
        <xdr:cNvCxnSpPr/>
      </xdr:nvCxnSpPr>
      <xdr:spPr>
        <a:xfrm>
          <a:off x="10188575" y="5295688"/>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30" name="テキスト ボックス 129">
          <a:extLst>
            <a:ext uri="{FF2B5EF4-FFF2-40B4-BE49-F238E27FC236}">
              <a16:creationId xmlns:a16="http://schemas.microsoft.com/office/drawing/2014/main" id="{7C81A72D-6599-4952-9468-F09031C560A1}"/>
            </a:ext>
          </a:extLst>
        </xdr:cNvPr>
        <xdr:cNvSpPr txBox="1"/>
      </xdr:nvSpPr>
      <xdr:spPr>
        <a:xfrm>
          <a:off x="9856983" y="520188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1" name="直線コネクタ 130">
          <a:extLst>
            <a:ext uri="{FF2B5EF4-FFF2-40B4-BE49-F238E27FC236}">
              <a16:creationId xmlns:a16="http://schemas.microsoft.com/office/drawing/2014/main" id="{987B51A0-1B23-483B-AE77-BA8F42263907}"/>
            </a:ext>
          </a:extLst>
        </xdr:cNvPr>
        <xdr:cNvCxnSpPr/>
      </xdr:nvCxnSpPr>
      <xdr:spPr>
        <a:xfrm>
          <a:off x="10188575" y="4932045"/>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2" name="債務償還比率グラフ枠">
          <a:extLst>
            <a:ext uri="{FF2B5EF4-FFF2-40B4-BE49-F238E27FC236}">
              <a16:creationId xmlns:a16="http://schemas.microsoft.com/office/drawing/2014/main" id="{3B3986BA-0F81-4167-B502-82E7662A66DE}"/>
            </a:ext>
          </a:extLst>
        </xdr:cNvPr>
        <xdr:cNvSpPr/>
      </xdr:nvSpPr>
      <xdr:spPr>
        <a:xfrm>
          <a:off x="10188575" y="4932045"/>
          <a:ext cx="3805555" cy="216471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33</xdr:row>
      <xdr:rowOff>121885</xdr:rowOff>
    </xdr:to>
    <xdr:cxnSp macro="">
      <xdr:nvCxnSpPr>
        <xdr:cNvPr id="133" name="直線コネクタ 132">
          <a:extLst>
            <a:ext uri="{FF2B5EF4-FFF2-40B4-BE49-F238E27FC236}">
              <a16:creationId xmlns:a16="http://schemas.microsoft.com/office/drawing/2014/main" id="{F1E80D43-057C-48A8-8993-060F4DA6082A}"/>
            </a:ext>
          </a:extLst>
        </xdr:cNvPr>
        <xdr:cNvCxnSpPr/>
      </xdr:nvCxnSpPr>
      <xdr:spPr>
        <a:xfrm flipV="1">
          <a:off x="13313410" y="5295688"/>
          <a:ext cx="1269" cy="12384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33</xdr:row>
      <xdr:rowOff>125712</xdr:rowOff>
    </xdr:from>
    <xdr:ext cx="560923" cy="259045"/>
    <xdr:sp macro="" textlink="">
      <xdr:nvSpPr>
        <xdr:cNvPr id="134" name="債務償還比率最小値テキスト">
          <a:extLst>
            <a:ext uri="{FF2B5EF4-FFF2-40B4-BE49-F238E27FC236}">
              <a16:creationId xmlns:a16="http://schemas.microsoft.com/office/drawing/2014/main" id="{0872E798-4A0C-4D2B-8A38-D8D62B237A96}"/>
            </a:ext>
          </a:extLst>
        </xdr:cNvPr>
        <xdr:cNvSpPr txBox="1"/>
      </xdr:nvSpPr>
      <xdr:spPr>
        <a:xfrm>
          <a:off x="13369925" y="6537942"/>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121885</xdr:rowOff>
    </xdr:from>
    <xdr:to>
      <xdr:col>76</xdr:col>
      <xdr:colOff>111125</xdr:colOff>
      <xdr:row>33</xdr:row>
      <xdr:rowOff>121885</xdr:rowOff>
    </xdr:to>
    <xdr:cxnSp macro="">
      <xdr:nvCxnSpPr>
        <xdr:cNvPr id="135" name="直線コネクタ 134">
          <a:extLst>
            <a:ext uri="{FF2B5EF4-FFF2-40B4-BE49-F238E27FC236}">
              <a16:creationId xmlns:a16="http://schemas.microsoft.com/office/drawing/2014/main" id="{3A7FA612-D4DA-4501-A6D0-AD09463EF323}"/>
            </a:ext>
          </a:extLst>
        </xdr:cNvPr>
        <xdr:cNvCxnSpPr/>
      </xdr:nvCxnSpPr>
      <xdr:spPr>
        <a:xfrm>
          <a:off x="13251180" y="6534115"/>
          <a:ext cx="15684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36" name="債務償還比率最大値テキスト">
          <a:extLst>
            <a:ext uri="{FF2B5EF4-FFF2-40B4-BE49-F238E27FC236}">
              <a16:creationId xmlns:a16="http://schemas.microsoft.com/office/drawing/2014/main" id="{7F5DC315-00ED-450E-9FEF-F4F91E48DE1C}"/>
            </a:ext>
          </a:extLst>
        </xdr:cNvPr>
        <xdr:cNvSpPr txBox="1"/>
      </xdr:nvSpPr>
      <xdr:spPr>
        <a:xfrm>
          <a:off x="13369925" y="506710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37" name="直線コネクタ 136">
          <a:extLst>
            <a:ext uri="{FF2B5EF4-FFF2-40B4-BE49-F238E27FC236}">
              <a16:creationId xmlns:a16="http://schemas.microsoft.com/office/drawing/2014/main" id="{68843419-20F5-47C9-A2B7-AB2E5FC5E7A4}"/>
            </a:ext>
          </a:extLst>
        </xdr:cNvPr>
        <xdr:cNvCxnSpPr/>
      </xdr:nvCxnSpPr>
      <xdr:spPr>
        <a:xfrm>
          <a:off x="13251180" y="5295688"/>
          <a:ext cx="15684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134030</xdr:rowOff>
    </xdr:from>
    <xdr:ext cx="469744" cy="259045"/>
    <xdr:sp macro="" textlink="">
      <xdr:nvSpPr>
        <xdr:cNvPr id="138" name="債務償還比率平均値テキスト">
          <a:extLst>
            <a:ext uri="{FF2B5EF4-FFF2-40B4-BE49-F238E27FC236}">
              <a16:creationId xmlns:a16="http://schemas.microsoft.com/office/drawing/2014/main" id="{5F0E12A3-A080-4F69-9E62-6AD9BCF35735}"/>
            </a:ext>
          </a:extLst>
        </xdr:cNvPr>
        <xdr:cNvSpPr txBox="1"/>
      </xdr:nvSpPr>
      <xdr:spPr>
        <a:xfrm>
          <a:off x="13369925" y="585474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155603</xdr:rowOff>
    </xdr:from>
    <xdr:to>
      <xdr:col>76</xdr:col>
      <xdr:colOff>73025</xdr:colOff>
      <xdr:row>30</xdr:row>
      <xdr:rowOff>85753</xdr:rowOff>
    </xdr:to>
    <xdr:sp macro="" textlink="">
      <xdr:nvSpPr>
        <xdr:cNvPr id="139" name="フローチャート: 判断 138">
          <a:extLst>
            <a:ext uri="{FF2B5EF4-FFF2-40B4-BE49-F238E27FC236}">
              <a16:creationId xmlns:a16="http://schemas.microsoft.com/office/drawing/2014/main" id="{6BB321A8-C6B8-4A4A-8599-6587E4359987}"/>
            </a:ext>
          </a:extLst>
        </xdr:cNvPr>
        <xdr:cNvSpPr/>
      </xdr:nvSpPr>
      <xdr:spPr>
        <a:xfrm>
          <a:off x="13289280" y="5880128"/>
          <a:ext cx="8064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109665</xdr:rowOff>
    </xdr:from>
    <xdr:to>
      <xdr:col>72</xdr:col>
      <xdr:colOff>123825</xdr:colOff>
      <xdr:row>30</xdr:row>
      <xdr:rowOff>39815</xdr:rowOff>
    </xdr:to>
    <xdr:sp macro="" textlink="">
      <xdr:nvSpPr>
        <xdr:cNvPr id="140" name="フローチャート: 判断 139">
          <a:extLst>
            <a:ext uri="{FF2B5EF4-FFF2-40B4-BE49-F238E27FC236}">
              <a16:creationId xmlns:a16="http://schemas.microsoft.com/office/drawing/2014/main" id="{A810A0A5-C8AC-4BA0-8CC9-7D0092F7E60F}"/>
            </a:ext>
          </a:extLst>
        </xdr:cNvPr>
        <xdr:cNvSpPr/>
      </xdr:nvSpPr>
      <xdr:spPr>
        <a:xfrm>
          <a:off x="12629515" y="5832285"/>
          <a:ext cx="10731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30</xdr:row>
      <xdr:rowOff>106257</xdr:rowOff>
    </xdr:from>
    <xdr:to>
      <xdr:col>68</xdr:col>
      <xdr:colOff>123825</xdr:colOff>
      <xdr:row>31</xdr:row>
      <xdr:rowOff>36407</xdr:rowOff>
    </xdr:to>
    <xdr:sp macro="" textlink="">
      <xdr:nvSpPr>
        <xdr:cNvPr id="141" name="フローチャート: 判断 140">
          <a:extLst>
            <a:ext uri="{FF2B5EF4-FFF2-40B4-BE49-F238E27FC236}">
              <a16:creationId xmlns:a16="http://schemas.microsoft.com/office/drawing/2014/main" id="{694A222B-58DA-4AF4-88EC-C20E053F4677}"/>
            </a:ext>
          </a:extLst>
        </xdr:cNvPr>
        <xdr:cNvSpPr/>
      </xdr:nvSpPr>
      <xdr:spPr>
        <a:xfrm>
          <a:off x="11943715" y="6000327"/>
          <a:ext cx="10731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110695</xdr:rowOff>
    </xdr:from>
    <xdr:to>
      <xdr:col>64</xdr:col>
      <xdr:colOff>123825</xdr:colOff>
      <xdr:row>31</xdr:row>
      <xdr:rowOff>40845</xdr:rowOff>
    </xdr:to>
    <xdr:sp macro="" textlink="">
      <xdr:nvSpPr>
        <xdr:cNvPr id="142" name="フローチャート: 判断 141">
          <a:extLst>
            <a:ext uri="{FF2B5EF4-FFF2-40B4-BE49-F238E27FC236}">
              <a16:creationId xmlns:a16="http://schemas.microsoft.com/office/drawing/2014/main" id="{EB915B02-9D5C-4217-8C7E-E0C9F87B69BC}"/>
            </a:ext>
          </a:extLst>
        </xdr:cNvPr>
        <xdr:cNvSpPr/>
      </xdr:nvSpPr>
      <xdr:spPr>
        <a:xfrm>
          <a:off x="11257915" y="6006670"/>
          <a:ext cx="10731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91743</xdr:rowOff>
    </xdr:from>
    <xdr:to>
      <xdr:col>60</xdr:col>
      <xdr:colOff>123825</xdr:colOff>
      <xdr:row>31</xdr:row>
      <xdr:rowOff>21893</xdr:rowOff>
    </xdr:to>
    <xdr:sp macro="" textlink="">
      <xdr:nvSpPr>
        <xdr:cNvPr id="143" name="フローチャート: 判断 142">
          <a:extLst>
            <a:ext uri="{FF2B5EF4-FFF2-40B4-BE49-F238E27FC236}">
              <a16:creationId xmlns:a16="http://schemas.microsoft.com/office/drawing/2014/main" id="{5656429B-77AE-48BA-8494-FF8A014D13C1}"/>
            </a:ext>
          </a:extLst>
        </xdr:cNvPr>
        <xdr:cNvSpPr/>
      </xdr:nvSpPr>
      <xdr:spPr>
        <a:xfrm>
          <a:off x="10572115" y="5991528"/>
          <a:ext cx="107315"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4" name="テキスト ボックス 143">
          <a:extLst>
            <a:ext uri="{FF2B5EF4-FFF2-40B4-BE49-F238E27FC236}">
              <a16:creationId xmlns:a16="http://schemas.microsoft.com/office/drawing/2014/main" id="{E6B19088-0215-443B-9958-84089839611F}"/>
            </a:ext>
          </a:extLst>
        </xdr:cNvPr>
        <xdr:cNvSpPr txBox="1"/>
      </xdr:nvSpPr>
      <xdr:spPr>
        <a:xfrm>
          <a:off x="1316037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5" name="テキスト ボックス 144">
          <a:extLst>
            <a:ext uri="{FF2B5EF4-FFF2-40B4-BE49-F238E27FC236}">
              <a16:creationId xmlns:a16="http://schemas.microsoft.com/office/drawing/2014/main" id="{15A095EB-7BA1-42CB-8CE1-C35B3B424052}"/>
            </a:ext>
          </a:extLst>
        </xdr:cNvPr>
        <xdr:cNvSpPr txBox="1"/>
      </xdr:nvSpPr>
      <xdr:spPr>
        <a:xfrm>
          <a:off x="12527280"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6" name="テキスト ボックス 145">
          <a:extLst>
            <a:ext uri="{FF2B5EF4-FFF2-40B4-BE49-F238E27FC236}">
              <a16:creationId xmlns:a16="http://schemas.microsoft.com/office/drawing/2014/main" id="{82EE0D23-5679-424C-B360-01AAAD8349B1}"/>
            </a:ext>
          </a:extLst>
        </xdr:cNvPr>
        <xdr:cNvSpPr txBox="1"/>
      </xdr:nvSpPr>
      <xdr:spPr>
        <a:xfrm>
          <a:off x="11841480"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7" name="テキスト ボックス 146">
          <a:extLst>
            <a:ext uri="{FF2B5EF4-FFF2-40B4-BE49-F238E27FC236}">
              <a16:creationId xmlns:a16="http://schemas.microsoft.com/office/drawing/2014/main" id="{7651B5A0-F3FE-4669-898E-34FFD9FDD5D0}"/>
            </a:ext>
          </a:extLst>
        </xdr:cNvPr>
        <xdr:cNvSpPr txBox="1"/>
      </xdr:nvSpPr>
      <xdr:spPr>
        <a:xfrm>
          <a:off x="11155680"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8" name="テキスト ボックス 147">
          <a:extLst>
            <a:ext uri="{FF2B5EF4-FFF2-40B4-BE49-F238E27FC236}">
              <a16:creationId xmlns:a16="http://schemas.microsoft.com/office/drawing/2014/main" id="{F5C4DFEB-EF51-4BC0-B876-2FF34D9D6555}"/>
            </a:ext>
          </a:extLst>
        </xdr:cNvPr>
        <xdr:cNvSpPr txBox="1"/>
      </xdr:nvSpPr>
      <xdr:spPr>
        <a:xfrm>
          <a:off x="10469880"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97910</xdr:rowOff>
    </xdr:from>
    <xdr:to>
      <xdr:col>76</xdr:col>
      <xdr:colOff>73025</xdr:colOff>
      <xdr:row>30</xdr:row>
      <xdr:rowOff>28060</xdr:rowOff>
    </xdr:to>
    <xdr:sp macro="" textlink="">
      <xdr:nvSpPr>
        <xdr:cNvPr id="149" name="楕円 148">
          <a:extLst>
            <a:ext uri="{FF2B5EF4-FFF2-40B4-BE49-F238E27FC236}">
              <a16:creationId xmlns:a16="http://schemas.microsoft.com/office/drawing/2014/main" id="{7898EB3C-3A35-46F3-9437-2B18F5D591D4}"/>
            </a:ext>
          </a:extLst>
        </xdr:cNvPr>
        <xdr:cNvSpPr/>
      </xdr:nvSpPr>
      <xdr:spPr>
        <a:xfrm>
          <a:off x="13289280" y="5818625"/>
          <a:ext cx="80645"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28</xdr:row>
      <xdr:rowOff>120787</xdr:rowOff>
    </xdr:from>
    <xdr:ext cx="469744" cy="259045"/>
    <xdr:sp macro="" textlink="">
      <xdr:nvSpPr>
        <xdr:cNvPr id="150" name="債務償還比率該当値テキスト">
          <a:extLst>
            <a:ext uri="{FF2B5EF4-FFF2-40B4-BE49-F238E27FC236}">
              <a16:creationId xmlns:a16="http://schemas.microsoft.com/office/drawing/2014/main" id="{BE901BEE-8C5B-4DC3-A6B1-392BF47A0FE2}"/>
            </a:ext>
          </a:extLst>
        </xdr:cNvPr>
        <xdr:cNvSpPr txBox="1"/>
      </xdr:nvSpPr>
      <xdr:spPr>
        <a:xfrm>
          <a:off x="13369925" y="5675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29</xdr:row>
      <xdr:rowOff>79199</xdr:rowOff>
    </xdr:from>
    <xdr:to>
      <xdr:col>72</xdr:col>
      <xdr:colOff>123825</xdr:colOff>
      <xdr:row>30</xdr:row>
      <xdr:rowOff>9349</xdr:rowOff>
    </xdr:to>
    <xdr:sp macro="" textlink="">
      <xdr:nvSpPr>
        <xdr:cNvPr id="151" name="楕円 150">
          <a:extLst>
            <a:ext uri="{FF2B5EF4-FFF2-40B4-BE49-F238E27FC236}">
              <a16:creationId xmlns:a16="http://schemas.microsoft.com/office/drawing/2014/main" id="{F2F10E68-4596-418F-A168-6ABFF11F2E09}"/>
            </a:ext>
          </a:extLst>
        </xdr:cNvPr>
        <xdr:cNvSpPr/>
      </xdr:nvSpPr>
      <xdr:spPr>
        <a:xfrm>
          <a:off x="12629515" y="5803724"/>
          <a:ext cx="107315"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29</xdr:row>
      <xdr:rowOff>129999</xdr:rowOff>
    </xdr:from>
    <xdr:to>
      <xdr:col>76</xdr:col>
      <xdr:colOff>22225</xdr:colOff>
      <xdr:row>29</xdr:row>
      <xdr:rowOff>148710</xdr:rowOff>
    </xdr:to>
    <xdr:cxnSp macro="">
      <xdr:nvCxnSpPr>
        <xdr:cNvPr id="152" name="直線コネクタ 151">
          <a:extLst>
            <a:ext uri="{FF2B5EF4-FFF2-40B4-BE49-F238E27FC236}">
              <a16:creationId xmlns:a16="http://schemas.microsoft.com/office/drawing/2014/main" id="{F3CEF440-A602-4458-9CF1-D26F8E2E2B3C}"/>
            </a:ext>
          </a:extLst>
        </xdr:cNvPr>
        <xdr:cNvCxnSpPr/>
      </xdr:nvCxnSpPr>
      <xdr:spPr>
        <a:xfrm>
          <a:off x="12684125" y="5858334"/>
          <a:ext cx="631190" cy="149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30</xdr:row>
      <xdr:rowOff>90784</xdr:rowOff>
    </xdr:from>
    <xdr:to>
      <xdr:col>68</xdr:col>
      <xdr:colOff>123825</xdr:colOff>
      <xdr:row>31</xdr:row>
      <xdr:rowOff>20934</xdr:rowOff>
    </xdr:to>
    <xdr:sp macro="" textlink="">
      <xdr:nvSpPr>
        <xdr:cNvPr id="153" name="楕円 152">
          <a:extLst>
            <a:ext uri="{FF2B5EF4-FFF2-40B4-BE49-F238E27FC236}">
              <a16:creationId xmlns:a16="http://schemas.microsoft.com/office/drawing/2014/main" id="{EE9C9D9E-8C23-4E40-BFFA-8C246A666E7F}"/>
            </a:ext>
          </a:extLst>
        </xdr:cNvPr>
        <xdr:cNvSpPr/>
      </xdr:nvSpPr>
      <xdr:spPr>
        <a:xfrm>
          <a:off x="11943715" y="5990569"/>
          <a:ext cx="107315"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29</xdr:row>
      <xdr:rowOff>129999</xdr:rowOff>
    </xdr:from>
    <xdr:to>
      <xdr:col>72</xdr:col>
      <xdr:colOff>73025</xdr:colOff>
      <xdr:row>30</xdr:row>
      <xdr:rowOff>141584</xdr:rowOff>
    </xdr:to>
    <xdr:cxnSp macro="">
      <xdr:nvCxnSpPr>
        <xdr:cNvPr id="154" name="直線コネクタ 153">
          <a:extLst>
            <a:ext uri="{FF2B5EF4-FFF2-40B4-BE49-F238E27FC236}">
              <a16:creationId xmlns:a16="http://schemas.microsoft.com/office/drawing/2014/main" id="{FCC8ECAB-5FC4-4927-BE95-5B10CB99E387}"/>
            </a:ext>
          </a:extLst>
        </xdr:cNvPr>
        <xdr:cNvCxnSpPr/>
      </xdr:nvCxnSpPr>
      <xdr:spPr>
        <a:xfrm flipV="1">
          <a:off x="11998325" y="5858334"/>
          <a:ext cx="685800" cy="177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29</xdr:row>
      <xdr:rowOff>138811</xdr:rowOff>
    </xdr:from>
    <xdr:to>
      <xdr:col>64</xdr:col>
      <xdr:colOff>123825</xdr:colOff>
      <xdr:row>30</xdr:row>
      <xdr:rowOff>68961</xdr:rowOff>
    </xdr:to>
    <xdr:sp macro="" textlink="">
      <xdr:nvSpPr>
        <xdr:cNvPr id="155" name="楕円 154">
          <a:extLst>
            <a:ext uri="{FF2B5EF4-FFF2-40B4-BE49-F238E27FC236}">
              <a16:creationId xmlns:a16="http://schemas.microsoft.com/office/drawing/2014/main" id="{3990AC98-B61C-4A2B-9265-83C6397B6A6B}"/>
            </a:ext>
          </a:extLst>
        </xdr:cNvPr>
        <xdr:cNvSpPr/>
      </xdr:nvSpPr>
      <xdr:spPr>
        <a:xfrm>
          <a:off x="11257915" y="5859526"/>
          <a:ext cx="107315"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30</xdr:row>
      <xdr:rowOff>18161</xdr:rowOff>
    </xdr:from>
    <xdr:to>
      <xdr:col>68</xdr:col>
      <xdr:colOff>73025</xdr:colOff>
      <xdr:row>30</xdr:row>
      <xdr:rowOff>141584</xdr:rowOff>
    </xdr:to>
    <xdr:cxnSp macro="">
      <xdr:nvCxnSpPr>
        <xdr:cNvPr id="156" name="直線コネクタ 155">
          <a:extLst>
            <a:ext uri="{FF2B5EF4-FFF2-40B4-BE49-F238E27FC236}">
              <a16:creationId xmlns:a16="http://schemas.microsoft.com/office/drawing/2014/main" id="{1ED5AF5E-1EF4-475C-BE99-88EE511D1949}"/>
            </a:ext>
          </a:extLst>
        </xdr:cNvPr>
        <xdr:cNvCxnSpPr/>
      </xdr:nvCxnSpPr>
      <xdr:spPr>
        <a:xfrm>
          <a:off x="11312525" y="5917946"/>
          <a:ext cx="685800" cy="117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29</xdr:row>
      <xdr:rowOff>58328</xdr:rowOff>
    </xdr:from>
    <xdr:to>
      <xdr:col>60</xdr:col>
      <xdr:colOff>123825</xdr:colOff>
      <xdr:row>29</xdr:row>
      <xdr:rowOff>159928</xdr:rowOff>
    </xdr:to>
    <xdr:sp macro="" textlink="">
      <xdr:nvSpPr>
        <xdr:cNvPr id="157" name="楕円 156">
          <a:extLst>
            <a:ext uri="{FF2B5EF4-FFF2-40B4-BE49-F238E27FC236}">
              <a16:creationId xmlns:a16="http://schemas.microsoft.com/office/drawing/2014/main" id="{BFF8A39A-E30C-4BA6-9170-67B0C69A682E}"/>
            </a:ext>
          </a:extLst>
        </xdr:cNvPr>
        <xdr:cNvSpPr/>
      </xdr:nvSpPr>
      <xdr:spPr>
        <a:xfrm>
          <a:off x="10572115" y="5779043"/>
          <a:ext cx="107315"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29</xdr:row>
      <xdr:rowOff>109128</xdr:rowOff>
    </xdr:from>
    <xdr:to>
      <xdr:col>64</xdr:col>
      <xdr:colOff>73025</xdr:colOff>
      <xdr:row>30</xdr:row>
      <xdr:rowOff>18161</xdr:rowOff>
    </xdr:to>
    <xdr:cxnSp macro="">
      <xdr:nvCxnSpPr>
        <xdr:cNvPr id="158" name="直線コネクタ 157">
          <a:extLst>
            <a:ext uri="{FF2B5EF4-FFF2-40B4-BE49-F238E27FC236}">
              <a16:creationId xmlns:a16="http://schemas.microsoft.com/office/drawing/2014/main" id="{1E1F373D-D555-4ADF-833B-461A63404642}"/>
            </a:ext>
          </a:extLst>
        </xdr:cNvPr>
        <xdr:cNvCxnSpPr/>
      </xdr:nvCxnSpPr>
      <xdr:spPr>
        <a:xfrm>
          <a:off x="10626725" y="5831748"/>
          <a:ext cx="685800" cy="861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30</xdr:row>
      <xdr:rowOff>30942</xdr:rowOff>
    </xdr:from>
    <xdr:ext cx="469744" cy="259045"/>
    <xdr:sp macro="" textlink="">
      <xdr:nvSpPr>
        <xdr:cNvPr id="159" name="n_1aveValue債務償還比率">
          <a:extLst>
            <a:ext uri="{FF2B5EF4-FFF2-40B4-BE49-F238E27FC236}">
              <a16:creationId xmlns:a16="http://schemas.microsoft.com/office/drawing/2014/main" id="{D762C11D-3CB9-46A7-946C-F8211300106D}"/>
            </a:ext>
          </a:extLst>
        </xdr:cNvPr>
        <xdr:cNvSpPr txBox="1"/>
      </xdr:nvSpPr>
      <xdr:spPr>
        <a:xfrm>
          <a:off x="12459412" y="59250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31</xdr:row>
      <xdr:rowOff>27534</xdr:rowOff>
    </xdr:from>
    <xdr:ext cx="469744" cy="259045"/>
    <xdr:sp macro="" textlink="">
      <xdr:nvSpPr>
        <xdr:cNvPr id="160" name="n_2aveValue債務償還比率">
          <a:extLst>
            <a:ext uri="{FF2B5EF4-FFF2-40B4-BE49-F238E27FC236}">
              <a16:creationId xmlns:a16="http://schemas.microsoft.com/office/drawing/2014/main" id="{5D1045D7-C2EC-4165-89A9-AB8C8352C790}"/>
            </a:ext>
          </a:extLst>
        </xdr:cNvPr>
        <xdr:cNvSpPr txBox="1"/>
      </xdr:nvSpPr>
      <xdr:spPr>
        <a:xfrm>
          <a:off x="11780597" y="60930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31</xdr:row>
      <xdr:rowOff>31972</xdr:rowOff>
    </xdr:from>
    <xdr:ext cx="469744" cy="259045"/>
    <xdr:sp macro="" textlink="">
      <xdr:nvSpPr>
        <xdr:cNvPr id="161" name="n_3aveValue債務償還比率">
          <a:extLst>
            <a:ext uri="{FF2B5EF4-FFF2-40B4-BE49-F238E27FC236}">
              <a16:creationId xmlns:a16="http://schemas.microsoft.com/office/drawing/2014/main" id="{BD35B84B-0C7C-4FEA-8376-4E7093A41711}"/>
            </a:ext>
          </a:extLst>
        </xdr:cNvPr>
        <xdr:cNvSpPr txBox="1"/>
      </xdr:nvSpPr>
      <xdr:spPr>
        <a:xfrm>
          <a:off x="11094797" y="60974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31</xdr:row>
      <xdr:rowOff>13020</xdr:rowOff>
    </xdr:from>
    <xdr:ext cx="469744" cy="259045"/>
    <xdr:sp macro="" textlink="">
      <xdr:nvSpPr>
        <xdr:cNvPr id="162" name="n_4aveValue債務償還比率">
          <a:extLst>
            <a:ext uri="{FF2B5EF4-FFF2-40B4-BE49-F238E27FC236}">
              <a16:creationId xmlns:a16="http://schemas.microsoft.com/office/drawing/2014/main" id="{2AACC4A6-CCF3-4F1C-BB3D-4FA82E33F5D7}"/>
            </a:ext>
          </a:extLst>
        </xdr:cNvPr>
        <xdr:cNvSpPr txBox="1"/>
      </xdr:nvSpPr>
      <xdr:spPr>
        <a:xfrm>
          <a:off x="10408997" y="6084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28</xdr:row>
      <xdr:rowOff>25876</xdr:rowOff>
    </xdr:from>
    <xdr:ext cx="469744" cy="259045"/>
    <xdr:sp macro="" textlink="">
      <xdr:nvSpPr>
        <xdr:cNvPr id="163" name="n_1mainValue債務償還比率">
          <a:extLst>
            <a:ext uri="{FF2B5EF4-FFF2-40B4-BE49-F238E27FC236}">
              <a16:creationId xmlns:a16="http://schemas.microsoft.com/office/drawing/2014/main" id="{EAEC3888-EAC2-4740-825A-0A3962779D5C}"/>
            </a:ext>
          </a:extLst>
        </xdr:cNvPr>
        <xdr:cNvSpPr txBox="1"/>
      </xdr:nvSpPr>
      <xdr:spPr>
        <a:xfrm>
          <a:off x="12459412" y="5575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29</xdr:row>
      <xdr:rowOff>37461</xdr:rowOff>
    </xdr:from>
    <xdr:ext cx="469744" cy="259045"/>
    <xdr:sp macro="" textlink="">
      <xdr:nvSpPr>
        <xdr:cNvPr id="164" name="n_2mainValue債務償還比率">
          <a:extLst>
            <a:ext uri="{FF2B5EF4-FFF2-40B4-BE49-F238E27FC236}">
              <a16:creationId xmlns:a16="http://schemas.microsoft.com/office/drawing/2014/main" id="{DE0ED414-7107-4C70-97D4-F8FD005E2F5B}"/>
            </a:ext>
          </a:extLst>
        </xdr:cNvPr>
        <xdr:cNvSpPr txBox="1"/>
      </xdr:nvSpPr>
      <xdr:spPr>
        <a:xfrm>
          <a:off x="11780597" y="57619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28</xdr:row>
      <xdr:rowOff>85488</xdr:rowOff>
    </xdr:from>
    <xdr:ext cx="469744" cy="259045"/>
    <xdr:sp macro="" textlink="">
      <xdr:nvSpPr>
        <xdr:cNvPr id="165" name="n_3mainValue債務償還比率">
          <a:extLst>
            <a:ext uri="{FF2B5EF4-FFF2-40B4-BE49-F238E27FC236}">
              <a16:creationId xmlns:a16="http://schemas.microsoft.com/office/drawing/2014/main" id="{32D6EDAA-4B09-49BD-8B08-885BC921D17D}"/>
            </a:ext>
          </a:extLst>
        </xdr:cNvPr>
        <xdr:cNvSpPr txBox="1"/>
      </xdr:nvSpPr>
      <xdr:spPr>
        <a:xfrm>
          <a:off x="11094797" y="56404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28</xdr:row>
      <xdr:rowOff>5005</xdr:rowOff>
    </xdr:from>
    <xdr:ext cx="469744" cy="259045"/>
    <xdr:sp macro="" textlink="">
      <xdr:nvSpPr>
        <xdr:cNvPr id="166" name="n_4mainValue債務償還比率">
          <a:extLst>
            <a:ext uri="{FF2B5EF4-FFF2-40B4-BE49-F238E27FC236}">
              <a16:creationId xmlns:a16="http://schemas.microsoft.com/office/drawing/2014/main" id="{B2429AE8-B7F4-4F4C-8733-1EEDD08441CF}"/>
            </a:ext>
          </a:extLst>
        </xdr:cNvPr>
        <xdr:cNvSpPr txBox="1"/>
      </xdr:nvSpPr>
      <xdr:spPr>
        <a:xfrm>
          <a:off x="10408997" y="55599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7" name="正方形/長方形 166">
          <a:extLst>
            <a:ext uri="{FF2B5EF4-FFF2-40B4-BE49-F238E27FC236}">
              <a16:creationId xmlns:a16="http://schemas.microsoft.com/office/drawing/2014/main" id="{64E53DD1-335D-49BF-902D-D67917983563}"/>
            </a:ext>
          </a:extLst>
        </xdr:cNvPr>
        <xdr:cNvSpPr/>
      </xdr:nvSpPr>
      <xdr:spPr>
        <a:xfrm>
          <a:off x="1142365" y="7972425"/>
          <a:ext cx="531495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8" name="正方形/長方形 167">
          <a:extLst>
            <a:ext uri="{FF2B5EF4-FFF2-40B4-BE49-F238E27FC236}">
              <a16:creationId xmlns:a16="http://schemas.microsoft.com/office/drawing/2014/main" id="{42D60738-3ED8-4A8B-9A95-27A66D8C8912}"/>
            </a:ext>
          </a:extLst>
        </xdr:cNvPr>
        <xdr:cNvSpPr/>
      </xdr:nvSpPr>
      <xdr:spPr>
        <a:xfrm>
          <a:off x="1142365" y="13447395"/>
          <a:ext cx="531495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9" name="テキスト ボックス 168">
          <a:extLst>
            <a:ext uri="{FF2B5EF4-FFF2-40B4-BE49-F238E27FC236}">
              <a16:creationId xmlns:a16="http://schemas.microsoft.com/office/drawing/2014/main" id="{8E62B4FF-F53B-4907-842D-78024A37B5E4}"/>
            </a:ext>
          </a:extLst>
        </xdr:cNvPr>
        <xdr:cNvSpPr txBox="1"/>
      </xdr:nvSpPr>
      <xdr:spPr>
        <a:xfrm>
          <a:off x="830580" y="822261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0" name="テキスト ボックス 169">
          <a:extLst>
            <a:ext uri="{FF2B5EF4-FFF2-40B4-BE49-F238E27FC236}">
              <a16:creationId xmlns:a16="http://schemas.microsoft.com/office/drawing/2014/main" id="{62719705-B34D-481D-B830-46DBB095B3A5}"/>
            </a:ext>
          </a:extLst>
        </xdr:cNvPr>
        <xdr:cNvSpPr txBox="1"/>
      </xdr:nvSpPr>
      <xdr:spPr>
        <a:xfrm>
          <a:off x="6285865" y="1257173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1" name="テキスト ボックス 170">
          <a:extLst>
            <a:ext uri="{FF2B5EF4-FFF2-40B4-BE49-F238E27FC236}">
              <a16:creationId xmlns:a16="http://schemas.microsoft.com/office/drawing/2014/main" id="{101CBCCC-4412-4793-B4F2-63E143208EAF}"/>
            </a:ext>
          </a:extLst>
        </xdr:cNvPr>
        <xdr:cNvSpPr txBox="1"/>
      </xdr:nvSpPr>
      <xdr:spPr>
        <a:xfrm>
          <a:off x="830580" y="1367599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2" name="テキスト ボックス 171">
          <a:extLst>
            <a:ext uri="{FF2B5EF4-FFF2-40B4-BE49-F238E27FC236}">
              <a16:creationId xmlns:a16="http://schemas.microsoft.com/office/drawing/2014/main" id="{0CFBF586-91F4-42C4-B403-D020275B095B}"/>
            </a:ext>
          </a:extLst>
        </xdr:cNvPr>
        <xdr:cNvSpPr txBox="1"/>
      </xdr:nvSpPr>
      <xdr:spPr>
        <a:xfrm>
          <a:off x="6285865" y="164338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1388FEF3-0DA9-49E2-B828-6404CF9B67EB}"/>
            </a:ext>
          </a:extLst>
        </xdr:cNvPr>
        <xdr:cNvSpPr/>
      </xdr:nvSpPr>
      <xdr:spPr>
        <a:xfrm>
          <a:off x="574040" y="130810"/>
          <a:ext cx="11427460" cy="631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FE21F48F-5A41-41CA-864F-0EFBCAB32FCF}"/>
            </a:ext>
          </a:extLst>
        </xdr:cNvPr>
        <xdr:cNvSpPr/>
      </xdr:nvSpPr>
      <xdr:spPr>
        <a:xfrm>
          <a:off x="17145000" y="186690"/>
          <a:ext cx="3581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F7898B55-F17A-494A-85CE-1BB1B4504185}"/>
            </a:ext>
          </a:extLst>
        </xdr:cNvPr>
        <xdr:cNvSpPr/>
      </xdr:nvSpPr>
      <xdr:spPr>
        <a:xfrm>
          <a:off x="17160240" y="217805"/>
          <a:ext cx="354457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B82583E1-5844-438C-8601-1C17191B395C}"/>
            </a:ext>
          </a:extLst>
        </xdr:cNvPr>
        <xdr:cNvSpPr/>
      </xdr:nvSpPr>
      <xdr:spPr>
        <a:xfrm>
          <a:off x="17191355" y="239395"/>
          <a:ext cx="3474085" cy="4464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滋賀県守山市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3220D8FB-D14D-40D3-874F-6F7C82005A81}"/>
            </a:ext>
          </a:extLst>
        </xdr:cNvPr>
        <xdr:cNvSpPr/>
      </xdr:nvSpPr>
      <xdr:spPr>
        <a:xfrm>
          <a:off x="14632940" y="186690"/>
          <a:ext cx="23939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4DF5F46D-0C9B-4B28-B9A6-679A1DDD81F8}"/>
            </a:ext>
          </a:extLst>
        </xdr:cNvPr>
        <xdr:cNvSpPr/>
      </xdr:nvSpPr>
      <xdr:spPr>
        <a:xfrm>
          <a:off x="14665960" y="217805"/>
          <a:ext cx="234569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7BC9D3DF-7794-4B90-B775-A3D627F6915A}"/>
            </a:ext>
          </a:extLst>
        </xdr:cNvPr>
        <xdr:cNvSpPr/>
      </xdr:nvSpPr>
      <xdr:spPr>
        <a:xfrm>
          <a:off x="14687550" y="239395"/>
          <a:ext cx="2294255" cy="46291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C4C4E628-7F01-495F-BE33-282A158F571E}"/>
            </a:ext>
          </a:extLst>
        </xdr:cNvPr>
        <xdr:cNvSpPr/>
      </xdr:nvSpPr>
      <xdr:spPr>
        <a:xfrm>
          <a:off x="685800" y="887095"/>
          <a:ext cx="9086850" cy="177609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548A8045-2F92-42CD-B4E0-28F23E2EA77D}"/>
            </a:ext>
          </a:extLst>
        </xdr:cNvPr>
        <xdr:cNvSpPr/>
      </xdr:nvSpPr>
      <xdr:spPr>
        <a:xfrm>
          <a:off x="816610" y="916940"/>
          <a:ext cx="124079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99A25153-CC35-41AA-B161-C57AE03006F7}"/>
            </a:ext>
          </a:extLst>
        </xdr:cNvPr>
        <xdr:cNvSpPr/>
      </xdr:nvSpPr>
      <xdr:spPr>
        <a:xfrm>
          <a:off x="2016760" y="916940"/>
          <a:ext cx="120015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85,619
84,544
55.73
41,547,277
39,963,704
697,114
18,389,940
35,473,380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EDBF04B2-F4FC-4E26-8588-1CB1429FE5E5}"/>
            </a:ext>
          </a:extLst>
        </xdr:cNvPr>
        <xdr:cNvSpPr/>
      </xdr:nvSpPr>
      <xdr:spPr>
        <a:xfrm>
          <a:off x="3216910" y="916940"/>
          <a:ext cx="13716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E98539BD-4189-493E-96D1-B749C6A2728F}"/>
            </a:ext>
          </a:extLst>
        </xdr:cNvPr>
        <xdr:cNvSpPr/>
      </xdr:nvSpPr>
      <xdr:spPr>
        <a:xfrm>
          <a:off x="4588510" y="941705"/>
          <a:ext cx="1814830" cy="9417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B32F9BD0-EA7C-4679-AAB1-807666C48789}"/>
            </a:ext>
          </a:extLst>
        </xdr:cNvPr>
        <xdr:cNvSpPr/>
      </xdr:nvSpPr>
      <xdr:spPr>
        <a:xfrm>
          <a:off x="6403340" y="941705"/>
          <a:ext cx="1140460" cy="9417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2EE88240-4646-40B0-A254-405CDE7E0599}"/>
            </a:ext>
          </a:extLst>
        </xdr:cNvPr>
        <xdr:cNvSpPr/>
      </xdr:nvSpPr>
      <xdr:spPr>
        <a:xfrm>
          <a:off x="7603490" y="948690"/>
          <a:ext cx="585470" cy="94551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53AD53ED-3B13-4511-B15C-3A0E64C7E110}"/>
            </a:ext>
          </a:extLst>
        </xdr:cNvPr>
        <xdr:cNvSpPr/>
      </xdr:nvSpPr>
      <xdr:spPr>
        <a:xfrm>
          <a:off x="4588510" y="1714500"/>
          <a:ext cx="1814830"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08E2C688-DF47-40A7-BD30-7A9A0EF34AB2}"/>
            </a:ext>
          </a:extLst>
        </xdr:cNvPr>
        <xdr:cNvSpPr/>
      </xdr:nvSpPr>
      <xdr:spPr>
        <a:xfrm>
          <a:off x="6474460" y="1714500"/>
          <a:ext cx="3298190"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1AFA61E4-5104-4F37-9461-B06C43B002BB}"/>
            </a:ext>
          </a:extLst>
        </xdr:cNvPr>
        <xdr:cNvSpPr/>
      </xdr:nvSpPr>
      <xdr:spPr>
        <a:xfrm>
          <a:off x="9965690" y="887095"/>
          <a:ext cx="1371600" cy="1268095"/>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EAAAEA66-7BEF-4447-AA4F-A659B3347E8E}"/>
            </a:ext>
          </a:extLst>
        </xdr:cNvPr>
        <xdr:cNvSpPr/>
      </xdr:nvSpPr>
      <xdr:spPr>
        <a:xfrm>
          <a:off x="10206990" y="948690"/>
          <a:ext cx="1200150" cy="25971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E29177FB-AA9C-4A18-95E0-2AA8DD017A12}"/>
            </a:ext>
          </a:extLst>
        </xdr:cNvPr>
        <xdr:cNvSpPr/>
      </xdr:nvSpPr>
      <xdr:spPr>
        <a:xfrm>
          <a:off x="10206990" y="1215390"/>
          <a:ext cx="120015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CB356C68-8168-40FA-B254-45B1211C22DE}"/>
            </a:ext>
          </a:extLst>
        </xdr:cNvPr>
        <xdr:cNvSpPr/>
      </xdr:nvSpPr>
      <xdr:spPr>
        <a:xfrm>
          <a:off x="10206990" y="1551305"/>
          <a:ext cx="1310005"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904E5E4E-D993-4354-AD5E-0E53DCFBD2BD}"/>
            </a:ext>
          </a:extLst>
        </xdr:cNvPr>
        <xdr:cNvCxnSpPr/>
      </xdr:nvCxnSpPr>
      <xdr:spPr>
        <a:xfrm flipH="1">
          <a:off x="10050145" y="1045210"/>
          <a:ext cx="19621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844FC8C3-DA40-4C14-BDE2-D43EC5CA13A4}"/>
            </a:ext>
          </a:extLst>
        </xdr:cNvPr>
        <xdr:cNvSpPr/>
      </xdr:nvSpPr>
      <xdr:spPr>
        <a:xfrm>
          <a:off x="10107930" y="986790"/>
          <a:ext cx="8064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F0D61D13-995B-4DCB-B83C-91D55B1C3806}"/>
            </a:ext>
          </a:extLst>
        </xdr:cNvPr>
        <xdr:cNvSpPr/>
      </xdr:nvSpPr>
      <xdr:spPr>
        <a:xfrm>
          <a:off x="10107930" y="1253490"/>
          <a:ext cx="80645"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3F62D37C-7C1D-4D59-BA9D-399FB9E4B477}"/>
            </a:ext>
          </a:extLst>
        </xdr:cNvPr>
        <xdr:cNvCxnSpPr/>
      </xdr:nvCxnSpPr>
      <xdr:spPr>
        <a:xfrm>
          <a:off x="10135235" y="1524000"/>
          <a:ext cx="0" cy="141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C7B6E10E-CEF2-4B13-BFE1-C13D3856DA94}"/>
            </a:ext>
          </a:extLst>
        </xdr:cNvPr>
        <xdr:cNvCxnSpPr/>
      </xdr:nvCxnSpPr>
      <xdr:spPr>
        <a:xfrm>
          <a:off x="10074910" y="1524000"/>
          <a:ext cx="14668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9C972C66-12FC-4148-BAB5-06474D0C9D55}"/>
            </a:ext>
          </a:extLst>
        </xdr:cNvPr>
        <xdr:cNvCxnSpPr/>
      </xdr:nvCxnSpPr>
      <xdr:spPr>
        <a:xfrm flipV="1">
          <a:off x="10135235" y="1764030"/>
          <a:ext cx="0" cy="141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48A54ECA-9E10-4F55-B77F-3251C9F61F95}"/>
            </a:ext>
          </a:extLst>
        </xdr:cNvPr>
        <xdr:cNvCxnSpPr/>
      </xdr:nvCxnSpPr>
      <xdr:spPr>
        <a:xfrm>
          <a:off x="10074910" y="1901190"/>
          <a:ext cx="14668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5C168DC7-16AE-41F2-BE21-131B2817A527}"/>
            </a:ext>
          </a:extLst>
        </xdr:cNvPr>
        <xdr:cNvSpPr txBox="1"/>
      </xdr:nvSpPr>
      <xdr:spPr>
        <a:xfrm>
          <a:off x="645160" y="279781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257BCF48-919F-4120-BBF4-E501A1422D2F}"/>
            </a:ext>
          </a:extLst>
        </xdr:cNvPr>
        <xdr:cNvSpPr txBox="1"/>
      </xdr:nvSpPr>
      <xdr:spPr>
        <a:xfrm>
          <a:off x="645160" y="310769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F5CFECCC-EE07-437E-8348-393DF179E8D9}"/>
            </a:ext>
          </a:extLst>
        </xdr:cNvPr>
        <xdr:cNvSpPr txBox="1"/>
      </xdr:nvSpPr>
      <xdr:spPr>
        <a:xfrm>
          <a:off x="64516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CA870B1D-3923-48E5-A4AB-1B3DE1DFEC26}"/>
            </a:ext>
          </a:extLst>
        </xdr:cNvPr>
        <xdr:cNvSpPr txBox="1"/>
      </xdr:nvSpPr>
      <xdr:spPr>
        <a:xfrm>
          <a:off x="645160" y="374459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979CDD46-FC93-4265-86DE-C09851DDC77C}"/>
            </a:ext>
          </a:extLst>
        </xdr:cNvPr>
        <xdr:cNvSpPr/>
      </xdr:nvSpPr>
      <xdr:spPr>
        <a:xfrm>
          <a:off x="685800" y="419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D86ABCC6-E447-4311-B0D3-3E2BD8AFBFD3}"/>
            </a:ext>
          </a:extLst>
        </xdr:cNvPr>
        <xdr:cNvSpPr/>
      </xdr:nvSpPr>
      <xdr:spPr>
        <a:xfrm>
          <a:off x="8166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B55AC1C3-CF00-4446-BF8D-E309F29CBD7E}"/>
            </a:ext>
          </a:extLst>
        </xdr:cNvPr>
        <xdr:cNvSpPr/>
      </xdr:nvSpPr>
      <xdr:spPr>
        <a:xfrm>
          <a:off x="8166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599F8C60-9AF9-40F8-ABB0-56940F18D542}"/>
            </a:ext>
          </a:extLst>
        </xdr:cNvPr>
        <xdr:cNvSpPr/>
      </xdr:nvSpPr>
      <xdr:spPr>
        <a:xfrm>
          <a:off x="17145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5DD15E3C-7244-48C1-B69E-D468CB155E40}"/>
            </a:ext>
          </a:extLst>
        </xdr:cNvPr>
        <xdr:cNvSpPr/>
      </xdr:nvSpPr>
      <xdr:spPr>
        <a:xfrm>
          <a:off x="17145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7CD015F1-37BA-42AC-81DB-3FFA3C734E63}"/>
            </a:ext>
          </a:extLst>
        </xdr:cNvPr>
        <xdr:cNvSpPr/>
      </xdr:nvSpPr>
      <xdr:spPr>
        <a:xfrm>
          <a:off x="27432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21DF9C7F-AE4C-446D-808D-134E84817FCF}"/>
            </a:ext>
          </a:extLst>
        </xdr:cNvPr>
        <xdr:cNvSpPr/>
      </xdr:nvSpPr>
      <xdr:spPr>
        <a:xfrm>
          <a:off x="27432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A8665ECD-A6F0-4472-998E-AA695A85D6B2}"/>
            </a:ext>
          </a:extLst>
        </xdr:cNvPr>
        <xdr:cNvSpPr/>
      </xdr:nvSpPr>
      <xdr:spPr>
        <a:xfrm>
          <a:off x="685800" y="533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C6420903-FCE3-4E0F-9107-7D6301D5A32C}"/>
            </a:ext>
          </a:extLst>
        </xdr:cNvPr>
        <xdr:cNvSpPr txBox="1"/>
      </xdr:nvSpPr>
      <xdr:spPr>
        <a:xfrm>
          <a:off x="66675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450A47FE-0B60-446E-8569-87E8DD4D9AC9}"/>
            </a:ext>
          </a:extLst>
        </xdr:cNvPr>
        <xdr:cNvCxnSpPr/>
      </xdr:nvCxnSpPr>
      <xdr:spPr>
        <a:xfrm>
          <a:off x="68580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B2C449BD-33ED-4BB3-8419-D14D12836531}"/>
            </a:ext>
          </a:extLst>
        </xdr:cNvPr>
        <xdr:cNvSpPr txBox="1"/>
      </xdr:nvSpPr>
      <xdr:spPr>
        <a:xfrm>
          <a:off x="273866" y="747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4" name="直線コネクタ 43">
          <a:extLst>
            <a:ext uri="{FF2B5EF4-FFF2-40B4-BE49-F238E27FC236}">
              <a16:creationId xmlns:a16="http://schemas.microsoft.com/office/drawing/2014/main" id="{EEF25F20-EA6A-4646-96AD-F2CF4885CE99}"/>
            </a:ext>
          </a:extLst>
        </xdr:cNvPr>
        <xdr:cNvCxnSpPr/>
      </xdr:nvCxnSpPr>
      <xdr:spPr>
        <a:xfrm>
          <a:off x="685800" y="71589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162577</xdr:rowOff>
    </xdr:from>
    <xdr:ext cx="467179" cy="259045"/>
    <xdr:sp macro="" textlink="">
      <xdr:nvSpPr>
        <xdr:cNvPr id="45" name="テキスト ボックス 44">
          <a:extLst>
            <a:ext uri="{FF2B5EF4-FFF2-40B4-BE49-F238E27FC236}">
              <a16:creationId xmlns:a16="http://schemas.microsoft.com/office/drawing/2014/main" id="{2A01B810-6884-4F49-9245-75C45AAB531E}"/>
            </a:ext>
          </a:extLst>
        </xdr:cNvPr>
        <xdr:cNvSpPr txBox="1"/>
      </xdr:nvSpPr>
      <xdr:spPr>
        <a:xfrm>
          <a:off x="273866" y="70224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6" name="直線コネクタ 45">
          <a:extLst>
            <a:ext uri="{FF2B5EF4-FFF2-40B4-BE49-F238E27FC236}">
              <a16:creationId xmlns:a16="http://schemas.microsoft.com/office/drawing/2014/main" id="{1DC9575F-4E86-413B-8EF7-1E4967F0B042}"/>
            </a:ext>
          </a:extLst>
        </xdr:cNvPr>
        <xdr:cNvCxnSpPr/>
      </xdr:nvCxnSpPr>
      <xdr:spPr>
        <a:xfrm>
          <a:off x="685800" y="67017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7" name="テキスト ボックス 46">
          <a:extLst>
            <a:ext uri="{FF2B5EF4-FFF2-40B4-BE49-F238E27FC236}">
              <a16:creationId xmlns:a16="http://schemas.microsoft.com/office/drawing/2014/main" id="{D4C2B3A0-6340-430B-AACE-19FEC2791A04}"/>
            </a:ext>
          </a:extLst>
        </xdr:cNvPr>
        <xdr:cNvSpPr txBox="1"/>
      </xdr:nvSpPr>
      <xdr:spPr>
        <a:xfrm>
          <a:off x="343701" y="65652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8" name="直線コネクタ 47">
          <a:extLst>
            <a:ext uri="{FF2B5EF4-FFF2-40B4-BE49-F238E27FC236}">
              <a16:creationId xmlns:a16="http://schemas.microsoft.com/office/drawing/2014/main" id="{456D5EEF-05B0-455A-B994-37733198995A}"/>
            </a:ext>
          </a:extLst>
        </xdr:cNvPr>
        <xdr:cNvCxnSpPr/>
      </xdr:nvCxnSpPr>
      <xdr:spPr>
        <a:xfrm>
          <a:off x="685800" y="6248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9" name="テキスト ボックス 48">
          <a:extLst>
            <a:ext uri="{FF2B5EF4-FFF2-40B4-BE49-F238E27FC236}">
              <a16:creationId xmlns:a16="http://schemas.microsoft.com/office/drawing/2014/main" id="{2E7CE0F4-0ABB-43CF-B9B2-360A88BF4DC8}"/>
            </a:ext>
          </a:extLst>
        </xdr:cNvPr>
        <xdr:cNvSpPr txBox="1"/>
      </xdr:nvSpPr>
      <xdr:spPr>
        <a:xfrm>
          <a:off x="343701" y="61042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50" name="直線コネクタ 49">
          <a:extLst>
            <a:ext uri="{FF2B5EF4-FFF2-40B4-BE49-F238E27FC236}">
              <a16:creationId xmlns:a16="http://schemas.microsoft.com/office/drawing/2014/main" id="{D5C8864A-63E1-481D-B7F1-59265BA5A819}"/>
            </a:ext>
          </a:extLst>
        </xdr:cNvPr>
        <xdr:cNvCxnSpPr/>
      </xdr:nvCxnSpPr>
      <xdr:spPr>
        <a:xfrm>
          <a:off x="685800" y="57873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1" name="テキスト ボックス 50">
          <a:extLst>
            <a:ext uri="{FF2B5EF4-FFF2-40B4-BE49-F238E27FC236}">
              <a16:creationId xmlns:a16="http://schemas.microsoft.com/office/drawing/2014/main" id="{2A349085-EC2B-4FC3-B1F2-16DD1259FF2F}"/>
            </a:ext>
          </a:extLst>
        </xdr:cNvPr>
        <xdr:cNvSpPr txBox="1"/>
      </xdr:nvSpPr>
      <xdr:spPr>
        <a:xfrm>
          <a:off x="343701" y="56508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a:extLst>
            <a:ext uri="{FF2B5EF4-FFF2-40B4-BE49-F238E27FC236}">
              <a16:creationId xmlns:a16="http://schemas.microsoft.com/office/drawing/2014/main" id="{32858FA4-6BBB-495C-8209-D84DE2DAE8D5}"/>
            </a:ext>
          </a:extLst>
        </xdr:cNvPr>
        <xdr:cNvCxnSpPr/>
      </xdr:nvCxnSpPr>
      <xdr:spPr>
        <a:xfrm>
          <a:off x="68580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30</xdr:row>
      <xdr:rowOff>48277</xdr:rowOff>
    </xdr:from>
    <xdr:ext cx="403059" cy="259045"/>
    <xdr:sp macro="" textlink="">
      <xdr:nvSpPr>
        <xdr:cNvPr id="53" name="テキスト ボックス 52">
          <a:extLst>
            <a:ext uri="{FF2B5EF4-FFF2-40B4-BE49-F238E27FC236}">
              <a16:creationId xmlns:a16="http://schemas.microsoft.com/office/drawing/2014/main" id="{D19094BB-5EDE-418D-B7E8-476B85C3CADD}"/>
            </a:ext>
          </a:extLst>
        </xdr:cNvPr>
        <xdr:cNvSpPr txBox="1"/>
      </xdr:nvSpPr>
      <xdr:spPr>
        <a:xfrm>
          <a:off x="343701" y="5193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道路】&#10;有形固定資産減価償却率グラフ枠">
          <a:extLst>
            <a:ext uri="{FF2B5EF4-FFF2-40B4-BE49-F238E27FC236}">
              <a16:creationId xmlns:a16="http://schemas.microsoft.com/office/drawing/2014/main" id="{C47FEF90-6491-4989-A611-118061587151}"/>
            </a:ext>
          </a:extLst>
        </xdr:cNvPr>
        <xdr:cNvSpPr/>
      </xdr:nvSpPr>
      <xdr:spPr>
        <a:xfrm>
          <a:off x="685800" y="533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37338</xdr:rowOff>
    </xdr:from>
    <xdr:to>
      <xdr:col>24</xdr:col>
      <xdr:colOff>62865</xdr:colOff>
      <xdr:row>39</xdr:row>
      <xdr:rowOff>163068</xdr:rowOff>
    </xdr:to>
    <xdr:cxnSp macro="">
      <xdr:nvCxnSpPr>
        <xdr:cNvPr id="55" name="直線コネクタ 54">
          <a:extLst>
            <a:ext uri="{FF2B5EF4-FFF2-40B4-BE49-F238E27FC236}">
              <a16:creationId xmlns:a16="http://schemas.microsoft.com/office/drawing/2014/main" id="{CB3298AB-28BA-45E0-B877-892F47A5A0AE}"/>
            </a:ext>
          </a:extLst>
        </xdr:cNvPr>
        <xdr:cNvCxnSpPr/>
      </xdr:nvCxnSpPr>
      <xdr:spPr>
        <a:xfrm flipV="1">
          <a:off x="4173855" y="5695188"/>
          <a:ext cx="0" cy="11563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39</xdr:row>
      <xdr:rowOff>166895</xdr:rowOff>
    </xdr:from>
    <xdr:ext cx="405111" cy="259045"/>
    <xdr:sp macro="" textlink="">
      <xdr:nvSpPr>
        <xdr:cNvPr id="56" name="【道路】&#10;有形固定資産減価償却率最小値テキスト">
          <a:extLst>
            <a:ext uri="{FF2B5EF4-FFF2-40B4-BE49-F238E27FC236}">
              <a16:creationId xmlns:a16="http://schemas.microsoft.com/office/drawing/2014/main" id="{B8E76E8F-011E-4D4A-9EF1-59C0AFB749A2}"/>
            </a:ext>
          </a:extLst>
        </xdr:cNvPr>
        <xdr:cNvSpPr txBox="1"/>
      </xdr:nvSpPr>
      <xdr:spPr>
        <a:xfrm>
          <a:off x="4212590" y="68572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163068</xdr:rowOff>
    </xdr:from>
    <xdr:to>
      <xdr:col>24</xdr:col>
      <xdr:colOff>152400</xdr:colOff>
      <xdr:row>39</xdr:row>
      <xdr:rowOff>163068</xdr:rowOff>
    </xdr:to>
    <xdr:cxnSp macro="">
      <xdr:nvCxnSpPr>
        <xdr:cNvPr id="57" name="直線コネクタ 56">
          <a:extLst>
            <a:ext uri="{FF2B5EF4-FFF2-40B4-BE49-F238E27FC236}">
              <a16:creationId xmlns:a16="http://schemas.microsoft.com/office/drawing/2014/main" id="{4A9AF445-E5A2-48D5-93BC-D541C72B3603}"/>
            </a:ext>
          </a:extLst>
        </xdr:cNvPr>
        <xdr:cNvCxnSpPr/>
      </xdr:nvCxnSpPr>
      <xdr:spPr>
        <a:xfrm>
          <a:off x="4112260" y="685152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155465</xdr:rowOff>
    </xdr:from>
    <xdr:ext cx="405111" cy="259045"/>
    <xdr:sp macro="" textlink="">
      <xdr:nvSpPr>
        <xdr:cNvPr id="58" name="【道路】&#10;有形固定資産減価償却率最大値テキスト">
          <a:extLst>
            <a:ext uri="{FF2B5EF4-FFF2-40B4-BE49-F238E27FC236}">
              <a16:creationId xmlns:a16="http://schemas.microsoft.com/office/drawing/2014/main" id="{D461D908-4D78-497F-88E9-968C391E783F}"/>
            </a:ext>
          </a:extLst>
        </xdr:cNvPr>
        <xdr:cNvSpPr txBox="1"/>
      </xdr:nvSpPr>
      <xdr:spPr>
        <a:xfrm>
          <a:off x="4212590" y="54704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37338</xdr:rowOff>
    </xdr:from>
    <xdr:to>
      <xdr:col>24</xdr:col>
      <xdr:colOff>152400</xdr:colOff>
      <xdr:row>33</xdr:row>
      <xdr:rowOff>37338</xdr:rowOff>
    </xdr:to>
    <xdr:cxnSp macro="">
      <xdr:nvCxnSpPr>
        <xdr:cNvPr id="59" name="直線コネクタ 58">
          <a:extLst>
            <a:ext uri="{FF2B5EF4-FFF2-40B4-BE49-F238E27FC236}">
              <a16:creationId xmlns:a16="http://schemas.microsoft.com/office/drawing/2014/main" id="{35CCBD30-CF8E-430A-AAAE-AC9277743566}"/>
            </a:ext>
          </a:extLst>
        </xdr:cNvPr>
        <xdr:cNvCxnSpPr/>
      </xdr:nvCxnSpPr>
      <xdr:spPr>
        <a:xfrm>
          <a:off x="4112260" y="569518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102125</xdr:rowOff>
    </xdr:from>
    <xdr:ext cx="405111" cy="259045"/>
    <xdr:sp macro="" textlink="">
      <xdr:nvSpPr>
        <xdr:cNvPr id="60" name="【道路】&#10;有形固定資産減価償却率平均値テキスト">
          <a:extLst>
            <a:ext uri="{FF2B5EF4-FFF2-40B4-BE49-F238E27FC236}">
              <a16:creationId xmlns:a16="http://schemas.microsoft.com/office/drawing/2014/main" id="{00F13713-27E8-4010-868E-E7EE9AD4AC7F}"/>
            </a:ext>
          </a:extLst>
        </xdr:cNvPr>
        <xdr:cNvSpPr txBox="1"/>
      </xdr:nvSpPr>
      <xdr:spPr>
        <a:xfrm>
          <a:off x="4212590" y="627051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123698</xdr:rowOff>
    </xdr:from>
    <xdr:to>
      <xdr:col>24</xdr:col>
      <xdr:colOff>114300</xdr:colOff>
      <xdr:row>37</xdr:row>
      <xdr:rowOff>53848</xdr:rowOff>
    </xdr:to>
    <xdr:sp macro="" textlink="">
      <xdr:nvSpPr>
        <xdr:cNvPr id="61" name="フローチャート: 判断 60">
          <a:extLst>
            <a:ext uri="{FF2B5EF4-FFF2-40B4-BE49-F238E27FC236}">
              <a16:creationId xmlns:a16="http://schemas.microsoft.com/office/drawing/2014/main" id="{868156A4-75DD-452C-BB2A-1C0B8F072775}"/>
            </a:ext>
          </a:extLst>
        </xdr:cNvPr>
        <xdr:cNvSpPr/>
      </xdr:nvSpPr>
      <xdr:spPr>
        <a:xfrm>
          <a:off x="4131310" y="6297803"/>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89408</xdr:rowOff>
    </xdr:from>
    <xdr:to>
      <xdr:col>20</xdr:col>
      <xdr:colOff>38100</xdr:colOff>
      <xdr:row>37</xdr:row>
      <xdr:rowOff>19558</xdr:rowOff>
    </xdr:to>
    <xdr:sp macro="" textlink="">
      <xdr:nvSpPr>
        <xdr:cNvPr id="62" name="フローチャート: 判断 61">
          <a:extLst>
            <a:ext uri="{FF2B5EF4-FFF2-40B4-BE49-F238E27FC236}">
              <a16:creationId xmlns:a16="http://schemas.microsoft.com/office/drawing/2014/main" id="{9926341E-2DEA-4A1F-9CEC-BB5E728A130E}"/>
            </a:ext>
          </a:extLst>
        </xdr:cNvPr>
        <xdr:cNvSpPr/>
      </xdr:nvSpPr>
      <xdr:spPr>
        <a:xfrm>
          <a:off x="3388360" y="6265418"/>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48260</xdr:rowOff>
    </xdr:from>
    <xdr:to>
      <xdr:col>15</xdr:col>
      <xdr:colOff>101600</xdr:colOff>
      <xdr:row>36</xdr:row>
      <xdr:rowOff>149860</xdr:rowOff>
    </xdr:to>
    <xdr:sp macro="" textlink="">
      <xdr:nvSpPr>
        <xdr:cNvPr id="63" name="フローチャート: 判断 62">
          <a:extLst>
            <a:ext uri="{FF2B5EF4-FFF2-40B4-BE49-F238E27FC236}">
              <a16:creationId xmlns:a16="http://schemas.microsoft.com/office/drawing/2014/main" id="{E5D62B33-80BE-4D1C-9A75-E73AC811A182}"/>
            </a:ext>
          </a:extLst>
        </xdr:cNvPr>
        <xdr:cNvSpPr/>
      </xdr:nvSpPr>
      <xdr:spPr>
        <a:xfrm>
          <a:off x="2571750" y="6222365"/>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32258</xdr:rowOff>
    </xdr:from>
    <xdr:to>
      <xdr:col>10</xdr:col>
      <xdr:colOff>165100</xdr:colOff>
      <xdr:row>36</xdr:row>
      <xdr:rowOff>133858</xdr:rowOff>
    </xdr:to>
    <xdr:sp macro="" textlink="">
      <xdr:nvSpPr>
        <xdr:cNvPr id="64" name="フローチャート: 判断 63">
          <a:extLst>
            <a:ext uri="{FF2B5EF4-FFF2-40B4-BE49-F238E27FC236}">
              <a16:creationId xmlns:a16="http://schemas.microsoft.com/office/drawing/2014/main" id="{7878F470-8464-410A-B60E-CB08D09EB429}"/>
            </a:ext>
          </a:extLst>
        </xdr:cNvPr>
        <xdr:cNvSpPr/>
      </xdr:nvSpPr>
      <xdr:spPr>
        <a:xfrm>
          <a:off x="1774190" y="6202553"/>
          <a:ext cx="10922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35</xdr:row>
      <xdr:rowOff>153416</xdr:rowOff>
    </xdr:from>
    <xdr:to>
      <xdr:col>6</xdr:col>
      <xdr:colOff>38100</xdr:colOff>
      <xdr:row>36</xdr:row>
      <xdr:rowOff>83566</xdr:rowOff>
    </xdr:to>
    <xdr:sp macro="" textlink="">
      <xdr:nvSpPr>
        <xdr:cNvPr id="65" name="フローチャート: 判断 64">
          <a:extLst>
            <a:ext uri="{FF2B5EF4-FFF2-40B4-BE49-F238E27FC236}">
              <a16:creationId xmlns:a16="http://schemas.microsoft.com/office/drawing/2014/main" id="{88AB77A8-1633-4DE0-85BE-3A78A7831E03}"/>
            </a:ext>
          </a:extLst>
        </xdr:cNvPr>
        <xdr:cNvSpPr/>
      </xdr:nvSpPr>
      <xdr:spPr>
        <a:xfrm>
          <a:off x="988060" y="6154166"/>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a:extLst>
            <a:ext uri="{FF2B5EF4-FFF2-40B4-BE49-F238E27FC236}">
              <a16:creationId xmlns:a16="http://schemas.microsoft.com/office/drawing/2014/main" id="{07154750-6D9C-45E8-AC46-2F7D75E375A9}"/>
            </a:ext>
          </a:extLst>
        </xdr:cNvPr>
        <xdr:cNvSpPr txBox="1"/>
      </xdr:nvSpPr>
      <xdr:spPr>
        <a:xfrm>
          <a:off x="400304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66097D45-A775-42E0-8680-F90711E83944}"/>
            </a:ext>
          </a:extLst>
        </xdr:cNvPr>
        <xdr:cNvSpPr txBox="1"/>
      </xdr:nvSpPr>
      <xdr:spPr>
        <a:xfrm>
          <a:off x="32600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81714D66-BAA7-450D-ADEA-1D46E524BFAD}"/>
            </a:ext>
          </a:extLst>
        </xdr:cNvPr>
        <xdr:cNvSpPr txBox="1"/>
      </xdr:nvSpPr>
      <xdr:spPr>
        <a:xfrm>
          <a:off x="24549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D2EEAA78-E6D7-46F7-8A5E-F3E712E01CAD}"/>
            </a:ext>
          </a:extLst>
        </xdr:cNvPr>
        <xdr:cNvSpPr txBox="1"/>
      </xdr:nvSpPr>
      <xdr:spPr>
        <a:xfrm>
          <a:off x="16573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959DDA63-C477-4480-A87A-464131D732B0}"/>
            </a:ext>
          </a:extLst>
        </xdr:cNvPr>
        <xdr:cNvSpPr txBox="1"/>
      </xdr:nvSpPr>
      <xdr:spPr>
        <a:xfrm>
          <a:off x="8597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55118</xdr:rowOff>
    </xdr:from>
    <xdr:to>
      <xdr:col>24</xdr:col>
      <xdr:colOff>114300</xdr:colOff>
      <xdr:row>36</xdr:row>
      <xdr:rowOff>156718</xdr:rowOff>
    </xdr:to>
    <xdr:sp macro="" textlink="">
      <xdr:nvSpPr>
        <xdr:cNvPr id="71" name="楕円 70">
          <a:extLst>
            <a:ext uri="{FF2B5EF4-FFF2-40B4-BE49-F238E27FC236}">
              <a16:creationId xmlns:a16="http://schemas.microsoft.com/office/drawing/2014/main" id="{B0CE1101-C120-40F1-AE89-6458FCDC7669}"/>
            </a:ext>
          </a:extLst>
        </xdr:cNvPr>
        <xdr:cNvSpPr/>
      </xdr:nvSpPr>
      <xdr:spPr>
        <a:xfrm>
          <a:off x="4131310" y="6231128"/>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35</xdr:row>
      <xdr:rowOff>77995</xdr:rowOff>
    </xdr:from>
    <xdr:ext cx="405111" cy="259045"/>
    <xdr:sp macro="" textlink="">
      <xdr:nvSpPr>
        <xdr:cNvPr id="72" name="【道路】&#10;有形固定資産減価償却率該当値テキスト">
          <a:extLst>
            <a:ext uri="{FF2B5EF4-FFF2-40B4-BE49-F238E27FC236}">
              <a16:creationId xmlns:a16="http://schemas.microsoft.com/office/drawing/2014/main" id="{64289A02-7350-4681-B128-2167E670D649}"/>
            </a:ext>
          </a:extLst>
        </xdr:cNvPr>
        <xdr:cNvSpPr txBox="1"/>
      </xdr:nvSpPr>
      <xdr:spPr>
        <a:xfrm>
          <a:off x="4212590" y="60787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20828</xdr:rowOff>
    </xdr:from>
    <xdr:to>
      <xdr:col>20</xdr:col>
      <xdr:colOff>38100</xdr:colOff>
      <xdr:row>36</xdr:row>
      <xdr:rowOff>122428</xdr:rowOff>
    </xdr:to>
    <xdr:sp macro="" textlink="">
      <xdr:nvSpPr>
        <xdr:cNvPr id="73" name="楕円 72">
          <a:extLst>
            <a:ext uri="{FF2B5EF4-FFF2-40B4-BE49-F238E27FC236}">
              <a16:creationId xmlns:a16="http://schemas.microsoft.com/office/drawing/2014/main" id="{8EDF5052-7149-4D2B-B301-AA431BCD11AC}"/>
            </a:ext>
          </a:extLst>
        </xdr:cNvPr>
        <xdr:cNvSpPr/>
      </xdr:nvSpPr>
      <xdr:spPr>
        <a:xfrm>
          <a:off x="3388360" y="6189218"/>
          <a:ext cx="7874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71628</xdr:rowOff>
    </xdr:from>
    <xdr:to>
      <xdr:col>24</xdr:col>
      <xdr:colOff>63500</xdr:colOff>
      <xdr:row>36</xdr:row>
      <xdr:rowOff>105918</xdr:rowOff>
    </xdr:to>
    <xdr:cxnSp macro="">
      <xdr:nvCxnSpPr>
        <xdr:cNvPr id="74" name="直線コネクタ 73">
          <a:extLst>
            <a:ext uri="{FF2B5EF4-FFF2-40B4-BE49-F238E27FC236}">
              <a16:creationId xmlns:a16="http://schemas.microsoft.com/office/drawing/2014/main" id="{B09F2F03-6D39-42C2-8A55-551DBEB1F5B0}"/>
            </a:ext>
          </a:extLst>
        </xdr:cNvPr>
        <xdr:cNvCxnSpPr/>
      </xdr:nvCxnSpPr>
      <xdr:spPr>
        <a:xfrm>
          <a:off x="3431540" y="6241923"/>
          <a:ext cx="74295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9398</xdr:rowOff>
    </xdr:from>
    <xdr:to>
      <xdr:col>15</xdr:col>
      <xdr:colOff>101600</xdr:colOff>
      <xdr:row>36</xdr:row>
      <xdr:rowOff>110998</xdr:rowOff>
    </xdr:to>
    <xdr:sp macro="" textlink="">
      <xdr:nvSpPr>
        <xdr:cNvPr id="75" name="楕円 74">
          <a:extLst>
            <a:ext uri="{FF2B5EF4-FFF2-40B4-BE49-F238E27FC236}">
              <a16:creationId xmlns:a16="http://schemas.microsoft.com/office/drawing/2014/main" id="{49B13FE9-B0EB-48E4-BF2F-D5650312FE63}"/>
            </a:ext>
          </a:extLst>
        </xdr:cNvPr>
        <xdr:cNvSpPr/>
      </xdr:nvSpPr>
      <xdr:spPr>
        <a:xfrm>
          <a:off x="2571750" y="6183503"/>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60198</xdr:rowOff>
    </xdr:from>
    <xdr:to>
      <xdr:col>19</xdr:col>
      <xdr:colOff>177800</xdr:colOff>
      <xdr:row>36</xdr:row>
      <xdr:rowOff>71628</xdr:rowOff>
    </xdr:to>
    <xdr:cxnSp macro="">
      <xdr:nvCxnSpPr>
        <xdr:cNvPr id="76" name="直線コネクタ 75">
          <a:extLst>
            <a:ext uri="{FF2B5EF4-FFF2-40B4-BE49-F238E27FC236}">
              <a16:creationId xmlns:a16="http://schemas.microsoft.com/office/drawing/2014/main" id="{FC768361-ED0B-4316-927B-F844468A005E}"/>
            </a:ext>
          </a:extLst>
        </xdr:cNvPr>
        <xdr:cNvCxnSpPr/>
      </xdr:nvCxnSpPr>
      <xdr:spPr>
        <a:xfrm>
          <a:off x="2626360" y="6228588"/>
          <a:ext cx="80518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137414</xdr:rowOff>
    </xdr:from>
    <xdr:to>
      <xdr:col>10</xdr:col>
      <xdr:colOff>165100</xdr:colOff>
      <xdr:row>36</xdr:row>
      <xdr:rowOff>67564</xdr:rowOff>
    </xdr:to>
    <xdr:sp macro="" textlink="">
      <xdr:nvSpPr>
        <xdr:cNvPr id="77" name="楕円 76">
          <a:extLst>
            <a:ext uri="{FF2B5EF4-FFF2-40B4-BE49-F238E27FC236}">
              <a16:creationId xmlns:a16="http://schemas.microsoft.com/office/drawing/2014/main" id="{D343C833-1BCD-45A1-A7BF-D9E1786EF9E2}"/>
            </a:ext>
          </a:extLst>
        </xdr:cNvPr>
        <xdr:cNvSpPr/>
      </xdr:nvSpPr>
      <xdr:spPr>
        <a:xfrm>
          <a:off x="1774190" y="6134354"/>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16764</xdr:rowOff>
    </xdr:from>
    <xdr:to>
      <xdr:col>15</xdr:col>
      <xdr:colOff>50800</xdr:colOff>
      <xdr:row>36</xdr:row>
      <xdr:rowOff>60198</xdr:rowOff>
    </xdr:to>
    <xdr:cxnSp macro="">
      <xdr:nvCxnSpPr>
        <xdr:cNvPr id="78" name="直線コネクタ 77">
          <a:extLst>
            <a:ext uri="{FF2B5EF4-FFF2-40B4-BE49-F238E27FC236}">
              <a16:creationId xmlns:a16="http://schemas.microsoft.com/office/drawing/2014/main" id="{DDDAA784-7105-43E2-A044-7221D4DEE763}"/>
            </a:ext>
          </a:extLst>
        </xdr:cNvPr>
        <xdr:cNvCxnSpPr/>
      </xdr:nvCxnSpPr>
      <xdr:spPr>
        <a:xfrm>
          <a:off x="1828800" y="6192774"/>
          <a:ext cx="797560" cy="35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35</xdr:row>
      <xdr:rowOff>96266</xdr:rowOff>
    </xdr:from>
    <xdr:to>
      <xdr:col>6</xdr:col>
      <xdr:colOff>38100</xdr:colOff>
      <xdr:row>36</xdr:row>
      <xdr:rowOff>26416</xdr:rowOff>
    </xdr:to>
    <xdr:sp macro="" textlink="">
      <xdr:nvSpPr>
        <xdr:cNvPr id="79" name="楕円 78">
          <a:extLst>
            <a:ext uri="{FF2B5EF4-FFF2-40B4-BE49-F238E27FC236}">
              <a16:creationId xmlns:a16="http://schemas.microsoft.com/office/drawing/2014/main" id="{EF9E9EB5-191B-491A-82D1-7FCEA1017AE2}"/>
            </a:ext>
          </a:extLst>
        </xdr:cNvPr>
        <xdr:cNvSpPr/>
      </xdr:nvSpPr>
      <xdr:spPr>
        <a:xfrm>
          <a:off x="988060" y="6093206"/>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35</xdr:row>
      <xdr:rowOff>147066</xdr:rowOff>
    </xdr:from>
    <xdr:to>
      <xdr:col>10</xdr:col>
      <xdr:colOff>114300</xdr:colOff>
      <xdr:row>36</xdr:row>
      <xdr:rowOff>16764</xdr:rowOff>
    </xdr:to>
    <xdr:cxnSp macro="">
      <xdr:nvCxnSpPr>
        <xdr:cNvPr id="80" name="直線コネクタ 79">
          <a:extLst>
            <a:ext uri="{FF2B5EF4-FFF2-40B4-BE49-F238E27FC236}">
              <a16:creationId xmlns:a16="http://schemas.microsoft.com/office/drawing/2014/main" id="{0B93B7F5-B1AC-44CD-BFC4-F951F6B0BA9A}"/>
            </a:ext>
          </a:extLst>
        </xdr:cNvPr>
        <xdr:cNvCxnSpPr/>
      </xdr:nvCxnSpPr>
      <xdr:spPr>
        <a:xfrm>
          <a:off x="1031240" y="6145911"/>
          <a:ext cx="797560" cy="46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10685</xdr:rowOff>
    </xdr:from>
    <xdr:ext cx="405111" cy="259045"/>
    <xdr:sp macro="" textlink="">
      <xdr:nvSpPr>
        <xdr:cNvPr id="81" name="n_1aveValue【道路】&#10;有形固定資産減価償却率">
          <a:extLst>
            <a:ext uri="{FF2B5EF4-FFF2-40B4-BE49-F238E27FC236}">
              <a16:creationId xmlns:a16="http://schemas.microsoft.com/office/drawing/2014/main" id="{65854BF9-DC5E-43D7-80E5-5E670DBF4AE0}"/>
            </a:ext>
          </a:extLst>
        </xdr:cNvPr>
        <xdr:cNvSpPr txBox="1"/>
      </xdr:nvSpPr>
      <xdr:spPr>
        <a:xfrm>
          <a:off x="3239144" y="63562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140987</xdr:rowOff>
    </xdr:from>
    <xdr:ext cx="405111" cy="259045"/>
    <xdr:sp macro="" textlink="">
      <xdr:nvSpPr>
        <xdr:cNvPr id="82" name="n_2aveValue【道路】&#10;有形固定資産減価償却率">
          <a:extLst>
            <a:ext uri="{FF2B5EF4-FFF2-40B4-BE49-F238E27FC236}">
              <a16:creationId xmlns:a16="http://schemas.microsoft.com/office/drawing/2014/main" id="{29C362AA-5121-4FFA-AAA4-091612B82D15}"/>
            </a:ext>
          </a:extLst>
        </xdr:cNvPr>
        <xdr:cNvSpPr txBox="1"/>
      </xdr:nvSpPr>
      <xdr:spPr>
        <a:xfrm>
          <a:off x="2439044" y="6311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124985</xdr:rowOff>
    </xdr:from>
    <xdr:ext cx="405111" cy="259045"/>
    <xdr:sp macro="" textlink="">
      <xdr:nvSpPr>
        <xdr:cNvPr id="83" name="n_3aveValue【道路】&#10;有形固定資産減価償却率">
          <a:extLst>
            <a:ext uri="{FF2B5EF4-FFF2-40B4-BE49-F238E27FC236}">
              <a16:creationId xmlns:a16="http://schemas.microsoft.com/office/drawing/2014/main" id="{D5F2806C-00E7-4286-B257-F29957E67278}"/>
            </a:ext>
          </a:extLst>
        </xdr:cNvPr>
        <xdr:cNvSpPr txBox="1"/>
      </xdr:nvSpPr>
      <xdr:spPr>
        <a:xfrm>
          <a:off x="1641484" y="62990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74693</xdr:rowOff>
    </xdr:from>
    <xdr:ext cx="405111" cy="259045"/>
    <xdr:sp macro="" textlink="">
      <xdr:nvSpPr>
        <xdr:cNvPr id="84" name="n_4aveValue【道路】&#10;有形固定資産減価償却率">
          <a:extLst>
            <a:ext uri="{FF2B5EF4-FFF2-40B4-BE49-F238E27FC236}">
              <a16:creationId xmlns:a16="http://schemas.microsoft.com/office/drawing/2014/main" id="{26582552-468E-4F5C-8C73-553CFAA28BA8}"/>
            </a:ext>
          </a:extLst>
        </xdr:cNvPr>
        <xdr:cNvSpPr txBox="1"/>
      </xdr:nvSpPr>
      <xdr:spPr>
        <a:xfrm>
          <a:off x="855354" y="62468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34</xdr:row>
      <xdr:rowOff>138955</xdr:rowOff>
    </xdr:from>
    <xdr:ext cx="405111" cy="259045"/>
    <xdr:sp macro="" textlink="">
      <xdr:nvSpPr>
        <xdr:cNvPr id="85" name="n_1mainValue【道路】&#10;有形固定資産減価償却率">
          <a:extLst>
            <a:ext uri="{FF2B5EF4-FFF2-40B4-BE49-F238E27FC236}">
              <a16:creationId xmlns:a16="http://schemas.microsoft.com/office/drawing/2014/main" id="{308F59E2-B814-42D9-AA31-98CE0A379911}"/>
            </a:ext>
          </a:extLst>
        </xdr:cNvPr>
        <xdr:cNvSpPr txBox="1"/>
      </xdr:nvSpPr>
      <xdr:spPr>
        <a:xfrm>
          <a:off x="3239144" y="59644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127525</xdr:rowOff>
    </xdr:from>
    <xdr:ext cx="405111" cy="259045"/>
    <xdr:sp macro="" textlink="">
      <xdr:nvSpPr>
        <xdr:cNvPr id="86" name="n_2mainValue【道路】&#10;有形固定資産減価償却率">
          <a:extLst>
            <a:ext uri="{FF2B5EF4-FFF2-40B4-BE49-F238E27FC236}">
              <a16:creationId xmlns:a16="http://schemas.microsoft.com/office/drawing/2014/main" id="{A5D13926-C799-4076-8002-599E56208A8A}"/>
            </a:ext>
          </a:extLst>
        </xdr:cNvPr>
        <xdr:cNvSpPr txBox="1"/>
      </xdr:nvSpPr>
      <xdr:spPr>
        <a:xfrm>
          <a:off x="2439044" y="59606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84091</xdr:rowOff>
    </xdr:from>
    <xdr:ext cx="405111" cy="259045"/>
    <xdr:sp macro="" textlink="">
      <xdr:nvSpPr>
        <xdr:cNvPr id="87" name="n_3mainValue【道路】&#10;有形固定資産減価償却率">
          <a:extLst>
            <a:ext uri="{FF2B5EF4-FFF2-40B4-BE49-F238E27FC236}">
              <a16:creationId xmlns:a16="http://schemas.microsoft.com/office/drawing/2014/main" id="{68F64A25-8A5C-4C46-8DD3-ACA78186B18C}"/>
            </a:ext>
          </a:extLst>
        </xdr:cNvPr>
        <xdr:cNvSpPr txBox="1"/>
      </xdr:nvSpPr>
      <xdr:spPr>
        <a:xfrm>
          <a:off x="1641484" y="59152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42943</xdr:rowOff>
    </xdr:from>
    <xdr:ext cx="405111" cy="259045"/>
    <xdr:sp macro="" textlink="">
      <xdr:nvSpPr>
        <xdr:cNvPr id="88" name="n_4mainValue【道路】&#10;有形固定資産減価償却率">
          <a:extLst>
            <a:ext uri="{FF2B5EF4-FFF2-40B4-BE49-F238E27FC236}">
              <a16:creationId xmlns:a16="http://schemas.microsoft.com/office/drawing/2014/main" id="{91B9EB16-E706-4897-A7CB-959B5C341C87}"/>
            </a:ext>
          </a:extLst>
        </xdr:cNvPr>
        <xdr:cNvSpPr txBox="1"/>
      </xdr:nvSpPr>
      <xdr:spPr>
        <a:xfrm>
          <a:off x="855354" y="58741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a:extLst>
            <a:ext uri="{FF2B5EF4-FFF2-40B4-BE49-F238E27FC236}">
              <a16:creationId xmlns:a16="http://schemas.microsoft.com/office/drawing/2014/main" id="{C1F6A1D3-A74A-4211-85A1-62BFD2E6550F}"/>
            </a:ext>
          </a:extLst>
        </xdr:cNvPr>
        <xdr:cNvSpPr/>
      </xdr:nvSpPr>
      <xdr:spPr>
        <a:xfrm>
          <a:off x="5960110" y="419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a:extLst>
            <a:ext uri="{FF2B5EF4-FFF2-40B4-BE49-F238E27FC236}">
              <a16:creationId xmlns:a16="http://schemas.microsoft.com/office/drawing/2014/main" id="{7FF40FE2-6843-4CF4-9002-1792058EA11E}"/>
            </a:ext>
          </a:extLst>
        </xdr:cNvPr>
        <xdr:cNvSpPr/>
      </xdr:nvSpPr>
      <xdr:spPr>
        <a:xfrm>
          <a:off x="60604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a:extLst>
            <a:ext uri="{FF2B5EF4-FFF2-40B4-BE49-F238E27FC236}">
              <a16:creationId xmlns:a16="http://schemas.microsoft.com/office/drawing/2014/main" id="{D6E10B8C-7A8F-406B-B1A1-56234F904FAB}"/>
            </a:ext>
          </a:extLst>
        </xdr:cNvPr>
        <xdr:cNvSpPr/>
      </xdr:nvSpPr>
      <xdr:spPr>
        <a:xfrm>
          <a:off x="60604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a:extLst>
            <a:ext uri="{FF2B5EF4-FFF2-40B4-BE49-F238E27FC236}">
              <a16:creationId xmlns:a16="http://schemas.microsoft.com/office/drawing/2014/main" id="{0448FC7B-FD1B-4E1C-89DE-4C166926FFA0}"/>
            </a:ext>
          </a:extLst>
        </xdr:cNvPr>
        <xdr:cNvSpPr/>
      </xdr:nvSpPr>
      <xdr:spPr>
        <a:xfrm>
          <a:off x="69888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a:extLst>
            <a:ext uri="{FF2B5EF4-FFF2-40B4-BE49-F238E27FC236}">
              <a16:creationId xmlns:a16="http://schemas.microsoft.com/office/drawing/2014/main" id="{2E75DCB9-B4AD-429E-9077-1D3C694D8EF7}"/>
            </a:ext>
          </a:extLst>
        </xdr:cNvPr>
        <xdr:cNvSpPr/>
      </xdr:nvSpPr>
      <xdr:spPr>
        <a:xfrm>
          <a:off x="69888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a:extLst>
            <a:ext uri="{FF2B5EF4-FFF2-40B4-BE49-F238E27FC236}">
              <a16:creationId xmlns:a16="http://schemas.microsoft.com/office/drawing/2014/main" id="{0188373E-3C3B-4286-A695-8A3232DC3DF1}"/>
            </a:ext>
          </a:extLst>
        </xdr:cNvPr>
        <xdr:cNvSpPr/>
      </xdr:nvSpPr>
      <xdr:spPr>
        <a:xfrm>
          <a:off x="80175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a:extLst>
            <a:ext uri="{FF2B5EF4-FFF2-40B4-BE49-F238E27FC236}">
              <a16:creationId xmlns:a16="http://schemas.microsoft.com/office/drawing/2014/main" id="{ABC2DE39-02D5-4129-8899-7DC017ED56ED}"/>
            </a:ext>
          </a:extLst>
        </xdr:cNvPr>
        <xdr:cNvSpPr/>
      </xdr:nvSpPr>
      <xdr:spPr>
        <a:xfrm>
          <a:off x="80175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a:extLst>
            <a:ext uri="{FF2B5EF4-FFF2-40B4-BE49-F238E27FC236}">
              <a16:creationId xmlns:a16="http://schemas.microsoft.com/office/drawing/2014/main" id="{071D38D5-9C74-4055-A0FD-0D37AEC03458}"/>
            </a:ext>
          </a:extLst>
        </xdr:cNvPr>
        <xdr:cNvSpPr/>
      </xdr:nvSpPr>
      <xdr:spPr>
        <a:xfrm>
          <a:off x="5960110" y="533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7" name="テキスト ボックス 96">
          <a:extLst>
            <a:ext uri="{FF2B5EF4-FFF2-40B4-BE49-F238E27FC236}">
              <a16:creationId xmlns:a16="http://schemas.microsoft.com/office/drawing/2014/main" id="{15C149B0-7FE3-4A97-A59C-00DA42B46FE3}"/>
            </a:ext>
          </a:extLst>
        </xdr:cNvPr>
        <xdr:cNvSpPr txBox="1"/>
      </xdr:nvSpPr>
      <xdr:spPr>
        <a:xfrm>
          <a:off x="592201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a:extLst>
            <a:ext uri="{FF2B5EF4-FFF2-40B4-BE49-F238E27FC236}">
              <a16:creationId xmlns:a16="http://schemas.microsoft.com/office/drawing/2014/main" id="{0C7F3590-89B8-4D76-845D-63B9C815ED78}"/>
            </a:ext>
          </a:extLst>
        </xdr:cNvPr>
        <xdr:cNvCxnSpPr/>
      </xdr:nvCxnSpPr>
      <xdr:spPr>
        <a:xfrm>
          <a:off x="5960110" y="762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99" name="直線コネクタ 98">
          <a:extLst>
            <a:ext uri="{FF2B5EF4-FFF2-40B4-BE49-F238E27FC236}">
              <a16:creationId xmlns:a16="http://schemas.microsoft.com/office/drawing/2014/main" id="{001D9519-946C-47D0-9469-9F5334E552F1}"/>
            </a:ext>
          </a:extLst>
        </xdr:cNvPr>
        <xdr:cNvCxnSpPr/>
      </xdr:nvCxnSpPr>
      <xdr:spPr>
        <a:xfrm>
          <a:off x="5960110" y="7297238"/>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100" name="テキスト ボックス 99">
          <a:extLst>
            <a:ext uri="{FF2B5EF4-FFF2-40B4-BE49-F238E27FC236}">
              <a16:creationId xmlns:a16="http://schemas.microsoft.com/office/drawing/2014/main" id="{C0B8319A-8CD7-4010-90F1-E7787AAD650A}"/>
            </a:ext>
          </a:extLst>
        </xdr:cNvPr>
        <xdr:cNvSpPr txBox="1"/>
      </xdr:nvSpPr>
      <xdr:spPr>
        <a:xfrm>
          <a:off x="5527221" y="715311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101" name="直線コネクタ 100">
          <a:extLst>
            <a:ext uri="{FF2B5EF4-FFF2-40B4-BE49-F238E27FC236}">
              <a16:creationId xmlns:a16="http://schemas.microsoft.com/office/drawing/2014/main" id="{4544018E-A3DC-4D04-9030-03BE40B0756B}"/>
            </a:ext>
          </a:extLst>
        </xdr:cNvPr>
        <xdr:cNvCxnSpPr/>
      </xdr:nvCxnSpPr>
      <xdr:spPr>
        <a:xfrm>
          <a:off x="5960110" y="6964952"/>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138084</xdr:rowOff>
    </xdr:from>
    <xdr:ext cx="531299" cy="259045"/>
    <xdr:sp macro="" textlink="">
      <xdr:nvSpPr>
        <xdr:cNvPr id="102" name="テキスト ボックス 101">
          <a:extLst>
            <a:ext uri="{FF2B5EF4-FFF2-40B4-BE49-F238E27FC236}">
              <a16:creationId xmlns:a16="http://schemas.microsoft.com/office/drawing/2014/main" id="{3A123962-7BCC-4E04-9E6B-2C85EA544B3A}"/>
            </a:ext>
          </a:extLst>
        </xdr:cNvPr>
        <xdr:cNvSpPr txBox="1"/>
      </xdr:nvSpPr>
      <xdr:spPr>
        <a:xfrm>
          <a:off x="5485961" y="682082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103" name="直線コネクタ 102">
          <a:extLst>
            <a:ext uri="{FF2B5EF4-FFF2-40B4-BE49-F238E27FC236}">
              <a16:creationId xmlns:a16="http://schemas.microsoft.com/office/drawing/2014/main" id="{D5D12C84-8857-47E2-82D0-CF372A6526D0}"/>
            </a:ext>
          </a:extLst>
        </xdr:cNvPr>
        <xdr:cNvCxnSpPr/>
      </xdr:nvCxnSpPr>
      <xdr:spPr>
        <a:xfrm>
          <a:off x="5960110" y="6642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37</xdr:row>
      <xdr:rowOff>154412</xdr:rowOff>
    </xdr:from>
    <xdr:ext cx="531299" cy="259045"/>
    <xdr:sp macro="" textlink="">
      <xdr:nvSpPr>
        <xdr:cNvPr id="104" name="テキスト ボックス 103">
          <a:extLst>
            <a:ext uri="{FF2B5EF4-FFF2-40B4-BE49-F238E27FC236}">
              <a16:creationId xmlns:a16="http://schemas.microsoft.com/office/drawing/2014/main" id="{213E03D2-D930-46C5-9A79-A5640985C473}"/>
            </a:ext>
          </a:extLst>
        </xdr:cNvPr>
        <xdr:cNvSpPr txBox="1"/>
      </xdr:nvSpPr>
      <xdr:spPr>
        <a:xfrm>
          <a:off x="5485961" y="649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105" name="直線コネクタ 104">
          <a:extLst>
            <a:ext uri="{FF2B5EF4-FFF2-40B4-BE49-F238E27FC236}">
              <a16:creationId xmlns:a16="http://schemas.microsoft.com/office/drawing/2014/main" id="{88F5D065-E1CD-42CB-910E-B67ABD77F105}"/>
            </a:ext>
          </a:extLst>
        </xdr:cNvPr>
        <xdr:cNvCxnSpPr/>
      </xdr:nvCxnSpPr>
      <xdr:spPr>
        <a:xfrm>
          <a:off x="5960110" y="6311809"/>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170741</xdr:rowOff>
    </xdr:from>
    <xdr:ext cx="531299" cy="259045"/>
    <xdr:sp macro="" textlink="">
      <xdr:nvSpPr>
        <xdr:cNvPr id="106" name="テキスト ボックス 105">
          <a:extLst>
            <a:ext uri="{FF2B5EF4-FFF2-40B4-BE49-F238E27FC236}">
              <a16:creationId xmlns:a16="http://schemas.microsoft.com/office/drawing/2014/main" id="{979C1A98-80C2-4707-837E-56630746CF29}"/>
            </a:ext>
          </a:extLst>
        </xdr:cNvPr>
        <xdr:cNvSpPr txBox="1"/>
      </xdr:nvSpPr>
      <xdr:spPr>
        <a:xfrm>
          <a:off x="5485961" y="617530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07" name="直線コネクタ 106">
          <a:extLst>
            <a:ext uri="{FF2B5EF4-FFF2-40B4-BE49-F238E27FC236}">
              <a16:creationId xmlns:a16="http://schemas.microsoft.com/office/drawing/2014/main" id="{F73E71D8-4F56-488C-B98E-777C202763E7}"/>
            </a:ext>
          </a:extLst>
        </xdr:cNvPr>
        <xdr:cNvCxnSpPr/>
      </xdr:nvCxnSpPr>
      <xdr:spPr>
        <a:xfrm>
          <a:off x="5960110" y="5989048"/>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15620</xdr:rowOff>
    </xdr:from>
    <xdr:ext cx="531299" cy="259045"/>
    <xdr:sp macro="" textlink="">
      <xdr:nvSpPr>
        <xdr:cNvPr id="108" name="テキスト ボックス 107">
          <a:extLst>
            <a:ext uri="{FF2B5EF4-FFF2-40B4-BE49-F238E27FC236}">
              <a16:creationId xmlns:a16="http://schemas.microsoft.com/office/drawing/2014/main" id="{C474E8FC-D7E6-4F54-9C6B-9B41E91A2BAD}"/>
            </a:ext>
          </a:extLst>
        </xdr:cNvPr>
        <xdr:cNvSpPr txBox="1"/>
      </xdr:nvSpPr>
      <xdr:spPr>
        <a:xfrm>
          <a:off x="5485961" y="584873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09" name="直線コネクタ 108">
          <a:extLst>
            <a:ext uri="{FF2B5EF4-FFF2-40B4-BE49-F238E27FC236}">
              <a16:creationId xmlns:a16="http://schemas.microsoft.com/office/drawing/2014/main" id="{5BB98DF0-BBE3-41E5-99D9-3EAE81481EB7}"/>
            </a:ext>
          </a:extLst>
        </xdr:cNvPr>
        <xdr:cNvCxnSpPr/>
      </xdr:nvCxnSpPr>
      <xdr:spPr>
        <a:xfrm>
          <a:off x="5960110" y="5660572"/>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31949</xdr:rowOff>
    </xdr:from>
    <xdr:ext cx="595419" cy="259045"/>
    <xdr:sp macro="" textlink="">
      <xdr:nvSpPr>
        <xdr:cNvPr id="110" name="テキスト ボックス 109">
          <a:extLst>
            <a:ext uri="{FF2B5EF4-FFF2-40B4-BE49-F238E27FC236}">
              <a16:creationId xmlns:a16="http://schemas.microsoft.com/office/drawing/2014/main" id="{BBD6D97D-E610-420A-A729-BEE3F5616B61}"/>
            </a:ext>
          </a:extLst>
        </xdr:cNvPr>
        <xdr:cNvSpPr txBox="1"/>
      </xdr:nvSpPr>
      <xdr:spPr>
        <a:xfrm>
          <a:off x="5416126" y="551644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a:extLst>
            <a:ext uri="{FF2B5EF4-FFF2-40B4-BE49-F238E27FC236}">
              <a16:creationId xmlns:a16="http://schemas.microsoft.com/office/drawing/2014/main" id="{35D8B6DC-20D3-4776-9363-EC768F5087D3}"/>
            </a:ext>
          </a:extLst>
        </xdr:cNvPr>
        <xdr:cNvCxnSpPr/>
      </xdr:nvCxnSpPr>
      <xdr:spPr>
        <a:xfrm>
          <a:off x="5960110" y="533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2" name="テキスト ボックス 111">
          <a:extLst>
            <a:ext uri="{FF2B5EF4-FFF2-40B4-BE49-F238E27FC236}">
              <a16:creationId xmlns:a16="http://schemas.microsoft.com/office/drawing/2014/main" id="{7FD44D7F-190D-4777-862C-DD1088921E40}"/>
            </a:ext>
          </a:extLst>
        </xdr:cNvPr>
        <xdr:cNvSpPr txBox="1"/>
      </xdr:nvSpPr>
      <xdr:spPr>
        <a:xfrm>
          <a:off x="5416126" y="519368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道路】&#10;一人当たり延長グラフ枠">
          <a:extLst>
            <a:ext uri="{FF2B5EF4-FFF2-40B4-BE49-F238E27FC236}">
              <a16:creationId xmlns:a16="http://schemas.microsoft.com/office/drawing/2014/main" id="{9732120D-F3C5-4138-8906-419A13F2377C}"/>
            </a:ext>
          </a:extLst>
        </xdr:cNvPr>
        <xdr:cNvSpPr/>
      </xdr:nvSpPr>
      <xdr:spPr>
        <a:xfrm>
          <a:off x="5960110" y="533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38955</xdr:rowOff>
    </xdr:from>
    <xdr:to>
      <xdr:col>54</xdr:col>
      <xdr:colOff>189865</xdr:colOff>
      <xdr:row>42</xdr:row>
      <xdr:rowOff>34579</xdr:rowOff>
    </xdr:to>
    <xdr:cxnSp macro="">
      <xdr:nvCxnSpPr>
        <xdr:cNvPr id="114" name="直線コネクタ 113">
          <a:extLst>
            <a:ext uri="{FF2B5EF4-FFF2-40B4-BE49-F238E27FC236}">
              <a16:creationId xmlns:a16="http://schemas.microsoft.com/office/drawing/2014/main" id="{0C4BA705-6715-4F4F-987A-338163DFAB0C}"/>
            </a:ext>
          </a:extLst>
        </xdr:cNvPr>
        <xdr:cNvCxnSpPr/>
      </xdr:nvCxnSpPr>
      <xdr:spPr>
        <a:xfrm flipV="1">
          <a:off x="9429115" y="5868255"/>
          <a:ext cx="0" cy="13672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38406</xdr:rowOff>
    </xdr:from>
    <xdr:ext cx="469744" cy="259045"/>
    <xdr:sp macro="" textlink="">
      <xdr:nvSpPr>
        <xdr:cNvPr id="115" name="【道路】&#10;一人当たり延長最小値テキスト">
          <a:extLst>
            <a:ext uri="{FF2B5EF4-FFF2-40B4-BE49-F238E27FC236}">
              <a16:creationId xmlns:a16="http://schemas.microsoft.com/office/drawing/2014/main" id="{C7FE8088-2827-4C94-B972-0A0AFE173CCF}"/>
            </a:ext>
          </a:extLst>
        </xdr:cNvPr>
        <xdr:cNvSpPr txBox="1"/>
      </xdr:nvSpPr>
      <xdr:spPr>
        <a:xfrm>
          <a:off x="9467850" y="72393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34579</xdr:rowOff>
    </xdr:from>
    <xdr:to>
      <xdr:col>55</xdr:col>
      <xdr:colOff>88900</xdr:colOff>
      <xdr:row>42</xdr:row>
      <xdr:rowOff>34579</xdr:rowOff>
    </xdr:to>
    <xdr:cxnSp macro="">
      <xdr:nvCxnSpPr>
        <xdr:cNvPr id="116" name="直線コネクタ 115">
          <a:extLst>
            <a:ext uri="{FF2B5EF4-FFF2-40B4-BE49-F238E27FC236}">
              <a16:creationId xmlns:a16="http://schemas.microsoft.com/office/drawing/2014/main" id="{40353B50-1ED1-45D4-A382-92731DEAB247}"/>
            </a:ext>
          </a:extLst>
        </xdr:cNvPr>
        <xdr:cNvCxnSpPr/>
      </xdr:nvCxnSpPr>
      <xdr:spPr>
        <a:xfrm>
          <a:off x="9356090" y="7235479"/>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157082</xdr:rowOff>
    </xdr:from>
    <xdr:ext cx="534377" cy="259045"/>
    <xdr:sp macro="" textlink="">
      <xdr:nvSpPr>
        <xdr:cNvPr id="117" name="【道路】&#10;一人当たり延長最大値テキスト">
          <a:extLst>
            <a:ext uri="{FF2B5EF4-FFF2-40B4-BE49-F238E27FC236}">
              <a16:creationId xmlns:a16="http://schemas.microsoft.com/office/drawing/2014/main" id="{E34FC41B-DC4C-4A57-AB3E-469474778CFA}"/>
            </a:ext>
          </a:extLst>
        </xdr:cNvPr>
        <xdr:cNvSpPr txBox="1"/>
      </xdr:nvSpPr>
      <xdr:spPr>
        <a:xfrm>
          <a:off x="9467850" y="56453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87.281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38955</xdr:rowOff>
    </xdr:from>
    <xdr:to>
      <xdr:col>55</xdr:col>
      <xdr:colOff>88900</xdr:colOff>
      <xdr:row>34</xdr:row>
      <xdr:rowOff>38955</xdr:rowOff>
    </xdr:to>
    <xdr:cxnSp macro="">
      <xdr:nvCxnSpPr>
        <xdr:cNvPr id="118" name="直線コネクタ 117">
          <a:extLst>
            <a:ext uri="{FF2B5EF4-FFF2-40B4-BE49-F238E27FC236}">
              <a16:creationId xmlns:a16="http://schemas.microsoft.com/office/drawing/2014/main" id="{7B2727C4-3596-4057-A4E2-50AC5E1BE12F}"/>
            </a:ext>
          </a:extLst>
        </xdr:cNvPr>
        <xdr:cNvCxnSpPr/>
      </xdr:nvCxnSpPr>
      <xdr:spPr>
        <a:xfrm>
          <a:off x="9356090" y="5868255"/>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170790</xdr:rowOff>
    </xdr:from>
    <xdr:ext cx="534377" cy="259045"/>
    <xdr:sp macro="" textlink="">
      <xdr:nvSpPr>
        <xdr:cNvPr id="119" name="【道路】&#10;一人当たり延長平均値テキスト">
          <a:extLst>
            <a:ext uri="{FF2B5EF4-FFF2-40B4-BE49-F238E27FC236}">
              <a16:creationId xmlns:a16="http://schemas.microsoft.com/office/drawing/2014/main" id="{462E47A5-A746-4CAF-8C00-090B1B247A2E}"/>
            </a:ext>
          </a:extLst>
        </xdr:cNvPr>
        <xdr:cNvSpPr txBox="1"/>
      </xdr:nvSpPr>
      <xdr:spPr>
        <a:xfrm>
          <a:off x="9467850" y="68611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147913</xdr:rowOff>
    </xdr:from>
    <xdr:to>
      <xdr:col>55</xdr:col>
      <xdr:colOff>50800</xdr:colOff>
      <xdr:row>41</xdr:row>
      <xdr:rowOff>78063</xdr:rowOff>
    </xdr:to>
    <xdr:sp macro="" textlink="">
      <xdr:nvSpPr>
        <xdr:cNvPr id="120" name="フローチャート: 判断 119">
          <a:extLst>
            <a:ext uri="{FF2B5EF4-FFF2-40B4-BE49-F238E27FC236}">
              <a16:creationId xmlns:a16="http://schemas.microsoft.com/office/drawing/2014/main" id="{42746D88-A590-479D-92B3-6127B3844728}"/>
            </a:ext>
          </a:extLst>
        </xdr:cNvPr>
        <xdr:cNvSpPr/>
      </xdr:nvSpPr>
      <xdr:spPr>
        <a:xfrm>
          <a:off x="9394190" y="7004008"/>
          <a:ext cx="9017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146624</xdr:rowOff>
    </xdr:from>
    <xdr:to>
      <xdr:col>50</xdr:col>
      <xdr:colOff>165100</xdr:colOff>
      <xdr:row>41</xdr:row>
      <xdr:rowOff>76774</xdr:rowOff>
    </xdr:to>
    <xdr:sp macro="" textlink="">
      <xdr:nvSpPr>
        <xdr:cNvPr id="121" name="フローチャート: 判断 120">
          <a:extLst>
            <a:ext uri="{FF2B5EF4-FFF2-40B4-BE49-F238E27FC236}">
              <a16:creationId xmlns:a16="http://schemas.microsoft.com/office/drawing/2014/main" id="{9EC7FF09-E846-438A-9D44-18A6EFE2E1D8}"/>
            </a:ext>
          </a:extLst>
        </xdr:cNvPr>
        <xdr:cNvSpPr/>
      </xdr:nvSpPr>
      <xdr:spPr>
        <a:xfrm>
          <a:off x="8632190" y="7002719"/>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168684</xdr:rowOff>
    </xdr:from>
    <xdr:to>
      <xdr:col>46</xdr:col>
      <xdr:colOff>38100</xdr:colOff>
      <xdr:row>41</xdr:row>
      <xdr:rowOff>98834</xdr:rowOff>
    </xdr:to>
    <xdr:sp macro="" textlink="">
      <xdr:nvSpPr>
        <xdr:cNvPr id="122" name="フローチャート: 判断 121">
          <a:extLst>
            <a:ext uri="{FF2B5EF4-FFF2-40B4-BE49-F238E27FC236}">
              <a16:creationId xmlns:a16="http://schemas.microsoft.com/office/drawing/2014/main" id="{AFB2D5E5-0482-4C23-8918-EF700EE500C5}"/>
            </a:ext>
          </a:extLst>
        </xdr:cNvPr>
        <xdr:cNvSpPr/>
      </xdr:nvSpPr>
      <xdr:spPr>
        <a:xfrm>
          <a:off x="7846060" y="7030494"/>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162592</xdr:rowOff>
    </xdr:from>
    <xdr:to>
      <xdr:col>41</xdr:col>
      <xdr:colOff>101600</xdr:colOff>
      <xdr:row>41</xdr:row>
      <xdr:rowOff>92742</xdr:rowOff>
    </xdr:to>
    <xdr:sp macro="" textlink="">
      <xdr:nvSpPr>
        <xdr:cNvPr id="123" name="フローチャート: 判断 122">
          <a:extLst>
            <a:ext uri="{FF2B5EF4-FFF2-40B4-BE49-F238E27FC236}">
              <a16:creationId xmlns:a16="http://schemas.microsoft.com/office/drawing/2014/main" id="{4739C0DC-4981-4C2E-BA93-B1EE4AB93C4F}"/>
            </a:ext>
          </a:extLst>
        </xdr:cNvPr>
        <xdr:cNvSpPr/>
      </xdr:nvSpPr>
      <xdr:spPr>
        <a:xfrm>
          <a:off x="7029450" y="7022497"/>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165222</xdr:rowOff>
    </xdr:from>
    <xdr:to>
      <xdr:col>36</xdr:col>
      <xdr:colOff>165100</xdr:colOff>
      <xdr:row>41</xdr:row>
      <xdr:rowOff>95372</xdr:rowOff>
    </xdr:to>
    <xdr:sp macro="" textlink="">
      <xdr:nvSpPr>
        <xdr:cNvPr id="124" name="フローチャート: 判断 123">
          <a:extLst>
            <a:ext uri="{FF2B5EF4-FFF2-40B4-BE49-F238E27FC236}">
              <a16:creationId xmlns:a16="http://schemas.microsoft.com/office/drawing/2014/main" id="{67B785BB-9EAC-44CF-A132-59E523EB33AA}"/>
            </a:ext>
          </a:extLst>
        </xdr:cNvPr>
        <xdr:cNvSpPr/>
      </xdr:nvSpPr>
      <xdr:spPr>
        <a:xfrm>
          <a:off x="6231890" y="7027032"/>
          <a:ext cx="10922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71E85F5A-4022-463A-8415-76428B7786D8}"/>
            </a:ext>
          </a:extLst>
        </xdr:cNvPr>
        <xdr:cNvSpPr txBox="1"/>
      </xdr:nvSpPr>
      <xdr:spPr>
        <a:xfrm>
          <a:off x="92583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566F2281-D3A3-483E-B137-64504564135D}"/>
            </a:ext>
          </a:extLst>
        </xdr:cNvPr>
        <xdr:cNvSpPr txBox="1"/>
      </xdr:nvSpPr>
      <xdr:spPr>
        <a:xfrm>
          <a:off x="85153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0D66A309-D4A8-4D97-852E-A942DC51AF99}"/>
            </a:ext>
          </a:extLst>
        </xdr:cNvPr>
        <xdr:cNvSpPr txBox="1"/>
      </xdr:nvSpPr>
      <xdr:spPr>
        <a:xfrm>
          <a:off x="77177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67E2B3E4-CC8B-4618-8656-D415F0439E18}"/>
            </a:ext>
          </a:extLst>
        </xdr:cNvPr>
        <xdr:cNvSpPr txBox="1"/>
      </xdr:nvSpPr>
      <xdr:spPr>
        <a:xfrm>
          <a:off x="6912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4E2D4CEF-F22B-4CBA-B992-2080427C7EEE}"/>
            </a:ext>
          </a:extLst>
        </xdr:cNvPr>
        <xdr:cNvSpPr txBox="1"/>
      </xdr:nvSpPr>
      <xdr:spPr>
        <a:xfrm>
          <a:off x="61150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137904</xdr:rowOff>
    </xdr:from>
    <xdr:to>
      <xdr:col>55</xdr:col>
      <xdr:colOff>50800</xdr:colOff>
      <xdr:row>42</xdr:row>
      <xdr:rowOff>68054</xdr:rowOff>
    </xdr:to>
    <xdr:sp macro="" textlink="">
      <xdr:nvSpPr>
        <xdr:cNvPr id="130" name="楕円 129">
          <a:extLst>
            <a:ext uri="{FF2B5EF4-FFF2-40B4-BE49-F238E27FC236}">
              <a16:creationId xmlns:a16="http://schemas.microsoft.com/office/drawing/2014/main" id="{903C41FF-31EF-4BD4-8F22-73172B2C9A83}"/>
            </a:ext>
          </a:extLst>
        </xdr:cNvPr>
        <xdr:cNvSpPr/>
      </xdr:nvSpPr>
      <xdr:spPr>
        <a:xfrm>
          <a:off x="9394190" y="7163544"/>
          <a:ext cx="9017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41</xdr:row>
      <xdr:rowOff>52831</xdr:rowOff>
    </xdr:from>
    <xdr:ext cx="469744" cy="259045"/>
    <xdr:sp macro="" textlink="">
      <xdr:nvSpPr>
        <xdr:cNvPr id="131" name="【道路】&#10;一人当たり延長該当値テキスト">
          <a:extLst>
            <a:ext uri="{FF2B5EF4-FFF2-40B4-BE49-F238E27FC236}">
              <a16:creationId xmlns:a16="http://schemas.microsoft.com/office/drawing/2014/main" id="{CE2FF57F-4783-4FFB-BCC8-887022342C5C}"/>
            </a:ext>
          </a:extLst>
        </xdr:cNvPr>
        <xdr:cNvSpPr txBox="1"/>
      </xdr:nvSpPr>
      <xdr:spPr>
        <a:xfrm>
          <a:off x="9467850" y="70860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137120</xdr:rowOff>
    </xdr:from>
    <xdr:to>
      <xdr:col>50</xdr:col>
      <xdr:colOff>165100</xdr:colOff>
      <xdr:row>42</xdr:row>
      <xdr:rowOff>67270</xdr:rowOff>
    </xdr:to>
    <xdr:sp macro="" textlink="">
      <xdr:nvSpPr>
        <xdr:cNvPr id="132" name="楕円 131">
          <a:extLst>
            <a:ext uri="{FF2B5EF4-FFF2-40B4-BE49-F238E27FC236}">
              <a16:creationId xmlns:a16="http://schemas.microsoft.com/office/drawing/2014/main" id="{001F15CD-BFAD-444A-A671-1F5EDBC10385}"/>
            </a:ext>
          </a:extLst>
        </xdr:cNvPr>
        <xdr:cNvSpPr/>
      </xdr:nvSpPr>
      <xdr:spPr>
        <a:xfrm>
          <a:off x="8632190" y="7162760"/>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42</xdr:row>
      <xdr:rowOff>16470</xdr:rowOff>
    </xdr:from>
    <xdr:to>
      <xdr:col>55</xdr:col>
      <xdr:colOff>0</xdr:colOff>
      <xdr:row>42</xdr:row>
      <xdr:rowOff>17254</xdr:rowOff>
    </xdr:to>
    <xdr:cxnSp macro="">
      <xdr:nvCxnSpPr>
        <xdr:cNvPr id="133" name="直線コネクタ 132">
          <a:extLst>
            <a:ext uri="{FF2B5EF4-FFF2-40B4-BE49-F238E27FC236}">
              <a16:creationId xmlns:a16="http://schemas.microsoft.com/office/drawing/2014/main" id="{8E63B54B-491F-425E-871F-7BA602885E75}"/>
            </a:ext>
          </a:extLst>
        </xdr:cNvPr>
        <xdr:cNvCxnSpPr/>
      </xdr:nvCxnSpPr>
      <xdr:spPr>
        <a:xfrm>
          <a:off x="8686800" y="7221180"/>
          <a:ext cx="742950" cy="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136696</xdr:rowOff>
    </xdr:from>
    <xdr:to>
      <xdr:col>46</xdr:col>
      <xdr:colOff>38100</xdr:colOff>
      <xdr:row>42</xdr:row>
      <xdr:rowOff>66846</xdr:rowOff>
    </xdr:to>
    <xdr:sp macro="" textlink="">
      <xdr:nvSpPr>
        <xdr:cNvPr id="134" name="楕円 133">
          <a:extLst>
            <a:ext uri="{FF2B5EF4-FFF2-40B4-BE49-F238E27FC236}">
              <a16:creationId xmlns:a16="http://schemas.microsoft.com/office/drawing/2014/main" id="{CA5A3CC4-11F0-472B-99B4-0D6384A8EC67}"/>
            </a:ext>
          </a:extLst>
        </xdr:cNvPr>
        <xdr:cNvSpPr/>
      </xdr:nvSpPr>
      <xdr:spPr>
        <a:xfrm>
          <a:off x="7846060" y="7162336"/>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42</xdr:row>
      <xdr:rowOff>16046</xdr:rowOff>
    </xdr:from>
    <xdr:to>
      <xdr:col>50</xdr:col>
      <xdr:colOff>114300</xdr:colOff>
      <xdr:row>42</xdr:row>
      <xdr:rowOff>16470</xdr:rowOff>
    </xdr:to>
    <xdr:cxnSp macro="">
      <xdr:nvCxnSpPr>
        <xdr:cNvPr id="135" name="直線コネクタ 134">
          <a:extLst>
            <a:ext uri="{FF2B5EF4-FFF2-40B4-BE49-F238E27FC236}">
              <a16:creationId xmlns:a16="http://schemas.microsoft.com/office/drawing/2014/main" id="{DB785FD2-3938-4875-9041-68EAA9FD73B7}"/>
            </a:ext>
          </a:extLst>
        </xdr:cNvPr>
        <xdr:cNvCxnSpPr/>
      </xdr:nvCxnSpPr>
      <xdr:spPr>
        <a:xfrm>
          <a:off x="7889240" y="7220756"/>
          <a:ext cx="797560" cy="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135977</xdr:rowOff>
    </xdr:from>
    <xdr:to>
      <xdr:col>41</xdr:col>
      <xdr:colOff>101600</xdr:colOff>
      <xdr:row>42</xdr:row>
      <xdr:rowOff>66127</xdr:rowOff>
    </xdr:to>
    <xdr:sp macro="" textlink="">
      <xdr:nvSpPr>
        <xdr:cNvPr id="136" name="楕円 135">
          <a:extLst>
            <a:ext uri="{FF2B5EF4-FFF2-40B4-BE49-F238E27FC236}">
              <a16:creationId xmlns:a16="http://schemas.microsoft.com/office/drawing/2014/main" id="{710D8C39-5E51-427E-A45F-2BCC98B1052B}"/>
            </a:ext>
          </a:extLst>
        </xdr:cNvPr>
        <xdr:cNvSpPr/>
      </xdr:nvSpPr>
      <xdr:spPr>
        <a:xfrm>
          <a:off x="7029450" y="7161617"/>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42</xdr:row>
      <xdr:rowOff>15327</xdr:rowOff>
    </xdr:from>
    <xdr:to>
      <xdr:col>45</xdr:col>
      <xdr:colOff>177800</xdr:colOff>
      <xdr:row>42</xdr:row>
      <xdr:rowOff>16046</xdr:rowOff>
    </xdr:to>
    <xdr:cxnSp macro="">
      <xdr:nvCxnSpPr>
        <xdr:cNvPr id="137" name="直線コネクタ 136">
          <a:extLst>
            <a:ext uri="{FF2B5EF4-FFF2-40B4-BE49-F238E27FC236}">
              <a16:creationId xmlns:a16="http://schemas.microsoft.com/office/drawing/2014/main" id="{A8C8EFE2-9DE8-4DB2-817D-12571704490C}"/>
            </a:ext>
          </a:extLst>
        </xdr:cNvPr>
        <xdr:cNvCxnSpPr/>
      </xdr:nvCxnSpPr>
      <xdr:spPr>
        <a:xfrm>
          <a:off x="7084060" y="7220037"/>
          <a:ext cx="805180" cy="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135438</xdr:rowOff>
    </xdr:from>
    <xdr:to>
      <xdr:col>36</xdr:col>
      <xdr:colOff>165100</xdr:colOff>
      <xdr:row>42</xdr:row>
      <xdr:rowOff>65588</xdr:rowOff>
    </xdr:to>
    <xdr:sp macro="" textlink="">
      <xdr:nvSpPr>
        <xdr:cNvPr id="138" name="楕円 137">
          <a:extLst>
            <a:ext uri="{FF2B5EF4-FFF2-40B4-BE49-F238E27FC236}">
              <a16:creationId xmlns:a16="http://schemas.microsoft.com/office/drawing/2014/main" id="{A58ADB0F-2A14-471E-A921-DC782758261A}"/>
            </a:ext>
          </a:extLst>
        </xdr:cNvPr>
        <xdr:cNvSpPr/>
      </xdr:nvSpPr>
      <xdr:spPr>
        <a:xfrm>
          <a:off x="6231890" y="7161078"/>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42</xdr:row>
      <xdr:rowOff>14788</xdr:rowOff>
    </xdr:from>
    <xdr:to>
      <xdr:col>41</xdr:col>
      <xdr:colOff>50800</xdr:colOff>
      <xdr:row>42</xdr:row>
      <xdr:rowOff>15327</xdr:rowOff>
    </xdr:to>
    <xdr:cxnSp macro="">
      <xdr:nvCxnSpPr>
        <xdr:cNvPr id="139" name="直線コネクタ 138">
          <a:extLst>
            <a:ext uri="{FF2B5EF4-FFF2-40B4-BE49-F238E27FC236}">
              <a16:creationId xmlns:a16="http://schemas.microsoft.com/office/drawing/2014/main" id="{7625252A-0F8C-4F6E-ACDD-52043FB61F9D}"/>
            </a:ext>
          </a:extLst>
        </xdr:cNvPr>
        <xdr:cNvCxnSpPr/>
      </xdr:nvCxnSpPr>
      <xdr:spPr>
        <a:xfrm>
          <a:off x="6286500" y="7219498"/>
          <a:ext cx="797560" cy="5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39</xdr:row>
      <xdr:rowOff>93301</xdr:rowOff>
    </xdr:from>
    <xdr:ext cx="534377" cy="259045"/>
    <xdr:sp macro="" textlink="">
      <xdr:nvSpPr>
        <xdr:cNvPr id="140" name="n_1aveValue【道路】&#10;一人当たり延長">
          <a:extLst>
            <a:ext uri="{FF2B5EF4-FFF2-40B4-BE49-F238E27FC236}">
              <a16:creationId xmlns:a16="http://schemas.microsoft.com/office/drawing/2014/main" id="{AA462AED-8E90-4329-BC20-73DD5D5CB537}"/>
            </a:ext>
          </a:extLst>
        </xdr:cNvPr>
        <xdr:cNvSpPr txBox="1"/>
      </xdr:nvSpPr>
      <xdr:spPr>
        <a:xfrm>
          <a:off x="8422151" y="6783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115361</xdr:rowOff>
    </xdr:from>
    <xdr:ext cx="534377" cy="259045"/>
    <xdr:sp macro="" textlink="">
      <xdr:nvSpPr>
        <xdr:cNvPr id="141" name="n_2aveValue【道路】&#10;一人当たり延長">
          <a:extLst>
            <a:ext uri="{FF2B5EF4-FFF2-40B4-BE49-F238E27FC236}">
              <a16:creationId xmlns:a16="http://schemas.microsoft.com/office/drawing/2014/main" id="{1F42FC35-E590-4B38-855D-713DB171F61A}"/>
            </a:ext>
          </a:extLst>
        </xdr:cNvPr>
        <xdr:cNvSpPr txBox="1"/>
      </xdr:nvSpPr>
      <xdr:spPr>
        <a:xfrm>
          <a:off x="7641101" y="6801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109269</xdr:rowOff>
    </xdr:from>
    <xdr:ext cx="534377" cy="259045"/>
    <xdr:sp macro="" textlink="">
      <xdr:nvSpPr>
        <xdr:cNvPr id="142" name="n_3aveValue【道路】&#10;一人当たり延長">
          <a:extLst>
            <a:ext uri="{FF2B5EF4-FFF2-40B4-BE49-F238E27FC236}">
              <a16:creationId xmlns:a16="http://schemas.microsoft.com/office/drawing/2014/main" id="{35DA5ED4-4C9F-4959-B31F-78CF273A9426}"/>
            </a:ext>
          </a:extLst>
        </xdr:cNvPr>
        <xdr:cNvSpPr txBox="1"/>
      </xdr:nvSpPr>
      <xdr:spPr>
        <a:xfrm>
          <a:off x="6854971" y="6793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111899</xdr:rowOff>
    </xdr:from>
    <xdr:ext cx="534377" cy="259045"/>
    <xdr:sp macro="" textlink="">
      <xdr:nvSpPr>
        <xdr:cNvPr id="143" name="n_4aveValue【道路】&#10;一人当たり延長">
          <a:extLst>
            <a:ext uri="{FF2B5EF4-FFF2-40B4-BE49-F238E27FC236}">
              <a16:creationId xmlns:a16="http://schemas.microsoft.com/office/drawing/2014/main" id="{94A58CBD-F201-41AF-ACBB-338454486786}"/>
            </a:ext>
          </a:extLst>
        </xdr:cNvPr>
        <xdr:cNvSpPr txBox="1"/>
      </xdr:nvSpPr>
      <xdr:spPr>
        <a:xfrm>
          <a:off x="6038361" y="6798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42</xdr:row>
      <xdr:rowOff>58397</xdr:rowOff>
    </xdr:from>
    <xdr:ext cx="469744" cy="259045"/>
    <xdr:sp macro="" textlink="">
      <xdr:nvSpPr>
        <xdr:cNvPr id="144" name="n_1mainValue【道路】&#10;一人当たり延長">
          <a:extLst>
            <a:ext uri="{FF2B5EF4-FFF2-40B4-BE49-F238E27FC236}">
              <a16:creationId xmlns:a16="http://schemas.microsoft.com/office/drawing/2014/main" id="{95E39D0B-53A7-42A4-9053-2386CD38C58C}"/>
            </a:ext>
          </a:extLst>
        </xdr:cNvPr>
        <xdr:cNvSpPr txBox="1"/>
      </xdr:nvSpPr>
      <xdr:spPr>
        <a:xfrm>
          <a:off x="8454467" y="7255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42</xdr:row>
      <xdr:rowOff>57973</xdr:rowOff>
    </xdr:from>
    <xdr:ext cx="469744" cy="259045"/>
    <xdr:sp macro="" textlink="">
      <xdr:nvSpPr>
        <xdr:cNvPr id="145" name="n_2mainValue【道路】&#10;一人当たり延長">
          <a:extLst>
            <a:ext uri="{FF2B5EF4-FFF2-40B4-BE49-F238E27FC236}">
              <a16:creationId xmlns:a16="http://schemas.microsoft.com/office/drawing/2014/main" id="{9A662DC3-59D9-4CAB-9579-4DAB4937672A}"/>
            </a:ext>
          </a:extLst>
        </xdr:cNvPr>
        <xdr:cNvSpPr txBox="1"/>
      </xdr:nvSpPr>
      <xdr:spPr>
        <a:xfrm>
          <a:off x="7673417" y="72550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42</xdr:row>
      <xdr:rowOff>57254</xdr:rowOff>
    </xdr:from>
    <xdr:ext cx="469744" cy="259045"/>
    <xdr:sp macro="" textlink="">
      <xdr:nvSpPr>
        <xdr:cNvPr id="146" name="n_3mainValue【道路】&#10;一人当たり延長">
          <a:extLst>
            <a:ext uri="{FF2B5EF4-FFF2-40B4-BE49-F238E27FC236}">
              <a16:creationId xmlns:a16="http://schemas.microsoft.com/office/drawing/2014/main" id="{5E459881-2D15-4584-ADEF-B90CBDC2A225}"/>
            </a:ext>
          </a:extLst>
        </xdr:cNvPr>
        <xdr:cNvSpPr txBox="1"/>
      </xdr:nvSpPr>
      <xdr:spPr>
        <a:xfrm>
          <a:off x="6866332" y="72543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42</xdr:row>
      <xdr:rowOff>56715</xdr:rowOff>
    </xdr:from>
    <xdr:ext cx="469744" cy="259045"/>
    <xdr:sp macro="" textlink="">
      <xdr:nvSpPr>
        <xdr:cNvPr id="147" name="n_4mainValue【道路】&#10;一人当たり延長">
          <a:extLst>
            <a:ext uri="{FF2B5EF4-FFF2-40B4-BE49-F238E27FC236}">
              <a16:creationId xmlns:a16="http://schemas.microsoft.com/office/drawing/2014/main" id="{277678A0-8019-410D-904D-EFA24C1DD434}"/>
            </a:ext>
          </a:extLst>
        </xdr:cNvPr>
        <xdr:cNvSpPr txBox="1"/>
      </xdr:nvSpPr>
      <xdr:spPr>
        <a:xfrm>
          <a:off x="6068772" y="7261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a:extLst>
            <a:ext uri="{FF2B5EF4-FFF2-40B4-BE49-F238E27FC236}">
              <a16:creationId xmlns:a16="http://schemas.microsoft.com/office/drawing/2014/main" id="{F753AE2A-1716-4FDC-846C-BB8C054E2016}"/>
            </a:ext>
          </a:extLst>
        </xdr:cNvPr>
        <xdr:cNvSpPr/>
      </xdr:nvSpPr>
      <xdr:spPr>
        <a:xfrm>
          <a:off x="685800" y="800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a:extLst>
            <a:ext uri="{FF2B5EF4-FFF2-40B4-BE49-F238E27FC236}">
              <a16:creationId xmlns:a16="http://schemas.microsoft.com/office/drawing/2014/main" id="{F7772F87-9BDB-452E-BBBE-CF407EA32A9F}"/>
            </a:ext>
          </a:extLst>
        </xdr:cNvPr>
        <xdr:cNvSpPr/>
      </xdr:nvSpPr>
      <xdr:spPr>
        <a:xfrm>
          <a:off x="8166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a:extLst>
            <a:ext uri="{FF2B5EF4-FFF2-40B4-BE49-F238E27FC236}">
              <a16:creationId xmlns:a16="http://schemas.microsoft.com/office/drawing/2014/main" id="{BB2836EB-45B0-408E-A08A-6DD8AABE24A6}"/>
            </a:ext>
          </a:extLst>
        </xdr:cNvPr>
        <xdr:cNvSpPr/>
      </xdr:nvSpPr>
      <xdr:spPr>
        <a:xfrm>
          <a:off x="8166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a:extLst>
            <a:ext uri="{FF2B5EF4-FFF2-40B4-BE49-F238E27FC236}">
              <a16:creationId xmlns:a16="http://schemas.microsoft.com/office/drawing/2014/main" id="{CC3733DB-9639-45DA-B921-C55393862985}"/>
            </a:ext>
          </a:extLst>
        </xdr:cNvPr>
        <xdr:cNvSpPr/>
      </xdr:nvSpPr>
      <xdr:spPr>
        <a:xfrm>
          <a:off x="17145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a:extLst>
            <a:ext uri="{FF2B5EF4-FFF2-40B4-BE49-F238E27FC236}">
              <a16:creationId xmlns:a16="http://schemas.microsoft.com/office/drawing/2014/main" id="{EC0EAD95-4552-48A4-B9CB-795E07B4678C}"/>
            </a:ext>
          </a:extLst>
        </xdr:cNvPr>
        <xdr:cNvSpPr/>
      </xdr:nvSpPr>
      <xdr:spPr>
        <a:xfrm>
          <a:off x="17145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a:extLst>
            <a:ext uri="{FF2B5EF4-FFF2-40B4-BE49-F238E27FC236}">
              <a16:creationId xmlns:a16="http://schemas.microsoft.com/office/drawing/2014/main" id="{5C97F341-D08B-43F7-B0BB-B0BE5D56CA55}"/>
            </a:ext>
          </a:extLst>
        </xdr:cNvPr>
        <xdr:cNvSpPr/>
      </xdr:nvSpPr>
      <xdr:spPr>
        <a:xfrm>
          <a:off x="27432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a:extLst>
            <a:ext uri="{FF2B5EF4-FFF2-40B4-BE49-F238E27FC236}">
              <a16:creationId xmlns:a16="http://schemas.microsoft.com/office/drawing/2014/main" id="{7AA0B879-D203-4D86-923C-68162BFEF3DE}"/>
            </a:ext>
          </a:extLst>
        </xdr:cNvPr>
        <xdr:cNvSpPr/>
      </xdr:nvSpPr>
      <xdr:spPr>
        <a:xfrm>
          <a:off x="27432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a:extLst>
            <a:ext uri="{FF2B5EF4-FFF2-40B4-BE49-F238E27FC236}">
              <a16:creationId xmlns:a16="http://schemas.microsoft.com/office/drawing/2014/main" id="{F03C4677-41D1-4F5D-80E1-E35B74535B9F}"/>
            </a:ext>
          </a:extLst>
        </xdr:cNvPr>
        <xdr:cNvSpPr/>
      </xdr:nvSpPr>
      <xdr:spPr>
        <a:xfrm>
          <a:off x="685800" y="914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a:extLst>
            <a:ext uri="{FF2B5EF4-FFF2-40B4-BE49-F238E27FC236}">
              <a16:creationId xmlns:a16="http://schemas.microsoft.com/office/drawing/2014/main" id="{61A0CAED-DB94-4295-9188-300BCF4BB85F}"/>
            </a:ext>
          </a:extLst>
        </xdr:cNvPr>
        <xdr:cNvSpPr txBox="1"/>
      </xdr:nvSpPr>
      <xdr:spPr>
        <a:xfrm>
          <a:off x="66675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a:extLst>
            <a:ext uri="{FF2B5EF4-FFF2-40B4-BE49-F238E27FC236}">
              <a16:creationId xmlns:a16="http://schemas.microsoft.com/office/drawing/2014/main" id="{38BE20A9-AEC7-4ECF-BC2A-734B39893FFD}"/>
            </a:ext>
          </a:extLst>
        </xdr:cNvPr>
        <xdr:cNvCxnSpPr/>
      </xdr:nvCxnSpPr>
      <xdr:spPr>
        <a:xfrm>
          <a:off x="68580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a:extLst>
            <a:ext uri="{FF2B5EF4-FFF2-40B4-BE49-F238E27FC236}">
              <a16:creationId xmlns:a16="http://schemas.microsoft.com/office/drawing/2014/main" id="{37B8D961-8C15-4DBD-BADC-AF2D130608EF}"/>
            </a:ext>
          </a:extLst>
        </xdr:cNvPr>
        <xdr:cNvSpPr txBox="1"/>
      </xdr:nvSpPr>
      <xdr:spPr>
        <a:xfrm>
          <a:off x="273866" y="1128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9" name="直線コネクタ 158">
          <a:extLst>
            <a:ext uri="{FF2B5EF4-FFF2-40B4-BE49-F238E27FC236}">
              <a16:creationId xmlns:a16="http://schemas.microsoft.com/office/drawing/2014/main" id="{C8F51B91-760E-4E61-8DE7-6292DA3FB759}"/>
            </a:ext>
          </a:extLst>
        </xdr:cNvPr>
        <xdr:cNvCxnSpPr/>
      </xdr:nvCxnSpPr>
      <xdr:spPr>
        <a:xfrm>
          <a:off x="685800" y="1110723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0" name="テキスト ボックス 159">
          <a:extLst>
            <a:ext uri="{FF2B5EF4-FFF2-40B4-BE49-F238E27FC236}">
              <a16:creationId xmlns:a16="http://schemas.microsoft.com/office/drawing/2014/main" id="{7A58CC99-34B7-4D5B-87AC-C9CCC78F4999}"/>
            </a:ext>
          </a:extLst>
        </xdr:cNvPr>
        <xdr:cNvSpPr txBox="1"/>
      </xdr:nvSpPr>
      <xdr:spPr>
        <a:xfrm>
          <a:off x="273866" y="1096311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1" name="直線コネクタ 160">
          <a:extLst>
            <a:ext uri="{FF2B5EF4-FFF2-40B4-BE49-F238E27FC236}">
              <a16:creationId xmlns:a16="http://schemas.microsoft.com/office/drawing/2014/main" id="{8896101E-56FC-4E2E-A663-9D648C988CEF}"/>
            </a:ext>
          </a:extLst>
        </xdr:cNvPr>
        <xdr:cNvCxnSpPr/>
      </xdr:nvCxnSpPr>
      <xdr:spPr>
        <a:xfrm>
          <a:off x="685800" y="1077495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2" name="テキスト ボックス 161">
          <a:extLst>
            <a:ext uri="{FF2B5EF4-FFF2-40B4-BE49-F238E27FC236}">
              <a16:creationId xmlns:a16="http://schemas.microsoft.com/office/drawing/2014/main" id="{19D99B2F-B025-4D21-BB1A-65A499118F97}"/>
            </a:ext>
          </a:extLst>
        </xdr:cNvPr>
        <xdr:cNvSpPr txBox="1"/>
      </xdr:nvSpPr>
      <xdr:spPr>
        <a:xfrm>
          <a:off x="343701" y="1063653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3" name="直線コネクタ 162">
          <a:extLst>
            <a:ext uri="{FF2B5EF4-FFF2-40B4-BE49-F238E27FC236}">
              <a16:creationId xmlns:a16="http://schemas.microsoft.com/office/drawing/2014/main" id="{AABB3695-46DC-417D-845F-F2B7BF05FF4F}"/>
            </a:ext>
          </a:extLst>
        </xdr:cNvPr>
        <xdr:cNvCxnSpPr/>
      </xdr:nvCxnSpPr>
      <xdr:spPr>
        <a:xfrm>
          <a:off x="685800" y="1045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4" name="テキスト ボックス 163">
          <a:extLst>
            <a:ext uri="{FF2B5EF4-FFF2-40B4-BE49-F238E27FC236}">
              <a16:creationId xmlns:a16="http://schemas.microsoft.com/office/drawing/2014/main" id="{DD1B09C3-493F-4C68-BAC1-2D89CF54DE33}"/>
            </a:ext>
          </a:extLst>
        </xdr:cNvPr>
        <xdr:cNvSpPr txBox="1"/>
      </xdr:nvSpPr>
      <xdr:spPr>
        <a:xfrm>
          <a:off x="343701" y="103042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5" name="直線コネクタ 164">
          <a:extLst>
            <a:ext uri="{FF2B5EF4-FFF2-40B4-BE49-F238E27FC236}">
              <a16:creationId xmlns:a16="http://schemas.microsoft.com/office/drawing/2014/main" id="{7317325B-17D1-44D4-8D0D-9F844328E135}"/>
            </a:ext>
          </a:extLst>
        </xdr:cNvPr>
        <xdr:cNvCxnSpPr/>
      </xdr:nvCxnSpPr>
      <xdr:spPr>
        <a:xfrm>
          <a:off x="685800" y="1012562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6" name="テキスト ボックス 165">
          <a:extLst>
            <a:ext uri="{FF2B5EF4-FFF2-40B4-BE49-F238E27FC236}">
              <a16:creationId xmlns:a16="http://schemas.microsoft.com/office/drawing/2014/main" id="{A8696146-13B1-4E36-96CB-EC05671334F5}"/>
            </a:ext>
          </a:extLst>
        </xdr:cNvPr>
        <xdr:cNvSpPr txBox="1"/>
      </xdr:nvSpPr>
      <xdr:spPr>
        <a:xfrm>
          <a:off x="34370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7" name="直線コネクタ 166">
          <a:extLst>
            <a:ext uri="{FF2B5EF4-FFF2-40B4-BE49-F238E27FC236}">
              <a16:creationId xmlns:a16="http://schemas.microsoft.com/office/drawing/2014/main" id="{415431C8-E491-4790-84A5-FC12647F103C}"/>
            </a:ext>
          </a:extLst>
        </xdr:cNvPr>
        <xdr:cNvCxnSpPr/>
      </xdr:nvCxnSpPr>
      <xdr:spPr>
        <a:xfrm>
          <a:off x="685800" y="979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8" name="テキスト ボックス 167">
          <a:extLst>
            <a:ext uri="{FF2B5EF4-FFF2-40B4-BE49-F238E27FC236}">
              <a16:creationId xmlns:a16="http://schemas.microsoft.com/office/drawing/2014/main" id="{C45A9B53-5CDD-4450-BF0B-22A67965C693}"/>
            </a:ext>
          </a:extLst>
        </xdr:cNvPr>
        <xdr:cNvSpPr txBox="1"/>
      </xdr:nvSpPr>
      <xdr:spPr>
        <a:xfrm>
          <a:off x="343701" y="965873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9" name="直線コネクタ 168">
          <a:extLst>
            <a:ext uri="{FF2B5EF4-FFF2-40B4-BE49-F238E27FC236}">
              <a16:creationId xmlns:a16="http://schemas.microsoft.com/office/drawing/2014/main" id="{95FA6470-5D16-4E36-8730-EEE395B6C82E}"/>
            </a:ext>
          </a:extLst>
        </xdr:cNvPr>
        <xdr:cNvCxnSpPr/>
      </xdr:nvCxnSpPr>
      <xdr:spPr>
        <a:xfrm>
          <a:off x="685800" y="94705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0" name="テキスト ボックス 169">
          <a:extLst>
            <a:ext uri="{FF2B5EF4-FFF2-40B4-BE49-F238E27FC236}">
              <a16:creationId xmlns:a16="http://schemas.microsoft.com/office/drawing/2014/main" id="{5741DCC8-286B-49D4-968B-B07D9EBAF9E5}"/>
            </a:ext>
          </a:extLst>
        </xdr:cNvPr>
        <xdr:cNvSpPr txBox="1"/>
      </xdr:nvSpPr>
      <xdr:spPr>
        <a:xfrm>
          <a:off x="386866" y="9326444"/>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1" name="直線コネクタ 170">
          <a:extLst>
            <a:ext uri="{FF2B5EF4-FFF2-40B4-BE49-F238E27FC236}">
              <a16:creationId xmlns:a16="http://schemas.microsoft.com/office/drawing/2014/main" id="{DB259FA5-E0D9-41A6-8E60-B3C603E3179F}"/>
            </a:ext>
          </a:extLst>
        </xdr:cNvPr>
        <xdr:cNvCxnSpPr/>
      </xdr:nvCxnSpPr>
      <xdr:spPr>
        <a:xfrm>
          <a:off x="68580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2" name="【橋りょう・トンネル】&#10;有形固定資産減価償却率グラフ枠">
          <a:extLst>
            <a:ext uri="{FF2B5EF4-FFF2-40B4-BE49-F238E27FC236}">
              <a16:creationId xmlns:a16="http://schemas.microsoft.com/office/drawing/2014/main" id="{5D2579E8-1C6B-4CB2-8BB9-62E11BFD8BC0}"/>
            </a:ext>
          </a:extLst>
        </xdr:cNvPr>
        <xdr:cNvSpPr/>
      </xdr:nvSpPr>
      <xdr:spPr>
        <a:xfrm>
          <a:off x="685800" y="914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107769</xdr:rowOff>
    </xdr:from>
    <xdr:to>
      <xdr:col>24</xdr:col>
      <xdr:colOff>62865</xdr:colOff>
      <xdr:row>63</xdr:row>
      <xdr:rowOff>124097</xdr:rowOff>
    </xdr:to>
    <xdr:cxnSp macro="">
      <xdr:nvCxnSpPr>
        <xdr:cNvPr id="173" name="直線コネクタ 172">
          <a:extLst>
            <a:ext uri="{FF2B5EF4-FFF2-40B4-BE49-F238E27FC236}">
              <a16:creationId xmlns:a16="http://schemas.microsoft.com/office/drawing/2014/main" id="{C7A2AE5E-3694-4ACC-91AD-3FCF6943B842}"/>
            </a:ext>
          </a:extLst>
        </xdr:cNvPr>
        <xdr:cNvCxnSpPr/>
      </xdr:nvCxnSpPr>
      <xdr:spPr>
        <a:xfrm flipV="1">
          <a:off x="4173855" y="9535614"/>
          <a:ext cx="0" cy="13917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127924</xdr:rowOff>
    </xdr:from>
    <xdr:ext cx="405111" cy="259045"/>
    <xdr:sp macro="" textlink="">
      <xdr:nvSpPr>
        <xdr:cNvPr id="174" name="【橋りょう・トンネル】&#10;有形固定資産減価償却率最小値テキスト">
          <a:extLst>
            <a:ext uri="{FF2B5EF4-FFF2-40B4-BE49-F238E27FC236}">
              <a16:creationId xmlns:a16="http://schemas.microsoft.com/office/drawing/2014/main" id="{86BE352B-7C74-401F-8635-9E05CA5EC328}"/>
            </a:ext>
          </a:extLst>
        </xdr:cNvPr>
        <xdr:cNvSpPr txBox="1"/>
      </xdr:nvSpPr>
      <xdr:spPr>
        <a:xfrm>
          <a:off x="4212590" y="109330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124097</xdr:rowOff>
    </xdr:from>
    <xdr:to>
      <xdr:col>24</xdr:col>
      <xdr:colOff>152400</xdr:colOff>
      <xdr:row>63</xdr:row>
      <xdr:rowOff>124097</xdr:rowOff>
    </xdr:to>
    <xdr:cxnSp macro="">
      <xdr:nvCxnSpPr>
        <xdr:cNvPr id="175" name="直線コネクタ 174">
          <a:extLst>
            <a:ext uri="{FF2B5EF4-FFF2-40B4-BE49-F238E27FC236}">
              <a16:creationId xmlns:a16="http://schemas.microsoft.com/office/drawing/2014/main" id="{45C6F6B1-180D-4836-ADFB-0AB2D3168682}"/>
            </a:ext>
          </a:extLst>
        </xdr:cNvPr>
        <xdr:cNvCxnSpPr/>
      </xdr:nvCxnSpPr>
      <xdr:spPr>
        <a:xfrm>
          <a:off x="4112260" y="1092735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54446</xdr:rowOff>
    </xdr:from>
    <xdr:ext cx="340478" cy="259045"/>
    <xdr:sp macro="" textlink="">
      <xdr:nvSpPr>
        <xdr:cNvPr id="176" name="【橋りょう・トンネル】&#10;有形固定資産減価償却率最大値テキスト">
          <a:extLst>
            <a:ext uri="{FF2B5EF4-FFF2-40B4-BE49-F238E27FC236}">
              <a16:creationId xmlns:a16="http://schemas.microsoft.com/office/drawing/2014/main" id="{0FA27D8A-AFC7-48DD-99BE-A94BDBB5A505}"/>
            </a:ext>
          </a:extLst>
        </xdr:cNvPr>
        <xdr:cNvSpPr txBox="1"/>
      </xdr:nvSpPr>
      <xdr:spPr>
        <a:xfrm>
          <a:off x="4212590" y="931655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107769</xdr:rowOff>
    </xdr:from>
    <xdr:to>
      <xdr:col>24</xdr:col>
      <xdr:colOff>152400</xdr:colOff>
      <xdr:row>55</xdr:row>
      <xdr:rowOff>107769</xdr:rowOff>
    </xdr:to>
    <xdr:cxnSp macro="">
      <xdr:nvCxnSpPr>
        <xdr:cNvPr id="177" name="直線コネクタ 176">
          <a:extLst>
            <a:ext uri="{FF2B5EF4-FFF2-40B4-BE49-F238E27FC236}">
              <a16:creationId xmlns:a16="http://schemas.microsoft.com/office/drawing/2014/main" id="{0014F6AA-CC7B-4F6C-8947-ADE718E1D4DD}"/>
            </a:ext>
          </a:extLst>
        </xdr:cNvPr>
        <xdr:cNvCxnSpPr/>
      </xdr:nvCxnSpPr>
      <xdr:spPr>
        <a:xfrm>
          <a:off x="4112260" y="953561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153324</xdr:rowOff>
    </xdr:from>
    <xdr:ext cx="405111" cy="259045"/>
    <xdr:sp macro="" textlink="">
      <xdr:nvSpPr>
        <xdr:cNvPr id="178" name="【橋りょう・トンネル】&#10;有形固定資産減価償却率平均値テキスト">
          <a:extLst>
            <a:ext uri="{FF2B5EF4-FFF2-40B4-BE49-F238E27FC236}">
              <a16:creationId xmlns:a16="http://schemas.microsoft.com/office/drawing/2014/main" id="{FA4786D5-E30D-4CFB-A280-014A754984C4}"/>
            </a:ext>
          </a:extLst>
        </xdr:cNvPr>
        <xdr:cNvSpPr txBox="1"/>
      </xdr:nvSpPr>
      <xdr:spPr>
        <a:xfrm>
          <a:off x="4212590" y="1026887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130447</xdr:rowOff>
    </xdr:from>
    <xdr:to>
      <xdr:col>24</xdr:col>
      <xdr:colOff>114300</xdr:colOff>
      <xdr:row>61</xdr:row>
      <xdr:rowOff>60597</xdr:rowOff>
    </xdr:to>
    <xdr:sp macro="" textlink="">
      <xdr:nvSpPr>
        <xdr:cNvPr id="179" name="フローチャート: 判断 178">
          <a:extLst>
            <a:ext uri="{FF2B5EF4-FFF2-40B4-BE49-F238E27FC236}">
              <a16:creationId xmlns:a16="http://schemas.microsoft.com/office/drawing/2014/main" id="{9AC796EC-CB21-46CF-AEFB-3F40B7A5FADF}"/>
            </a:ext>
          </a:extLst>
        </xdr:cNvPr>
        <xdr:cNvSpPr/>
      </xdr:nvSpPr>
      <xdr:spPr>
        <a:xfrm>
          <a:off x="4131310" y="10421257"/>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109220</xdr:rowOff>
    </xdr:from>
    <xdr:to>
      <xdr:col>20</xdr:col>
      <xdr:colOff>38100</xdr:colOff>
      <xdr:row>61</xdr:row>
      <xdr:rowOff>39370</xdr:rowOff>
    </xdr:to>
    <xdr:sp macro="" textlink="">
      <xdr:nvSpPr>
        <xdr:cNvPr id="180" name="フローチャート: 判断 179">
          <a:extLst>
            <a:ext uri="{FF2B5EF4-FFF2-40B4-BE49-F238E27FC236}">
              <a16:creationId xmlns:a16="http://schemas.microsoft.com/office/drawing/2014/main" id="{60B93B58-71AE-4795-8618-B8E785768ED8}"/>
            </a:ext>
          </a:extLst>
        </xdr:cNvPr>
        <xdr:cNvSpPr/>
      </xdr:nvSpPr>
      <xdr:spPr>
        <a:xfrm>
          <a:off x="3388360" y="10394315"/>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109220</xdr:rowOff>
    </xdr:from>
    <xdr:to>
      <xdr:col>15</xdr:col>
      <xdr:colOff>101600</xdr:colOff>
      <xdr:row>61</xdr:row>
      <xdr:rowOff>39370</xdr:rowOff>
    </xdr:to>
    <xdr:sp macro="" textlink="">
      <xdr:nvSpPr>
        <xdr:cNvPr id="181" name="フローチャート: 判断 180">
          <a:extLst>
            <a:ext uri="{FF2B5EF4-FFF2-40B4-BE49-F238E27FC236}">
              <a16:creationId xmlns:a16="http://schemas.microsoft.com/office/drawing/2014/main" id="{3284363B-CC6C-493E-8227-71D329282AEB}"/>
            </a:ext>
          </a:extLst>
        </xdr:cNvPr>
        <xdr:cNvSpPr/>
      </xdr:nvSpPr>
      <xdr:spPr>
        <a:xfrm>
          <a:off x="2571750" y="10394315"/>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120650</xdr:rowOff>
    </xdr:from>
    <xdr:to>
      <xdr:col>10</xdr:col>
      <xdr:colOff>165100</xdr:colOff>
      <xdr:row>61</xdr:row>
      <xdr:rowOff>50800</xdr:rowOff>
    </xdr:to>
    <xdr:sp macro="" textlink="">
      <xdr:nvSpPr>
        <xdr:cNvPr id="182" name="フローチャート: 判断 181">
          <a:extLst>
            <a:ext uri="{FF2B5EF4-FFF2-40B4-BE49-F238E27FC236}">
              <a16:creationId xmlns:a16="http://schemas.microsoft.com/office/drawing/2014/main" id="{B957A724-9D76-477E-8889-CED82955C99A}"/>
            </a:ext>
          </a:extLst>
        </xdr:cNvPr>
        <xdr:cNvSpPr/>
      </xdr:nvSpPr>
      <xdr:spPr>
        <a:xfrm>
          <a:off x="1774190" y="10409555"/>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94524</xdr:rowOff>
    </xdr:from>
    <xdr:to>
      <xdr:col>6</xdr:col>
      <xdr:colOff>38100</xdr:colOff>
      <xdr:row>61</xdr:row>
      <xdr:rowOff>24674</xdr:rowOff>
    </xdr:to>
    <xdr:sp macro="" textlink="">
      <xdr:nvSpPr>
        <xdr:cNvPr id="183" name="フローチャート: 判断 182">
          <a:extLst>
            <a:ext uri="{FF2B5EF4-FFF2-40B4-BE49-F238E27FC236}">
              <a16:creationId xmlns:a16="http://schemas.microsoft.com/office/drawing/2014/main" id="{3206D76B-9FEA-4541-8612-2C44807F0042}"/>
            </a:ext>
          </a:extLst>
        </xdr:cNvPr>
        <xdr:cNvSpPr/>
      </xdr:nvSpPr>
      <xdr:spPr>
        <a:xfrm>
          <a:off x="988060" y="10385334"/>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FD0E7473-372D-4339-94BF-36391AACDC15}"/>
            </a:ext>
          </a:extLst>
        </xdr:cNvPr>
        <xdr:cNvSpPr txBox="1"/>
      </xdr:nvSpPr>
      <xdr:spPr>
        <a:xfrm>
          <a:off x="400304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9CB364C3-4E83-41D9-A7C9-E48C37DF905C}"/>
            </a:ext>
          </a:extLst>
        </xdr:cNvPr>
        <xdr:cNvSpPr txBox="1"/>
      </xdr:nvSpPr>
      <xdr:spPr>
        <a:xfrm>
          <a:off x="32600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B8F04813-50B0-4D16-96D0-7C640BF38465}"/>
            </a:ext>
          </a:extLst>
        </xdr:cNvPr>
        <xdr:cNvSpPr txBox="1"/>
      </xdr:nvSpPr>
      <xdr:spPr>
        <a:xfrm>
          <a:off x="24549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B8D5BC1E-BB3D-4FAC-B628-9260865324C2}"/>
            </a:ext>
          </a:extLst>
        </xdr:cNvPr>
        <xdr:cNvSpPr txBox="1"/>
      </xdr:nvSpPr>
      <xdr:spPr>
        <a:xfrm>
          <a:off x="16573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CAA9CD86-8391-44C7-9AEB-A76CFA590845}"/>
            </a:ext>
          </a:extLst>
        </xdr:cNvPr>
        <xdr:cNvSpPr txBox="1"/>
      </xdr:nvSpPr>
      <xdr:spPr>
        <a:xfrm>
          <a:off x="8597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35741</xdr:rowOff>
    </xdr:from>
    <xdr:to>
      <xdr:col>24</xdr:col>
      <xdr:colOff>114300</xdr:colOff>
      <xdr:row>61</xdr:row>
      <xdr:rowOff>137341</xdr:rowOff>
    </xdr:to>
    <xdr:sp macro="" textlink="">
      <xdr:nvSpPr>
        <xdr:cNvPr id="189" name="楕円 188">
          <a:extLst>
            <a:ext uri="{FF2B5EF4-FFF2-40B4-BE49-F238E27FC236}">
              <a16:creationId xmlns:a16="http://schemas.microsoft.com/office/drawing/2014/main" id="{61ED5048-933D-47A1-9A50-437D1B036835}"/>
            </a:ext>
          </a:extLst>
        </xdr:cNvPr>
        <xdr:cNvSpPr/>
      </xdr:nvSpPr>
      <xdr:spPr>
        <a:xfrm>
          <a:off x="4131310" y="10494191"/>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14168</xdr:rowOff>
    </xdr:from>
    <xdr:ext cx="405111" cy="259045"/>
    <xdr:sp macro="" textlink="">
      <xdr:nvSpPr>
        <xdr:cNvPr id="190" name="【橋りょう・トンネル】&#10;有形固定資産減価償却率該当値テキスト">
          <a:extLst>
            <a:ext uri="{FF2B5EF4-FFF2-40B4-BE49-F238E27FC236}">
              <a16:creationId xmlns:a16="http://schemas.microsoft.com/office/drawing/2014/main" id="{1E1DD235-08BB-4343-BC1F-D6E996592E31}"/>
            </a:ext>
          </a:extLst>
        </xdr:cNvPr>
        <xdr:cNvSpPr txBox="1"/>
      </xdr:nvSpPr>
      <xdr:spPr>
        <a:xfrm>
          <a:off x="4212590" y="104764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1451</xdr:rowOff>
    </xdr:from>
    <xdr:to>
      <xdr:col>20</xdr:col>
      <xdr:colOff>38100</xdr:colOff>
      <xdr:row>61</xdr:row>
      <xdr:rowOff>103051</xdr:rowOff>
    </xdr:to>
    <xdr:sp macro="" textlink="">
      <xdr:nvSpPr>
        <xdr:cNvPr id="191" name="楕円 190">
          <a:extLst>
            <a:ext uri="{FF2B5EF4-FFF2-40B4-BE49-F238E27FC236}">
              <a16:creationId xmlns:a16="http://schemas.microsoft.com/office/drawing/2014/main" id="{BFFBE25A-3520-42DD-9C0D-BCE598241D9E}"/>
            </a:ext>
          </a:extLst>
        </xdr:cNvPr>
        <xdr:cNvSpPr/>
      </xdr:nvSpPr>
      <xdr:spPr>
        <a:xfrm>
          <a:off x="3388360" y="10459901"/>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52251</xdr:rowOff>
    </xdr:from>
    <xdr:to>
      <xdr:col>24</xdr:col>
      <xdr:colOff>63500</xdr:colOff>
      <xdr:row>61</xdr:row>
      <xdr:rowOff>86541</xdr:rowOff>
    </xdr:to>
    <xdr:cxnSp macro="">
      <xdr:nvCxnSpPr>
        <xdr:cNvPr id="192" name="直線コネクタ 191">
          <a:extLst>
            <a:ext uri="{FF2B5EF4-FFF2-40B4-BE49-F238E27FC236}">
              <a16:creationId xmlns:a16="http://schemas.microsoft.com/office/drawing/2014/main" id="{BA35433B-415B-46F3-A467-67EF6A49877F}"/>
            </a:ext>
          </a:extLst>
        </xdr:cNvPr>
        <xdr:cNvCxnSpPr/>
      </xdr:nvCxnSpPr>
      <xdr:spPr>
        <a:xfrm>
          <a:off x="3431540" y="10514511"/>
          <a:ext cx="74295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141877</xdr:rowOff>
    </xdr:from>
    <xdr:to>
      <xdr:col>15</xdr:col>
      <xdr:colOff>101600</xdr:colOff>
      <xdr:row>61</xdr:row>
      <xdr:rowOff>72027</xdr:rowOff>
    </xdr:to>
    <xdr:sp macro="" textlink="">
      <xdr:nvSpPr>
        <xdr:cNvPr id="193" name="楕円 192">
          <a:extLst>
            <a:ext uri="{FF2B5EF4-FFF2-40B4-BE49-F238E27FC236}">
              <a16:creationId xmlns:a16="http://schemas.microsoft.com/office/drawing/2014/main" id="{0A974E87-9AD3-4109-8A6F-D2A0EEEC1313}"/>
            </a:ext>
          </a:extLst>
        </xdr:cNvPr>
        <xdr:cNvSpPr/>
      </xdr:nvSpPr>
      <xdr:spPr>
        <a:xfrm>
          <a:off x="2571750" y="10426972"/>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21227</xdr:rowOff>
    </xdr:from>
    <xdr:to>
      <xdr:col>19</xdr:col>
      <xdr:colOff>177800</xdr:colOff>
      <xdr:row>61</xdr:row>
      <xdr:rowOff>52251</xdr:rowOff>
    </xdr:to>
    <xdr:cxnSp macro="">
      <xdr:nvCxnSpPr>
        <xdr:cNvPr id="194" name="直線コネクタ 193">
          <a:extLst>
            <a:ext uri="{FF2B5EF4-FFF2-40B4-BE49-F238E27FC236}">
              <a16:creationId xmlns:a16="http://schemas.microsoft.com/office/drawing/2014/main" id="{9EE22BFE-A1F5-4597-9D6F-C3ECDD1757A1}"/>
            </a:ext>
          </a:extLst>
        </xdr:cNvPr>
        <xdr:cNvCxnSpPr/>
      </xdr:nvCxnSpPr>
      <xdr:spPr>
        <a:xfrm>
          <a:off x="2626360" y="10475867"/>
          <a:ext cx="805180" cy="386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109220</xdr:rowOff>
    </xdr:from>
    <xdr:to>
      <xdr:col>10</xdr:col>
      <xdr:colOff>165100</xdr:colOff>
      <xdr:row>61</xdr:row>
      <xdr:rowOff>39370</xdr:rowOff>
    </xdr:to>
    <xdr:sp macro="" textlink="">
      <xdr:nvSpPr>
        <xdr:cNvPr id="195" name="楕円 194">
          <a:extLst>
            <a:ext uri="{FF2B5EF4-FFF2-40B4-BE49-F238E27FC236}">
              <a16:creationId xmlns:a16="http://schemas.microsoft.com/office/drawing/2014/main" id="{A4A39803-0159-43DA-B633-B76742083A7F}"/>
            </a:ext>
          </a:extLst>
        </xdr:cNvPr>
        <xdr:cNvSpPr/>
      </xdr:nvSpPr>
      <xdr:spPr>
        <a:xfrm>
          <a:off x="1774190" y="10394315"/>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160020</xdr:rowOff>
    </xdr:from>
    <xdr:to>
      <xdr:col>15</xdr:col>
      <xdr:colOff>50800</xdr:colOff>
      <xdr:row>61</xdr:row>
      <xdr:rowOff>21227</xdr:rowOff>
    </xdr:to>
    <xdr:cxnSp macro="">
      <xdr:nvCxnSpPr>
        <xdr:cNvPr id="196" name="直線コネクタ 195">
          <a:extLst>
            <a:ext uri="{FF2B5EF4-FFF2-40B4-BE49-F238E27FC236}">
              <a16:creationId xmlns:a16="http://schemas.microsoft.com/office/drawing/2014/main" id="{8BF1B5B5-6114-4321-BD67-B3310DEF7347}"/>
            </a:ext>
          </a:extLst>
        </xdr:cNvPr>
        <xdr:cNvCxnSpPr/>
      </xdr:nvCxnSpPr>
      <xdr:spPr>
        <a:xfrm>
          <a:off x="1828800" y="10448925"/>
          <a:ext cx="797560" cy="26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78196</xdr:rowOff>
    </xdr:from>
    <xdr:to>
      <xdr:col>6</xdr:col>
      <xdr:colOff>38100</xdr:colOff>
      <xdr:row>61</xdr:row>
      <xdr:rowOff>8346</xdr:rowOff>
    </xdr:to>
    <xdr:sp macro="" textlink="">
      <xdr:nvSpPr>
        <xdr:cNvPr id="197" name="楕円 196">
          <a:extLst>
            <a:ext uri="{FF2B5EF4-FFF2-40B4-BE49-F238E27FC236}">
              <a16:creationId xmlns:a16="http://schemas.microsoft.com/office/drawing/2014/main" id="{6A6B4E79-47D9-42FC-901C-A163B7EA07CB}"/>
            </a:ext>
          </a:extLst>
        </xdr:cNvPr>
        <xdr:cNvSpPr/>
      </xdr:nvSpPr>
      <xdr:spPr>
        <a:xfrm>
          <a:off x="988060" y="10365196"/>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128996</xdr:rowOff>
    </xdr:from>
    <xdr:to>
      <xdr:col>10</xdr:col>
      <xdr:colOff>114300</xdr:colOff>
      <xdr:row>60</xdr:row>
      <xdr:rowOff>160020</xdr:rowOff>
    </xdr:to>
    <xdr:cxnSp macro="">
      <xdr:nvCxnSpPr>
        <xdr:cNvPr id="198" name="直線コネクタ 197">
          <a:extLst>
            <a:ext uri="{FF2B5EF4-FFF2-40B4-BE49-F238E27FC236}">
              <a16:creationId xmlns:a16="http://schemas.microsoft.com/office/drawing/2014/main" id="{82097EE1-A332-4386-BC34-81A4F71E6E92}"/>
            </a:ext>
          </a:extLst>
        </xdr:cNvPr>
        <xdr:cNvCxnSpPr/>
      </xdr:nvCxnSpPr>
      <xdr:spPr>
        <a:xfrm>
          <a:off x="1031240" y="10419806"/>
          <a:ext cx="797560" cy="29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55897</xdr:rowOff>
    </xdr:from>
    <xdr:ext cx="405111" cy="259045"/>
    <xdr:sp macro="" textlink="">
      <xdr:nvSpPr>
        <xdr:cNvPr id="199" name="n_1aveValue【橋りょう・トンネル】&#10;有形固定資産減価償却率">
          <a:extLst>
            <a:ext uri="{FF2B5EF4-FFF2-40B4-BE49-F238E27FC236}">
              <a16:creationId xmlns:a16="http://schemas.microsoft.com/office/drawing/2014/main" id="{A08B2694-D3C4-414A-978A-806ECB9BD5BE}"/>
            </a:ext>
          </a:extLst>
        </xdr:cNvPr>
        <xdr:cNvSpPr txBox="1"/>
      </xdr:nvSpPr>
      <xdr:spPr>
        <a:xfrm>
          <a:off x="3239144" y="10175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55897</xdr:rowOff>
    </xdr:from>
    <xdr:ext cx="405111" cy="259045"/>
    <xdr:sp macro="" textlink="">
      <xdr:nvSpPr>
        <xdr:cNvPr id="200" name="n_2aveValue【橋りょう・トンネル】&#10;有形固定資産減価償却率">
          <a:extLst>
            <a:ext uri="{FF2B5EF4-FFF2-40B4-BE49-F238E27FC236}">
              <a16:creationId xmlns:a16="http://schemas.microsoft.com/office/drawing/2014/main" id="{14B78470-FEFB-4806-B93E-F3D6F8499413}"/>
            </a:ext>
          </a:extLst>
        </xdr:cNvPr>
        <xdr:cNvSpPr txBox="1"/>
      </xdr:nvSpPr>
      <xdr:spPr>
        <a:xfrm>
          <a:off x="2439044" y="10175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41927</xdr:rowOff>
    </xdr:from>
    <xdr:ext cx="405111" cy="259045"/>
    <xdr:sp macro="" textlink="">
      <xdr:nvSpPr>
        <xdr:cNvPr id="201" name="n_3aveValue【橋りょう・トンネル】&#10;有形固定資産減価償却率">
          <a:extLst>
            <a:ext uri="{FF2B5EF4-FFF2-40B4-BE49-F238E27FC236}">
              <a16:creationId xmlns:a16="http://schemas.microsoft.com/office/drawing/2014/main" id="{671ED5BE-640A-44CA-89AD-F4BD0F1847FD}"/>
            </a:ext>
          </a:extLst>
        </xdr:cNvPr>
        <xdr:cNvSpPr txBox="1"/>
      </xdr:nvSpPr>
      <xdr:spPr>
        <a:xfrm>
          <a:off x="1641484" y="10502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15801</xdr:rowOff>
    </xdr:from>
    <xdr:ext cx="405111" cy="259045"/>
    <xdr:sp macro="" textlink="">
      <xdr:nvSpPr>
        <xdr:cNvPr id="202" name="n_4aveValue【橋りょう・トンネル】&#10;有形固定資産減価償却率">
          <a:extLst>
            <a:ext uri="{FF2B5EF4-FFF2-40B4-BE49-F238E27FC236}">
              <a16:creationId xmlns:a16="http://schemas.microsoft.com/office/drawing/2014/main" id="{D6CA988F-F5BD-4FE0-B2D8-707659476DFA}"/>
            </a:ext>
          </a:extLst>
        </xdr:cNvPr>
        <xdr:cNvSpPr txBox="1"/>
      </xdr:nvSpPr>
      <xdr:spPr>
        <a:xfrm>
          <a:off x="855354" y="104780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61</xdr:row>
      <xdr:rowOff>94178</xdr:rowOff>
    </xdr:from>
    <xdr:ext cx="405111" cy="259045"/>
    <xdr:sp macro="" textlink="">
      <xdr:nvSpPr>
        <xdr:cNvPr id="203" name="n_1mainValue【橋りょう・トンネル】&#10;有形固定資産減価償却率">
          <a:extLst>
            <a:ext uri="{FF2B5EF4-FFF2-40B4-BE49-F238E27FC236}">
              <a16:creationId xmlns:a16="http://schemas.microsoft.com/office/drawing/2014/main" id="{E960B100-E834-41C6-B460-244D9091ED7B}"/>
            </a:ext>
          </a:extLst>
        </xdr:cNvPr>
        <xdr:cNvSpPr txBox="1"/>
      </xdr:nvSpPr>
      <xdr:spPr>
        <a:xfrm>
          <a:off x="3239144" y="105564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63154</xdr:rowOff>
    </xdr:from>
    <xdr:ext cx="405111" cy="259045"/>
    <xdr:sp macro="" textlink="">
      <xdr:nvSpPr>
        <xdr:cNvPr id="204" name="n_2mainValue【橋りょう・トンネル】&#10;有形固定資産減価償却率">
          <a:extLst>
            <a:ext uri="{FF2B5EF4-FFF2-40B4-BE49-F238E27FC236}">
              <a16:creationId xmlns:a16="http://schemas.microsoft.com/office/drawing/2014/main" id="{E2AB10D0-1C8D-4F1A-A55B-D7A35C84167A}"/>
            </a:ext>
          </a:extLst>
        </xdr:cNvPr>
        <xdr:cNvSpPr txBox="1"/>
      </xdr:nvSpPr>
      <xdr:spPr>
        <a:xfrm>
          <a:off x="2439044" y="105177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55897</xdr:rowOff>
    </xdr:from>
    <xdr:ext cx="405111" cy="259045"/>
    <xdr:sp macro="" textlink="">
      <xdr:nvSpPr>
        <xdr:cNvPr id="205" name="n_3mainValue【橋りょう・トンネル】&#10;有形固定資産減価償却率">
          <a:extLst>
            <a:ext uri="{FF2B5EF4-FFF2-40B4-BE49-F238E27FC236}">
              <a16:creationId xmlns:a16="http://schemas.microsoft.com/office/drawing/2014/main" id="{41781E57-4CF2-4EBC-918C-999A406AC688}"/>
            </a:ext>
          </a:extLst>
        </xdr:cNvPr>
        <xdr:cNvSpPr txBox="1"/>
      </xdr:nvSpPr>
      <xdr:spPr>
        <a:xfrm>
          <a:off x="1641484" y="10175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24873</xdr:rowOff>
    </xdr:from>
    <xdr:ext cx="405111" cy="259045"/>
    <xdr:sp macro="" textlink="">
      <xdr:nvSpPr>
        <xdr:cNvPr id="206" name="n_4mainValue【橋りょう・トンネル】&#10;有形固定資産減価償却率">
          <a:extLst>
            <a:ext uri="{FF2B5EF4-FFF2-40B4-BE49-F238E27FC236}">
              <a16:creationId xmlns:a16="http://schemas.microsoft.com/office/drawing/2014/main" id="{A7593B56-814B-4E48-904B-18CCB4829175}"/>
            </a:ext>
          </a:extLst>
        </xdr:cNvPr>
        <xdr:cNvSpPr txBox="1"/>
      </xdr:nvSpPr>
      <xdr:spPr>
        <a:xfrm>
          <a:off x="855354" y="101366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7" name="正方形/長方形 206">
          <a:extLst>
            <a:ext uri="{FF2B5EF4-FFF2-40B4-BE49-F238E27FC236}">
              <a16:creationId xmlns:a16="http://schemas.microsoft.com/office/drawing/2014/main" id="{A260B529-52DE-4EB6-8D9D-35508DA7F70B}"/>
            </a:ext>
          </a:extLst>
        </xdr:cNvPr>
        <xdr:cNvSpPr/>
      </xdr:nvSpPr>
      <xdr:spPr>
        <a:xfrm>
          <a:off x="5960110" y="800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8" name="正方形/長方形 207">
          <a:extLst>
            <a:ext uri="{FF2B5EF4-FFF2-40B4-BE49-F238E27FC236}">
              <a16:creationId xmlns:a16="http://schemas.microsoft.com/office/drawing/2014/main" id="{DDABE6EA-78D5-4CE2-BDC4-28F126B12059}"/>
            </a:ext>
          </a:extLst>
        </xdr:cNvPr>
        <xdr:cNvSpPr/>
      </xdr:nvSpPr>
      <xdr:spPr>
        <a:xfrm>
          <a:off x="60604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9" name="正方形/長方形 208">
          <a:extLst>
            <a:ext uri="{FF2B5EF4-FFF2-40B4-BE49-F238E27FC236}">
              <a16:creationId xmlns:a16="http://schemas.microsoft.com/office/drawing/2014/main" id="{73FB6321-BDFA-45DF-80AA-D3C299A15817}"/>
            </a:ext>
          </a:extLst>
        </xdr:cNvPr>
        <xdr:cNvSpPr/>
      </xdr:nvSpPr>
      <xdr:spPr>
        <a:xfrm>
          <a:off x="60604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0" name="正方形/長方形 209">
          <a:extLst>
            <a:ext uri="{FF2B5EF4-FFF2-40B4-BE49-F238E27FC236}">
              <a16:creationId xmlns:a16="http://schemas.microsoft.com/office/drawing/2014/main" id="{E35B5721-3BA8-4EC8-83BD-EF9929E4783B}"/>
            </a:ext>
          </a:extLst>
        </xdr:cNvPr>
        <xdr:cNvSpPr/>
      </xdr:nvSpPr>
      <xdr:spPr>
        <a:xfrm>
          <a:off x="69888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1" name="正方形/長方形 210">
          <a:extLst>
            <a:ext uri="{FF2B5EF4-FFF2-40B4-BE49-F238E27FC236}">
              <a16:creationId xmlns:a16="http://schemas.microsoft.com/office/drawing/2014/main" id="{A1E77E7E-85A7-4399-807D-4274935985A3}"/>
            </a:ext>
          </a:extLst>
        </xdr:cNvPr>
        <xdr:cNvSpPr/>
      </xdr:nvSpPr>
      <xdr:spPr>
        <a:xfrm>
          <a:off x="69888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160,401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2" name="正方形/長方形 211">
          <a:extLst>
            <a:ext uri="{FF2B5EF4-FFF2-40B4-BE49-F238E27FC236}">
              <a16:creationId xmlns:a16="http://schemas.microsoft.com/office/drawing/2014/main" id="{F912078E-29BF-46E1-86DB-97AE85561F73}"/>
            </a:ext>
          </a:extLst>
        </xdr:cNvPr>
        <xdr:cNvSpPr/>
      </xdr:nvSpPr>
      <xdr:spPr>
        <a:xfrm>
          <a:off x="80175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3" name="正方形/長方形 212">
          <a:extLst>
            <a:ext uri="{FF2B5EF4-FFF2-40B4-BE49-F238E27FC236}">
              <a16:creationId xmlns:a16="http://schemas.microsoft.com/office/drawing/2014/main" id="{6F31D647-79E6-44C0-BD5E-B0CAF4FEA8C9}"/>
            </a:ext>
          </a:extLst>
        </xdr:cNvPr>
        <xdr:cNvSpPr/>
      </xdr:nvSpPr>
      <xdr:spPr>
        <a:xfrm>
          <a:off x="80175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4" name="正方形/長方形 213">
          <a:extLst>
            <a:ext uri="{FF2B5EF4-FFF2-40B4-BE49-F238E27FC236}">
              <a16:creationId xmlns:a16="http://schemas.microsoft.com/office/drawing/2014/main" id="{6AB6D4E2-04BF-4FD7-AFF3-C23D542C9DC3}"/>
            </a:ext>
          </a:extLst>
        </xdr:cNvPr>
        <xdr:cNvSpPr/>
      </xdr:nvSpPr>
      <xdr:spPr>
        <a:xfrm>
          <a:off x="5960110" y="914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5" name="テキスト ボックス 214">
          <a:extLst>
            <a:ext uri="{FF2B5EF4-FFF2-40B4-BE49-F238E27FC236}">
              <a16:creationId xmlns:a16="http://schemas.microsoft.com/office/drawing/2014/main" id="{80033696-3247-4AF0-8511-1543D6D60CCF}"/>
            </a:ext>
          </a:extLst>
        </xdr:cNvPr>
        <xdr:cNvSpPr txBox="1"/>
      </xdr:nvSpPr>
      <xdr:spPr>
        <a:xfrm>
          <a:off x="592201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6" name="直線コネクタ 215">
          <a:extLst>
            <a:ext uri="{FF2B5EF4-FFF2-40B4-BE49-F238E27FC236}">
              <a16:creationId xmlns:a16="http://schemas.microsoft.com/office/drawing/2014/main" id="{A3FAE544-D218-4B5D-BE03-DFC0C661AAFD}"/>
            </a:ext>
          </a:extLst>
        </xdr:cNvPr>
        <xdr:cNvCxnSpPr/>
      </xdr:nvCxnSpPr>
      <xdr:spPr>
        <a:xfrm>
          <a:off x="5960110" y="1143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7" name="直線コネクタ 216">
          <a:extLst>
            <a:ext uri="{FF2B5EF4-FFF2-40B4-BE49-F238E27FC236}">
              <a16:creationId xmlns:a16="http://schemas.microsoft.com/office/drawing/2014/main" id="{39CC67C5-7630-4DA3-8804-E8C0839A01C3}"/>
            </a:ext>
          </a:extLst>
        </xdr:cNvPr>
        <xdr:cNvCxnSpPr/>
      </xdr:nvCxnSpPr>
      <xdr:spPr>
        <a:xfrm>
          <a:off x="5960110" y="11049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8" name="テキスト ボックス 217">
          <a:extLst>
            <a:ext uri="{FF2B5EF4-FFF2-40B4-BE49-F238E27FC236}">
              <a16:creationId xmlns:a16="http://schemas.microsoft.com/office/drawing/2014/main" id="{B4A5B9F8-FDBA-43E8-A3A2-444C8D26625E}"/>
            </a:ext>
          </a:extLst>
        </xdr:cNvPr>
        <xdr:cNvSpPr txBox="1"/>
      </xdr:nvSpPr>
      <xdr:spPr>
        <a:xfrm>
          <a:off x="5724659" y="10904872"/>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9" name="直線コネクタ 218">
          <a:extLst>
            <a:ext uri="{FF2B5EF4-FFF2-40B4-BE49-F238E27FC236}">
              <a16:creationId xmlns:a16="http://schemas.microsoft.com/office/drawing/2014/main" id="{C418EF20-5C8A-4B34-9661-E4CCE15E9A9C}"/>
            </a:ext>
          </a:extLst>
        </xdr:cNvPr>
        <xdr:cNvCxnSpPr/>
      </xdr:nvCxnSpPr>
      <xdr:spPr>
        <a:xfrm>
          <a:off x="5960110" y="1066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220" name="テキスト ボックス 219">
          <a:extLst>
            <a:ext uri="{FF2B5EF4-FFF2-40B4-BE49-F238E27FC236}">
              <a16:creationId xmlns:a16="http://schemas.microsoft.com/office/drawing/2014/main" id="{779758BB-84AE-4491-821A-2B1142F2BEE0}"/>
            </a:ext>
          </a:extLst>
        </xdr:cNvPr>
        <xdr:cNvSpPr txBox="1"/>
      </xdr:nvSpPr>
      <xdr:spPr>
        <a:xfrm>
          <a:off x="5416126" y="1052387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1" name="直線コネクタ 220">
          <a:extLst>
            <a:ext uri="{FF2B5EF4-FFF2-40B4-BE49-F238E27FC236}">
              <a16:creationId xmlns:a16="http://schemas.microsoft.com/office/drawing/2014/main" id="{F5F57C01-F658-4707-99C6-41E18F393D00}"/>
            </a:ext>
          </a:extLst>
        </xdr:cNvPr>
        <xdr:cNvCxnSpPr/>
      </xdr:nvCxnSpPr>
      <xdr:spPr>
        <a:xfrm>
          <a:off x="5960110" y="10287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22" name="テキスト ボックス 221">
          <a:extLst>
            <a:ext uri="{FF2B5EF4-FFF2-40B4-BE49-F238E27FC236}">
              <a16:creationId xmlns:a16="http://schemas.microsoft.com/office/drawing/2014/main" id="{3812429B-E049-4F8E-B1E0-AE9679328A3E}"/>
            </a:ext>
          </a:extLst>
        </xdr:cNvPr>
        <xdr:cNvSpPr txBox="1"/>
      </xdr:nvSpPr>
      <xdr:spPr>
        <a:xfrm>
          <a:off x="5416126" y="1014287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3" name="直線コネクタ 222">
          <a:extLst>
            <a:ext uri="{FF2B5EF4-FFF2-40B4-BE49-F238E27FC236}">
              <a16:creationId xmlns:a16="http://schemas.microsoft.com/office/drawing/2014/main" id="{C3E3C05B-F55F-4140-A661-5BF1EBA016F0}"/>
            </a:ext>
          </a:extLst>
        </xdr:cNvPr>
        <xdr:cNvCxnSpPr/>
      </xdr:nvCxnSpPr>
      <xdr:spPr>
        <a:xfrm>
          <a:off x="5960110" y="9902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24" name="テキスト ボックス 223">
          <a:extLst>
            <a:ext uri="{FF2B5EF4-FFF2-40B4-BE49-F238E27FC236}">
              <a16:creationId xmlns:a16="http://schemas.microsoft.com/office/drawing/2014/main" id="{F03F2741-E09C-4EB7-ABB8-443D3C783AED}"/>
            </a:ext>
          </a:extLst>
        </xdr:cNvPr>
        <xdr:cNvSpPr txBox="1"/>
      </xdr:nvSpPr>
      <xdr:spPr>
        <a:xfrm>
          <a:off x="5416126" y="976568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5" name="直線コネクタ 224">
          <a:extLst>
            <a:ext uri="{FF2B5EF4-FFF2-40B4-BE49-F238E27FC236}">
              <a16:creationId xmlns:a16="http://schemas.microsoft.com/office/drawing/2014/main" id="{ABAEAB05-1FBE-4733-AF94-7FD7594664CE}"/>
            </a:ext>
          </a:extLst>
        </xdr:cNvPr>
        <xdr:cNvCxnSpPr/>
      </xdr:nvCxnSpPr>
      <xdr:spPr>
        <a:xfrm>
          <a:off x="5960110" y="9521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26" name="テキスト ボックス 225">
          <a:extLst>
            <a:ext uri="{FF2B5EF4-FFF2-40B4-BE49-F238E27FC236}">
              <a16:creationId xmlns:a16="http://schemas.microsoft.com/office/drawing/2014/main" id="{C4F94EFD-C10A-4585-9FF1-1BE1DCB4F07F}"/>
            </a:ext>
          </a:extLst>
        </xdr:cNvPr>
        <xdr:cNvSpPr txBox="1"/>
      </xdr:nvSpPr>
      <xdr:spPr>
        <a:xfrm>
          <a:off x="5331688" y="938468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7" name="直線コネクタ 226">
          <a:extLst>
            <a:ext uri="{FF2B5EF4-FFF2-40B4-BE49-F238E27FC236}">
              <a16:creationId xmlns:a16="http://schemas.microsoft.com/office/drawing/2014/main" id="{61B00BC2-3177-4B82-AAF9-73A863695F0A}"/>
            </a:ext>
          </a:extLst>
        </xdr:cNvPr>
        <xdr:cNvCxnSpPr/>
      </xdr:nvCxnSpPr>
      <xdr:spPr>
        <a:xfrm>
          <a:off x="5960110" y="914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8" name="テキスト ボックス 227">
          <a:extLst>
            <a:ext uri="{FF2B5EF4-FFF2-40B4-BE49-F238E27FC236}">
              <a16:creationId xmlns:a16="http://schemas.microsoft.com/office/drawing/2014/main" id="{E88EF608-C3AE-4B54-8711-10DDC2F296DD}"/>
            </a:ext>
          </a:extLst>
        </xdr:cNvPr>
        <xdr:cNvSpPr txBox="1"/>
      </xdr:nvSpPr>
      <xdr:spPr>
        <a:xfrm>
          <a:off x="5331688" y="900368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9" name="【橋りょう・トンネル】&#10;一人当たり有形固定資産（償却資産）額グラフ枠">
          <a:extLst>
            <a:ext uri="{FF2B5EF4-FFF2-40B4-BE49-F238E27FC236}">
              <a16:creationId xmlns:a16="http://schemas.microsoft.com/office/drawing/2014/main" id="{0CAE4B30-96A5-4F97-A4A5-D98E40363B0F}"/>
            </a:ext>
          </a:extLst>
        </xdr:cNvPr>
        <xdr:cNvSpPr/>
      </xdr:nvSpPr>
      <xdr:spPr>
        <a:xfrm>
          <a:off x="5960110" y="914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18903</xdr:rowOff>
    </xdr:from>
    <xdr:to>
      <xdr:col>54</xdr:col>
      <xdr:colOff>189865</xdr:colOff>
      <xdr:row>64</xdr:row>
      <xdr:rowOff>71728</xdr:rowOff>
    </xdr:to>
    <xdr:cxnSp macro="">
      <xdr:nvCxnSpPr>
        <xdr:cNvPr id="230" name="直線コネクタ 229">
          <a:extLst>
            <a:ext uri="{FF2B5EF4-FFF2-40B4-BE49-F238E27FC236}">
              <a16:creationId xmlns:a16="http://schemas.microsoft.com/office/drawing/2014/main" id="{D651B903-58C8-47DE-8556-26E4267EA4A4}"/>
            </a:ext>
          </a:extLst>
        </xdr:cNvPr>
        <xdr:cNvCxnSpPr/>
      </xdr:nvCxnSpPr>
      <xdr:spPr>
        <a:xfrm flipV="1">
          <a:off x="9429115" y="9623913"/>
          <a:ext cx="0" cy="14187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75555</xdr:rowOff>
    </xdr:from>
    <xdr:ext cx="469744" cy="259045"/>
    <xdr:sp macro="" textlink="">
      <xdr:nvSpPr>
        <xdr:cNvPr id="231" name="【橋りょう・トンネル】&#10;一人当たり有形固定資産（償却資産）額最小値テキスト">
          <a:extLst>
            <a:ext uri="{FF2B5EF4-FFF2-40B4-BE49-F238E27FC236}">
              <a16:creationId xmlns:a16="http://schemas.microsoft.com/office/drawing/2014/main" id="{42265D8B-A3B8-4EFE-BBC1-C22D44A57A2A}"/>
            </a:ext>
          </a:extLst>
        </xdr:cNvPr>
        <xdr:cNvSpPr txBox="1"/>
      </xdr:nvSpPr>
      <xdr:spPr>
        <a:xfrm>
          <a:off x="9467850" y="11048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71728</xdr:rowOff>
    </xdr:from>
    <xdr:to>
      <xdr:col>55</xdr:col>
      <xdr:colOff>88900</xdr:colOff>
      <xdr:row>64</xdr:row>
      <xdr:rowOff>71728</xdr:rowOff>
    </xdr:to>
    <xdr:cxnSp macro="">
      <xdr:nvCxnSpPr>
        <xdr:cNvPr id="232" name="直線コネクタ 231">
          <a:extLst>
            <a:ext uri="{FF2B5EF4-FFF2-40B4-BE49-F238E27FC236}">
              <a16:creationId xmlns:a16="http://schemas.microsoft.com/office/drawing/2014/main" id="{D14506D3-3D33-46B7-A014-370F5B717EBB}"/>
            </a:ext>
          </a:extLst>
        </xdr:cNvPr>
        <xdr:cNvCxnSpPr/>
      </xdr:nvCxnSpPr>
      <xdr:spPr>
        <a:xfrm>
          <a:off x="9356090" y="11042623"/>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137030</xdr:rowOff>
    </xdr:from>
    <xdr:ext cx="690189" cy="259045"/>
    <xdr:sp macro="" textlink="">
      <xdr:nvSpPr>
        <xdr:cNvPr id="233" name="【橋りょう・トンネル】&#10;一人当たり有形固定資産（償却資産）額最大値テキスト">
          <a:extLst>
            <a:ext uri="{FF2B5EF4-FFF2-40B4-BE49-F238E27FC236}">
              <a16:creationId xmlns:a16="http://schemas.microsoft.com/office/drawing/2014/main" id="{EC3A3168-2F89-4E0E-A394-A45398D8B820}"/>
            </a:ext>
          </a:extLst>
        </xdr:cNvPr>
        <xdr:cNvSpPr txBox="1"/>
      </xdr:nvSpPr>
      <xdr:spPr>
        <a:xfrm>
          <a:off x="9467850" y="939152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1,125,116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18903</xdr:rowOff>
    </xdr:from>
    <xdr:to>
      <xdr:col>55</xdr:col>
      <xdr:colOff>88900</xdr:colOff>
      <xdr:row>56</xdr:row>
      <xdr:rowOff>18903</xdr:rowOff>
    </xdr:to>
    <xdr:cxnSp macro="">
      <xdr:nvCxnSpPr>
        <xdr:cNvPr id="234" name="直線コネクタ 233">
          <a:extLst>
            <a:ext uri="{FF2B5EF4-FFF2-40B4-BE49-F238E27FC236}">
              <a16:creationId xmlns:a16="http://schemas.microsoft.com/office/drawing/2014/main" id="{4CA7AFAF-C99B-4212-8BF6-DE8CBDE01593}"/>
            </a:ext>
          </a:extLst>
        </xdr:cNvPr>
        <xdr:cNvCxnSpPr/>
      </xdr:nvCxnSpPr>
      <xdr:spPr>
        <a:xfrm>
          <a:off x="9356090" y="9623913"/>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121924</xdr:rowOff>
    </xdr:from>
    <xdr:ext cx="599010" cy="259045"/>
    <xdr:sp macro="" textlink="">
      <xdr:nvSpPr>
        <xdr:cNvPr id="235" name="【橋りょう・トンネル】&#10;一人当たり有形固定資産（償却資産）額平均値テキスト">
          <a:extLst>
            <a:ext uri="{FF2B5EF4-FFF2-40B4-BE49-F238E27FC236}">
              <a16:creationId xmlns:a16="http://schemas.microsoft.com/office/drawing/2014/main" id="{858CB1DC-0F5F-4272-AC8B-A4C988542EF3}"/>
            </a:ext>
          </a:extLst>
        </xdr:cNvPr>
        <xdr:cNvSpPr txBox="1"/>
      </xdr:nvSpPr>
      <xdr:spPr>
        <a:xfrm>
          <a:off x="9467850" y="1058227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212,010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99047</xdr:rowOff>
    </xdr:from>
    <xdr:to>
      <xdr:col>55</xdr:col>
      <xdr:colOff>50800</xdr:colOff>
      <xdr:row>63</xdr:row>
      <xdr:rowOff>29197</xdr:rowOff>
    </xdr:to>
    <xdr:sp macro="" textlink="">
      <xdr:nvSpPr>
        <xdr:cNvPr id="236" name="フローチャート: 判断 235">
          <a:extLst>
            <a:ext uri="{FF2B5EF4-FFF2-40B4-BE49-F238E27FC236}">
              <a16:creationId xmlns:a16="http://schemas.microsoft.com/office/drawing/2014/main" id="{84D8886A-87F1-4503-93F8-C67C03B1B14B}"/>
            </a:ext>
          </a:extLst>
        </xdr:cNvPr>
        <xdr:cNvSpPr/>
      </xdr:nvSpPr>
      <xdr:spPr>
        <a:xfrm>
          <a:off x="9394190" y="10725137"/>
          <a:ext cx="9017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96082</xdr:rowOff>
    </xdr:from>
    <xdr:to>
      <xdr:col>50</xdr:col>
      <xdr:colOff>165100</xdr:colOff>
      <xdr:row>63</xdr:row>
      <xdr:rowOff>26232</xdr:rowOff>
    </xdr:to>
    <xdr:sp macro="" textlink="">
      <xdr:nvSpPr>
        <xdr:cNvPr id="237" name="フローチャート: 判断 236">
          <a:extLst>
            <a:ext uri="{FF2B5EF4-FFF2-40B4-BE49-F238E27FC236}">
              <a16:creationId xmlns:a16="http://schemas.microsoft.com/office/drawing/2014/main" id="{63078388-0C9A-4ACF-8EFF-D29F54913A5E}"/>
            </a:ext>
          </a:extLst>
        </xdr:cNvPr>
        <xdr:cNvSpPr/>
      </xdr:nvSpPr>
      <xdr:spPr>
        <a:xfrm>
          <a:off x="8632190" y="10722172"/>
          <a:ext cx="1092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111844</xdr:rowOff>
    </xdr:from>
    <xdr:to>
      <xdr:col>46</xdr:col>
      <xdr:colOff>38100</xdr:colOff>
      <xdr:row>63</xdr:row>
      <xdr:rowOff>41994</xdr:rowOff>
    </xdr:to>
    <xdr:sp macro="" textlink="">
      <xdr:nvSpPr>
        <xdr:cNvPr id="238" name="フローチャート: 判断 237">
          <a:extLst>
            <a:ext uri="{FF2B5EF4-FFF2-40B4-BE49-F238E27FC236}">
              <a16:creationId xmlns:a16="http://schemas.microsoft.com/office/drawing/2014/main" id="{1DE31CC9-930A-4598-9BD1-AC199851953E}"/>
            </a:ext>
          </a:extLst>
        </xdr:cNvPr>
        <xdr:cNvSpPr/>
      </xdr:nvSpPr>
      <xdr:spPr>
        <a:xfrm>
          <a:off x="7846060" y="10741744"/>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113012</xdr:rowOff>
    </xdr:from>
    <xdr:to>
      <xdr:col>41</xdr:col>
      <xdr:colOff>101600</xdr:colOff>
      <xdr:row>63</xdr:row>
      <xdr:rowOff>43162</xdr:rowOff>
    </xdr:to>
    <xdr:sp macro="" textlink="">
      <xdr:nvSpPr>
        <xdr:cNvPr id="239" name="フローチャート: 判断 238">
          <a:extLst>
            <a:ext uri="{FF2B5EF4-FFF2-40B4-BE49-F238E27FC236}">
              <a16:creationId xmlns:a16="http://schemas.microsoft.com/office/drawing/2014/main" id="{D7279C3E-6C9B-476D-9E5B-440E0856A283}"/>
            </a:ext>
          </a:extLst>
        </xdr:cNvPr>
        <xdr:cNvSpPr/>
      </xdr:nvSpPr>
      <xdr:spPr>
        <a:xfrm>
          <a:off x="7029450" y="10742912"/>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114671</xdr:rowOff>
    </xdr:from>
    <xdr:to>
      <xdr:col>36</xdr:col>
      <xdr:colOff>165100</xdr:colOff>
      <xdr:row>63</xdr:row>
      <xdr:rowOff>44821</xdr:rowOff>
    </xdr:to>
    <xdr:sp macro="" textlink="">
      <xdr:nvSpPr>
        <xdr:cNvPr id="240" name="フローチャート: 判断 239">
          <a:extLst>
            <a:ext uri="{FF2B5EF4-FFF2-40B4-BE49-F238E27FC236}">
              <a16:creationId xmlns:a16="http://schemas.microsoft.com/office/drawing/2014/main" id="{E5C40D38-38A2-4C30-8AE7-35A5A620AE8D}"/>
            </a:ext>
          </a:extLst>
        </xdr:cNvPr>
        <xdr:cNvSpPr/>
      </xdr:nvSpPr>
      <xdr:spPr>
        <a:xfrm>
          <a:off x="6231890" y="10744571"/>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7BF8D635-8830-464C-A836-F73B0C4FC8CC}"/>
            </a:ext>
          </a:extLst>
        </xdr:cNvPr>
        <xdr:cNvSpPr txBox="1"/>
      </xdr:nvSpPr>
      <xdr:spPr>
        <a:xfrm>
          <a:off x="92583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8142F1B6-C02B-4FD5-942B-CFBECA0B2281}"/>
            </a:ext>
          </a:extLst>
        </xdr:cNvPr>
        <xdr:cNvSpPr txBox="1"/>
      </xdr:nvSpPr>
      <xdr:spPr>
        <a:xfrm>
          <a:off x="85153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62490E04-197A-4755-A041-AEED6DD7C531}"/>
            </a:ext>
          </a:extLst>
        </xdr:cNvPr>
        <xdr:cNvSpPr txBox="1"/>
      </xdr:nvSpPr>
      <xdr:spPr>
        <a:xfrm>
          <a:off x="77177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BF98615D-CADB-4EC9-87A9-0DF33F3108E8}"/>
            </a:ext>
          </a:extLst>
        </xdr:cNvPr>
        <xdr:cNvSpPr txBox="1"/>
      </xdr:nvSpPr>
      <xdr:spPr>
        <a:xfrm>
          <a:off x="6912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4139D941-993D-4743-A9B1-0326B65B1905}"/>
            </a:ext>
          </a:extLst>
        </xdr:cNvPr>
        <xdr:cNvSpPr txBox="1"/>
      </xdr:nvSpPr>
      <xdr:spPr>
        <a:xfrm>
          <a:off x="61150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74525</xdr:rowOff>
    </xdr:from>
    <xdr:to>
      <xdr:col>55</xdr:col>
      <xdr:colOff>50800</xdr:colOff>
      <xdr:row>64</xdr:row>
      <xdr:rowOff>4675</xdr:rowOff>
    </xdr:to>
    <xdr:sp macro="" textlink="">
      <xdr:nvSpPr>
        <xdr:cNvPr id="246" name="楕円 245">
          <a:extLst>
            <a:ext uri="{FF2B5EF4-FFF2-40B4-BE49-F238E27FC236}">
              <a16:creationId xmlns:a16="http://schemas.microsoft.com/office/drawing/2014/main" id="{220F2097-49FD-4EC1-910B-FAD8BC01192C}"/>
            </a:ext>
          </a:extLst>
        </xdr:cNvPr>
        <xdr:cNvSpPr/>
      </xdr:nvSpPr>
      <xdr:spPr>
        <a:xfrm>
          <a:off x="9394190" y="10875875"/>
          <a:ext cx="9017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160902</xdr:rowOff>
    </xdr:from>
    <xdr:ext cx="534377" cy="259045"/>
    <xdr:sp macro="" textlink="">
      <xdr:nvSpPr>
        <xdr:cNvPr id="247" name="【橋りょう・トンネル】&#10;一人当たり有形固定資産（償却資産）額該当値テキスト">
          <a:extLst>
            <a:ext uri="{FF2B5EF4-FFF2-40B4-BE49-F238E27FC236}">
              <a16:creationId xmlns:a16="http://schemas.microsoft.com/office/drawing/2014/main" id="{28C765F2-5AA4-47F8-B138-F1CA69D11D1B}"/>
            </a:ext>
          </a:extLst>
        </xdr:cNvPr>
        <xdr:cNvSpPr txBox="1"/>
      </xdr:nvSpPr>
      <xdr:spPr>
        <a:xfrm>
          <a:off x="9467850" y="10792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73405</xdr:rowOff>
    </xdr:from>
    <xdr:to>
      <xdr:col>50</xdr:col>
      <xdr:colOff>165100</xdr:colOff>
      <xdr:row>64</xdr:row>
      <xdr:rowOff>3555</xdr:rowOff>
    </xdr:to>
    <xdr:sp macro="" textlink="">
      <xdr:nvSpPr>
        <xdr:cNvPr id="248" name="楕円 247">
          <a:extLst>
            <a:ext uri="{FF2B5EF4-FFF2-40B4-BE49-F238E27FC236}">
              <a16:creationId xmlns:a16="http://schemas.microsoft.com/office/drawing/2014/main" id="{F9F657E4-4468-4B04-975C-DA5E6E48B955}"/>
            </a:ext>
          </a:extLst>
        </xdr:cNvPr>
        <xdr:cNvSpPr/>
      </xdr:nvSpPr>
      <xdr:spPr>
        <a:xfrm>
          <a:off x="8632190" y="10874755"/>
          <a:ext cx="1092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124205</xdr:rowOff>
    </xdr:from>
    <xdr:to>
      <xdr:col>55</xdr:col>
      <xdr:colOff>0</xdr:colOff>
      <xdr:row>63</xdr:row>
      <xdr:rowOff>125325</xdr:rowOff>
    </xdr:to>
    <xdr:cxnSp macro="">
      <xdr:nvCxnSpPr>
        <xdr:cNvPr id="249" name="直線コネクタ 248">
          <a:extLst>
            <a:ext uri="{FF2B5EF4-FFF2-40B4-BE49-F238E27FC236}">
              <a16:creationId xmlns:a16="http://schemas.microsoft.com/office/drawing/2014/main" id="{7D4EC231-2706-46F9-8ECC-D9860C9310E5}"/>
            </a:ext>
          </a:extLst>
        </xdr:cNvPr>
        <xdr:cNvCxnSpPr/>
      </xdr:nvCxnSpPr>
      <xdr:spPr>
        <a:xfrm>
          <a:off x="8686800" y="10927460"/>
          <a:ext cx="742950" cy="1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72921</xdr:rowOff>
    </xdr:from>
    <xdr:to>
      <xdr:col>46</xdr:col>
      <xdr:colOff>38100</xdr:colOff>
      <xdr:row>64</xdr:row>
      <xdr:rowOff>3071</xdr:rowOff>
    </xdr:to>
    <xdr:sp macro="" textlink="">
      <xdr:nvSpPr>
        <xdr:cNvPr id="250" name="楕円 249">
          <a:extLst>
            <a:ext uri="{FF2B5EF4-FFF2-40B4-BE49-F238E27FC236}">
              <a16:creationId xmlns:a16="http://schemas.microsoft.com/office/drawing/2014/main" id="{1E1C02A6-9E70-45AD-887B-F0B442DC833A}"/>
            </a:ext>
          </a:extLst>
        </xdr:cNvPr>
        <xdr:cNvSpPr/>
      </xdr:nvSpPr>
      <xdr:spPr>
        <a:xfrm>
          <a:off x="7846060" y="10874271"/>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123721</xdr:rowOff>
    </xdr:from>
    <xdr:to>
      <xdr:col>50</xdr:col>
      <xdr:colOff>114300</xdr:colOff>
      <xdr:row>63</xdr:row>
      <xdr:rowOff>124205</xdr:rowOff>
    </xdr:to>
    <xdr:cxnSp macro="">
      <xdr:nvCxnSpPr>
        <xdr:cNvPr id="251" name="直線コネクタ 250">
          <a:extLst>
            <a:ext uri="{FF2B5EF4-FFF2-40B4-BE49-F238E27FC236}">
              <a16:creationId xmlns:a16="http://schemas.microsoft.com/office/drawing/2014/main" id="{B9C7B0AE-4C8A-4C3A-BEB2-90C20A14D3B8}"/>
            </a:ext>
          </a:extLst>
        </xdr:cNvPr>
        <xdr:cNvCxnSpPr/>
      </xdr:nvCxnSpPr>
      <xdr:spPr>
        <a:xfrm>
          <a:off x="7889240" y="10926976"/>
          <a:ext cx="797560" cy="4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71758</xdr:rowOff>
    </xdr:from>
    <xdr:to>
      <xdr:col>41</xdr:col>
      <xdr:colOff>101600</xdr:colOff>
      <xdr:row>64</xdr:row>
      <xdr:rowOff>1908</xdr:rowOff>
    </xdr:to>
    <xdr:sp macro="" textlink="">
      <xdr:nvSpPr>
        <xdr:cNvPr id="252" name="楕円 251">
          <a:extLst>
            <a:ext uri="{FF2B5EF4-FFF2-40B4-BE49-F238E27FC236}">
              <a16:creationId xmlns:a16="http://schemas.microsoft.com/office/drawing/2014/main" id="{0CBEC058-1E71-4012-89D6-04D2B370BE0E}"/>
            </a:ext>
          </a:extLst>
        </xdr:cNvPr>
        <xdr:cNvSpPr/>
      </xdr:nvSpPr>
      <xdr:spPr>
        <a:xfrm>
          <a:off x="7029450" y="10871203"/>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122558</xdr:rowOff>
    </xdr:from>
    <xdr:to>
      <xdr:col>45</xdr:col>
      <xdr:colOff>177800</xdr:colOff>
      <xdr:row>63</xdr:row>
      <xdr:rowOff>123721</xdr:rowOff>
    </xdr:to>
    <xdr:cxnSp macro="">
      <xdr:nvCxnSpPr>
        <xdr:cNvPr id="253" name="直線コネクタ 252">
          <a:extLst>
            <a:ext uri="{FF2B5EF4-FFF2-40B4-BE49-F238E27FC236}">
              <a16:creationId xmlns:a16="http://schemas.microsoft.com/office/drawing/2014/main" id="{AC23469D-4A33-4AB5-BDF6-B282ECD5B1FC}"/>
            </a:ext>
          </a:extLst>
        </xdr:cNvPr>
        <xdr:cNvCxnSpPr/>
      </xdr:nvCxnSpPr>
      <xdr:spPr>
        <a:xfrm>
          <a:off x="7084060" y="10925813"/>
          <a:ext cx="805180" cy="1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71078</xdr:rowOff>
    </xdr:from>
    <xdr:to>
      <xdr:col>36</xdr:col>
      <xdr:colOff>165100</xdr:colOff>
      <xdr:row>64</xdr:row>
      <xdr:rowOff>1228</xdr:rowOff>
    </xdr:to>
    <xdr:sp macro="" textlink="">
      <xdr:nvSpPr>
        <xdr:cNvPr id="254" name="楕円 253">
          <a:extLst>
            <a:ext uri="{FF2B5EF4-FFF2-40B4-BE49-F238E27FC236}">
              <a16:creationId xmlns:a16="http://schemas.microsoft.com/office/drawing/2014/main" id="{602BF8FA-7F8F-4760-8870-F5D257FED9C6}"/>
            </a:ext>
          </a:extLst>
        </xdr:cNvPr>
        <xdr:cNvSpPr/>
      </xdr:nvSpPr>
      <xdr:spPr>
        <a:xfrm>
          <a:off x="6231890" y="10870523"/>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121878</xdr:rowOff>
    </xdr:from>
    <xdr:to>
      <xdr:col>41</xdr:col>
      <xdr:colOff>50800</xdr:colOff>
      <xdr:row>63</xdr:row>
      <xdr:rowOff>122558</xdr:rowOff>
    </xdr:to>
    <xdr:cxnSp macro="">
      <xdr:nvCxnSpPr>
        <xdr:cNvPr id="255" name="直線コネクタ 254">
          <a:extLst>
            <a:ext uri="{FF2B5EF4-FFF2-40B4-BE49-F238E27FC236}">
              <a16:creationId xmlns:a16="http://schemas.microsoft.com/office/drawing/2014/main" id="{E2776C3C-F685-4B93-B704-6677A494FB78}"/>
            </a:ext>
          </a:extLst>
        </xdr:cNvPr>
        <xdr:cNvCxnSpPr/>
      </xdr:nvCxnSpPr>
      <xdr:spPr>
        <a:xfrm>
          <a:off x="6286500" y="10925133"/>
          <a:ext cx="797560" cy="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61</xdr:row>
      <xdr:rowOff>42759</xdr:rowOff>
    </xdr:from>
    <xdr:ext cx="599010" cy="259045"/>
    <xdr:sp macro="" textlink="">
      <xdr:nvSpPr>
        <xdr:cNvPr id="256" name="n_1aveValue【橋りょう・トンネル】&#10;一人当たり有形固定資産（償却資産）額">
          <a:extLst>
            <a:ext uri="{FF2B5EF4-FFF2-40B4-BE49-F238E27FC236}">
              <a16:creationId xmlns:a16="http://schemas.microsoft.com/office/drawing/2014/main" id="{83A4E098-08E2-43ED-894B-70EFDA35C43A}"/>
            </a:ext>
          </a:extLst>
        </xdr:cNvPr>
        <xdr:cNvSpPr txBox="1"/>
      </xdr:nvSpPr>
      <xdr:spPr>
        <a:xfrm>
          <a:off x="8401265" y="105031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61</xdr:row>
      <xdr:rowOff>58521</xdr:rowOff>
    </xdr:from>
    <xdr:ext cx="599010" cy="259045"/>
    <xdr:sp macro="" textlink="">
      <xdr:nvSpPr>
        <xdr:cNvPr id="257" name="n_2aveValue【橋りょう・トンネル】&#10;一人当たり有形固定資産（償却資産）額">
          <a:extLst>
            <a:ext uri="{FF2B5EF4-FFF2-40B4-BE49-F238E27FC236}">
              <a16:creationId xmlns:a16="http://schemas.microsoft.com/office/drawing/2014/main" id="{7F18BCD2-8051-4899-85C7-F746138ECFAA}"/>
            </a:ext>
          </a:extLst>
        </xdr:cNvPr>
        <xdr:cNvSpPr txBox="1"/>
      </xdr:nvSpPr>
      <xdr:spPr>
        <a:xfrm>
          <a:off x="7610690" y="105131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201,934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61</xdr:row>
      <xdr:rowOff>59689</xdr:rowOff>
    </xdr:from>
    <xdr:ext cx="599010" cy="259045"/>
    <xdr:sp macro="" textlink="">
      <xdr:nvSpPr>
        <xdr:cNvPr id="258" name="n_3aveValue【橋りょう・トンネル】&#10;一人当たり有形固定資産（償却資産）額">
          <a:extLst>
            <a:ext uri="{FF2B5EF4-FFF2-40B4-BE49-F238E27FC236}">
              <a16:creationId xmlns:a16="http://schemas.microsoft.com/office/drawing/2014/main" id="{49DF5586-DD41-464E-9FFB-677D072EC4A6}"/>
            </a:ext>
          </a:extLst>
        </xdr:cNvPr>
        <xdr:cNvSpPr txBox="1"/>
      </xdr:nvSpPr>
      <xdr:spPr>
        <a:xfrm>
          <a:off x="6822655" y="105143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61</xdr:row>
      <xdr:rowOff>61348</xdr:rowOff>
    </xdr:from>
    <xdr:ext cx="599010" cy="259045"/>
    <xdr:sp macro="" textlink="">
      <xdr:nvSpPr>
        <xdr:cNvPr id="259" name="n_4aveValue【橋りょう・トンネル】&#10;一人当たり有形固定資産（償却資産）額">
          <a:extLst>
            <a:ext uri="{FF2B5EF4-FFF2-40B4-BE49-F238E27FC236}">
              <a16:creationId xmlns:a16="http://schemas.microsoft.com/office/drawing/2014/main" id="{97917356-7A69-470E-9B34-BFF0E2460B3D}"/>
            </a:ext>
          </a:extLst>
        </xdr:cNvPr>
        <xdr:cNvSpPr txBox="1"/>
      </xdr:nvSpPr>
      <xdr:spPr>
        <a:xfrm>
          <a:off x="6007950" y="105159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199,708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63</xdr:row>
      <xdr:rowOff>166132</xdr:rowOff>
    </xdr:from>
    <xdr:ext cx="534377" cy="259045"/>
    <xdr:sp macro="" textlink="">
      <xdr:nvSpPr>
        <xdr:cNvPr id="260" name="n_1mainValue【橋りょう・トンネル】&#10;一人当たり有形固定資産（償却資産）額">
          <a:extLst>
            <a:ext uri="{FF2B5EF4-FFF2-40B4-BE49-F238E27FC236}">
              <a16:creationId xmlns:a16="http://schemas.microsoft.com/office/drawing/2014/main" id="{033D7FCD-E8E6-4670-BE51-309FB22858A0}"/>
            </a:ext>
          </a:extLst>
        </xdr:cNvPr>
        <xdr:cNvSpPr txBox="1"/>
      </xdr:nvSpPr>
      <xdr:spPr>
        <a:xfrm>
          <a:off x="8422151" y="109712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63</xdr:row>
      <xdr:rowOff>165648</xdr:rowOff>
    </xdr:from>
    <xdr:ext cx="534377" cy="259045"/>
    <xdr:sp macro="" textlink="">
      <xdr:nvSpPr>
        <xdr:cNvPr id="261" name="n_2mainValue【橋りょう・トンネル】&#10;一人当たり有形固定資産（償却資産）額">
          <a:extLst>
            <a:ext uri="{FF2B5EF4-FFF2-40B4-BE49-F238E27FC236}">
              <a16:creationId xmlns:a16="http://schemas.microsoft.com/office/drawing/2014/main" id="{3E40EDF6-C5BD-4889-BC97-06565397D0D6}"/>
            </a:ext>
          </a:extLst>
        </xdr:cNvPr>
        <xdr:cNvSpPr txBox="1"/>
      </xdr:nvSpPr>
      <xdr:spPr>
        <a:xfrm>
          <a:off x="7641101" y="10970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63</xdr:row>
      <xdr:rowOff>164485</xdr:rowOff>
    </xdr:from>
    <xdr:ext cx="534377" cy="259045"/>
    <xdr:sp macro="" textlink="">
      <xdr:nvSpPr>
        <xdr:cNvPr id="262" name="n_3mainValue【橋りょう・トンネル】&#10;一人当たり有形固定資産（償却資産）額">
          <a:extLst>
            <a:ext uri="{FF2B5EF4-FFF2-40B4-BE49-F238E27FC236}">
              <a16:creationId xmlns:a16="http://schemas.microsoft.com/office/drawing/2014/main" id="{1AF91048-0D9E-4AEF-8D14-4FF99690941C}"/>
            </a:ext>
          </a:extLst>
        </xdr:cNvPr>
        <xdr:cNvSpPr txBox="1"/>
      </xdr:nvSpPr>
      <xdr:spPr>
        <a:xfrm>
          <a:off x="6854971" y="10969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63</xdr:row>
      <xdr:rowOff>163805</xdr:rowOff>
    </xdr:from>
    <xdr:ext cx="534377" cy="259045"/>
    <xdr:sp macro="" textlink="">
      <xdr:nvSpPr>
        <xdr:cNvPr id="263" name="n_4mainValue【橋りょう・トンネル】&#10;一人当たり有形固定資産（償却資産）額">
          <a:extLst>
            <a:ext uri="{FF2B5EF4-FFF2-40B4-BE49-F238E27FC236}">
              <a16:creationId xmlns:a16="http://schemas.microsoft.com/office/drawing/2014/main" id="{4B81ED02-7B3B-4B12-89E6-2B1666F64EA0}"/>
            </a:ext>
          </a:extLst>
        </xdr:cNvPr>
        <xdr:cNvSpPr txBox="1"/>
      </xdr:nvSpPr>
      <xdr:spPr>
        <a:xfrm>
          <a:off x="6038361" y="10967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4" name="正方形/長方形 263">
          <a:extLst>
            <a:ext uri="{FF2B5EF4-FFF2-40B4-BE49-F238E27FC236}">
              <a16:creationId xmlns:a16="http://schemas.microsoft.com/office/drawing/2014/main" id="{8538F915-8D4B-49B1-ABE1-327786BE298D}"/>
            </a:ext>
          </a:extLst>
        </xdr:cNvPr>
        <xdr:cNvSpPr/>
      </xdr:nvSpPr>
      <xdr:spPr>
        <a:xfrm>
          <a:off x="685800" y="1181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5" name="正方形/長方形 264">
          <a:extLst>
            <a:ext uri="{FF2B5EF4-FFF2-40B4-BE49-F238E27FC236}">
              <a16:creationId xmlns:a16="http://schemas.microsoft.com/office/drawing/2014/main" id="{A293A4CE-2E3E-420D-9A65-E1D361DCDF83}"/>
            </a:ext>
          </a:extLst>
        </xdr:cNvPr>
        <xdr:cNvSpPr/>
      </xdr:nvSpPr>
      <xdr:spPr>
        <a:xfrm>
          <a:off x="8166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6" name="正方形/長方形 265">
          <a:extLst>
            <a:ext uri="{FF2B5EF4-FFF2-40B4-BE49-F238E27FC236}">
              <a16:creationId xmlns:a16="http://schemas.microsoft.com/office/drawing/2014/main" id="{885B0519-B484-4EF8-A170-D7F97FA8C859}"/>
            </a:ext>
          </a:extLst>
        </xdr:cNvPr>
        <xdr:cNvSpPr/>
      </xdr:nvSpPr>
      <xdr:spPr>
        <a:xfrm>
          <a:off x="8166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7" name="正方形/長方形 266">
          <a:extLst>
            <a:ext uri="{FF2B5EF4-FFF2-40B4-BE49-F238E27FC236}">
              <a16:creationId xmlns:a16="http://schemas.microsoft.com/office/drawing/2014/main" id="{91258FDF-E642-40DB-9E6D-D9D8BB52CF10}"/>
            </a:ext>
          </a:extLst>
        </xdr:cNvPr>
        <xdr:cNvSpPr/>
      </xdr:nvSpPr>
      <xdr:spPr>
        <a:xfrm>
          <a:off x="17145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8" name="正方形/長方形 267">
          <a:extLst>
            <a:ext uri="{FF2B5EF4-FFF2-40B4-BE49-F238E27FC236}">
              <a16:creationId xmlns:a16="http://schemas.microsoft.com/office/drawing/2014/main" id="{65532021-C09A-4E0A-B19C-40301FCC1550}"/>
            </a:ext>
          </a:extLst>
        </xdr:cNvPr>
        <xdr:cNvSpPr/>
      </xdr:nvSpPr>
      <xdr:spPr>
        <a:xfrm>
          <a:off x="17145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9" name="正方形/長方形 268">
          <a:extLst>
            <a:ext uri="{FF2B5EF4-FFF2-40B4-BE49-F238E27FC236}">
              <a16:creationId xmlns:a16="http://schemas.microsoft.com/office/drawing/2014/main" id="{055E4C80-22E9-4D11-A386-4A0B55DFA0A0}"/>
            </a:ext>
          </a:extLst>
        </xdr:cNvPr>
        <xdr:cNvSpPr/>
      </xdr:nvSpPr>
      <xdr:spPr>
        <a:xfrm>
          <a:off x="27432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0" name="正方形/長方形 269">
          <a:extLst>
            <a:ext uri="{FF2B5EF4-FFF2-40B4-BE49-F238E27FC236}">
              <a16:creationId xmlns:a16="http://schemas.microsoft.com/office/drawing/2014/main" id="{F4F035B2-FA70-4019-8F76-4AB624C17087}"/>
            </a:ext>
          </a:extLst>
        </xdr:cNvPr>
        <xdr:cNvSpPr/>
      </xdr:nvSpPr>
      <xdr:spPr>
        <a:xfrm>
          <a:off x="27432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1" name="正方形/長方形 270">
          <a:extLst>
            <a:ext uri="{FF2B5EF4-FFF2-40B4-BE49-F238E27FC236}">
              <a16:creationId xmlns:a16="http://schemas.microsoft.com/office/drawing/2014/main" id="{AB57CFBB-8A94-4A9A-A627-0D02E5F0E93A}"/>
            </a:ext>
          </a:extLst>
        </xdr:cNvPr>
        <xdr:cNvSpPr/>
      </xdr:nvSpPr>
      <xdr:spPr>
        <a:xfrm>
          <a:off x="685800" y="1295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2" name="テキスト ボックス 271">
          <a:extLst>
            <a:ext uri="{FF2B5EF4-FFF2-40B4-BE49-F238E27FC236}">
              <a16:creationId xmlns:a16="http://schemas.microsoft.com/office/drawing/2014/main" id="{939FE081-3D8D-4C69-8770-FA343DE0EB78}"/>
            </a:ext>
          </a:extLst>
        </xdr:cNvPr>
        <xdr:cNvSpPr txBox="1"/>
      </xdr:nvSpPr>
      <xdr:spPr>
        <a:xfrm>
          <a:off x="66675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3" name="直線コネクタ 272">
          <a:extLst>
            <a:ext uri="{FF2B5EF4-FFF2-40B4-BE49-F238E27FC236}">
              <a16:creationId xmlns:a16="http://schemas.microsoft.com/office/drawing/2014/main" id="{F8E64E7A-D02E-4A05-A283-CFDDCF3F54CB}"/>
            </a:ext>
          </a:extLst>
        </xdr:cNvPr>
        <xdr:cNvCxnSpPr/>
      </xdr:nvCxnSpPr>
      <xdr:spPr>
        <a:xfrm>
          <a:off x="685800" y="1524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4" name="テキスト ボックス 273">
          <a:extLst>
            <a:ext uri="{FF2B5EF4-FFF2-40B4-BE49-F238E27FC236}">
              <a16:creationId xmlns:a16="http://schemas.microsoft.com/office/drawing/2014/main" id="{A9736643-A99C-4A08-AA31-5A8641827635}"/>
            </a:ext>
          </a:extLst>
        </xdr:cNvPr>
        <xdr:cNvSpPr txBox="1"/>
      </xdr:nvSpPr>
      <xdr:spPr>
        <a:xfrm>
          <a:off x="273866" y="1509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75" name="直線コネクタ 274">
          <a:extLst>
            <a:ext uri="{FF2B5EF4-FFF2-40B4-BE49-F238E27FC236}">
              <a16:creationId xmlns:a16="http://schemas.microsoft.com/office/drawing/2014/main" id="{55BC2A82-0676-4244-A6C1-47CC682DD45C}"/>
            </a:ext>
          </a:extLst>
        </xdr:cNvPr>
        <xdr:cNvCxnSpPr/>
      </xdr:nvCxnSpPr>
      <xdr:spPr>
        <a:xfrm>
          <a:off x="685800" y="14782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67327</xdr:rowOff>
    </xdr:from>
    <xdr:ext cx="467179" cy="259045"/>
    <xdr:sp macro="" textlink="">
      <xdr:nvSpPr>
        <xdr:cNvPr id="276" name="テキスト ボックス 275">
          <a:extLst>
            <a:ext uri="{FF2B5EF4-FFF2-40B4-BE49-F238E27FC236}">
              <a16:creationId xmlns:a16="http://schemas.microsoft.com/office/drawing/2014/main" id="{766A6DD7-EEB3-480E-ADCB-79C9ACD3607C}"/>
            </a:ext>
          </a:extLst>
        </xdr:cNvPr>
        <xdr:cNvSpPr txBox="1"/>
      </xdr:nvSpPr>
      <xdr:spPr>
        <a:xfrm>
          <a:off x="273866" y="146386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77" name="直線コネクタ 276">
          <a:extLst>
            <a:ext uri="{FF2B5EF4-FFF2-40B4-BE49-F238E27FC236}">
              <a16:creationId xmlns:a16="http://schemas.microsoft.com/office/drawing/2014/main" id="{A5279E7A-69EE-4AD2-91F6-FCD27379F809}"/>
            </a:ext>
          </a:extLst>
        </xdr:cNvPr>
        <xdr:cNvCxnSpPr/>
      </xdr:nvCxnSpPr>
      <xdr:spPr>
        <a:xfrm>
          <a:off x="685800" y="143217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78" name="テキスト ボックス 277">
          <a:extLst>
            <a:ext uri="{FF2B5EF4-FFF2-40B4-BE49-F238E27FC236}">
              <a16:creationId xmlns:a16="http://schemas.microsoft.com/office/drawing/2014/main" id="{7851715C-1F85-444E-9E03-C8D138DD7AC0}"/>
            </a:ext>
          </a:extLst>
        </xdr:cNvPr>
        <xdr:cNvSpPr txBox="1"/>
      </xdr:nvSpPr>
      <xdr:spPr>
        <a:xfrm>
          <a:off x="343701" y="141852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79" name="直線コネクタ 278">
          <a:extLst>
            <a:ext uri="{FF2B5EF4-FFF2-40B4-BE49-F238E27FC236}">
              <a16:creationId xmlns:a16="http://schemas.microsoft.com/office/drawing/2014/main" id="{7984F46A-CF4B-41F0-95DF-BECDECA46D06}"/>
            </a:ext>
          </a:extLst>
        </xdr:cNvPr>
        <xdr:cNvCxnSpPr/>
      </xdr:nvCxnSpPr>
      <xdr:spPr>
        <a:xfrm>
          <a:off x="685800" y="13868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80" name="テキスト ボックス 279">
          <a:extLst>
            <a:ext uri="{FF2B5EF4-FFF2-40B4-BE49-F238E27FC236}">
              <a16:creationId xmlns:a16="http://schemas.microsoft.com/office/drawing/2014/main" id="{B38BA4EF-BB37-4C02-8894-87065ED1F47A}"/>
            </a:ext>
          </a:extLst>
        </xdr:cNvPr>
        <xdr:cNvSpPr txBox="1"/>
      </xdr:nvSpPr>
      <xdr:spPr>
        <a:xfrm>
          <a:off x="343701" y="137280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81" name="直線コネクタ 280">
          <a:extLst>
            <a:ext uri="{FF2B5EF4-FFF2-40B4-BE49-F238E27FC236}">
              <a16:creationId xmlns:a16="http://schemas.microsoft.com/office/drawing/2014/main" id="{4461CEFB-95B8-4996-B5AC-3A39251A351C}"/>
            </a:ext>
          </a:extLst>
        </xdr:cNvPr>
        <xdr:cNvCxnSpPr/>
      </xdr:nvCxnSpPr>
      <xdr:spPr>
        <a:xfrm>
          <a:off x="685800" y="134112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82" name="テキスト ボックス 281">
          <a:extLst>
            <a:ext uri="{FF2B5EF4-FFF2-40B4-BE49-F238E27FC236}">
              <a16:creationId xmlns:a16="http://schemas.microsoft.com/office/drawing/2014/main" id="{C6C6C09F-517B-4C7A-8941-7E85548ABC0B}"/>
            </a:ext>
          </a:extLst>
        </xdr:cNvPr>
        <xdr:cNvSpPr txBox="1"/>
      </xdr:nvSpPr>
      <xdr:spPr>
        <a:xfrm>
          <a:off x="343701" y="132670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3" name="直線コネクタ 282">
          <a:extLst>
            <a:ext uri="{FF2B5EF4-FFF2-40B4-BE49-F238E27FC236}">
              <a16:creationId xmlns:a16="http://schemas.microsoft.com/office/drawing/2014/main" id="{A9BE3D0E-0C23-493B-ACBE-0367F41E14B6}"/>
            </a:ext>
          </a:extLst>
        </xdr:cNvPr>
        <xdr:cNvCxnSpPr/>
      </xdr:nvCxnSpPr>
      <xdr:spPr>
        <a:xfrm>
          <a:off x="685800" y="1295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4" name="テキスト ボックス 283">
          <a:extLst>
            <a:ext uri="{FF2B5EF4-FFF2-40B4-BE49-F238E27FC236}">
              <a16:creationId xmlns:a16="http://schemas.microsoft.com/office/drawing/2014/main" id="{F5C79342-6890-4348-9B39-AD7DCE0356D2}"/>
            </a:ext>
          </a:extLst>
        </xdr:cNvPr>
        <xdr:cNvSpPr txBox="1"/>
      </xdr:nvSpPr>
      <xdr:spPr>
        <a:xfrm>
          <a:off x="343701" y="12813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5" name="【公営住宅】&#10;有形固定資産減価償却率グラフ枠">
          <a:extLst>
            <a:ext uri="{FF2B5EF4-FFF2-40B4-BE49-F238E27FC236}">
              <a16:creationId xmlns:a16="http://schemas.microsoft.com/office/drawing/2014/main" id="{7B1C7837-2025-4412-BA34-A29B2B71159A}"/>
            </a:ext>
          </a:extLst>
        </xdr:cNvPr>
        <xdr:cNvSpPr/>
      </xdr:nvSpPr>
      <xdr:spPr>
        <a:xfrm>
          <a:off x="685800" y="1295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163830</xdr:rowOff>
    </xdr:from>
    <xdr:to>
      <xdr:col>24</xdr:col>
      <xdr:colOff>62865</xdr:colOff>
      <xdr:row>86</xdr:row>
      <xdr:rowOff>38100</xdr:rowOff>
    </xdr:to>
    <xdr:cxnSp macro="">
      <xdr:nvCxnSpPr>
        <xdr:cNvPr id="286" name="直線コネクタ 285">
          <a:extLst>
            <a:ext uri="{FF2B5EF4-FFF2-40B4-BE49-F238E27FC236}">
              <a16:creationId xmlns:a16="http://schemas.microsoft.com/office/drawing/2014/main" id="{D57C2C69-DA6E-4F05-994E-9C0D816BA3EE}"/>
            </a:ext>
          </a:extLst>
        </xdr:cNvPr>
        <xdr:cNvCxnSpPr/>
      </xdr:nvCxnSpPr>
      <xdr:spPr>
        <a:xfrm flipV="1">
          <a:off x="4173855" y="13540740"/>
          <a:ext cx="0" cy="12420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41927</xdr:rowOff>
    </xdr:from>
    <xdr:ext cx="469744" cy="259045"/>
    <xdr:sp macro="" textlink="">
      <xdr:nvSpPr>
        <xdr:cNvPr id="287" name="【公営住宅】&#10;有形固定資産減価償却率最小値テキスト">
          <a:extLst>
            <a:ext uri="{FF2B5EF4-FFF2-40B4-BE49-F238E27FC236}">
              <a16:creationId xmlns:a16="http://schemas.microsoft.com/office/drawing/2014/main" id="{74215023-6881-4731-8168-EDBF34DA354B}"/>
            </a:ext>
          </a:extLst>
        </xdr:cNvPr>
        <xdr:cNvSpPr txBox="1"/>
      </xdr:nvSpPr>
      <xdr:spPr>
        <a:xfrm>
          <a:off x="4212590" y="14788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38100</xdr:rowOff>
    </xdr:from>
    <xdr:to>
      <xdr:col>24</xdr:col>
      <xdr:colOff>152400</xdr:colOff>
      <xdr:row>86</xdr:row>
      <xdr:rowOff>38100</xdr:rowOff>
    </xdr:to>
    <xdr:cxnSp macro="">
      <xdr:nvCxnSpPr>
        <xdr:cNvPr id="288" name="直線コネクタ 287">
          <a:extLst>
            <a:ext uri="{FF2B5EF4-FFF2-40B4-BE49-F238E27FC236}">
              <a16:creationId xmlns:a16="http://schemas.microsoft.com/office/drawing/2014/main" id="{5C6629BE-4DC2-4130-BCFB-758E0688787C}"/>
            </a:ext>
          </a:extLst>
        </xdr:cNvPr>
        <xdr:cNvCxnSpPr/>
      </xdr:nvCxnSpPr>
      <xdr:spPr>
        <a:xfrm>
          <a:off x="4112260" y="147828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110507</xdr:rowOff>
    </xdr:from>
    <xdr:ext cx="405111" cy="259045"/>
    <xdr:sp macro="" textlink="">
      <xdr:nvSpPr>
        <xdr:cNvPr id="289" name="【公営住宅】&#10;有形固定資産減価償却率最大値テキスト">
          <a:extLst>
            <a:ext uri="{FF2B5EF4-FFF2-40B4-BE49-F238E27FC236}">
              <a16:creationId xmlns:a16="http://schemas.microsoft.com/office/drawing/2014/main" id="{E512F2E8-CD83-419F-BAF3-E5A201CAF7E0}"/>
            </a:ext>
          </a:extLst>
        </xdr:cNvPr>
        <xdr:cNvSpPr txBox="1"/>
      </xdr:nvSpPr>
      <xdr:spPr>
        <a:xfrm>
          <a:off x="4212590" y="13312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163830</xdr:rowOff>
    </xdr:from>
    <xdr:to>
      <xdr:col>24</xdr:col>
      <xdr:colOff>152400</xdr:colOff>
      <xdr:row>78</xdr:row>
      <xdr:rowOff>163830</xdr:rowOff>
    </xdr:to>
    <xdr:cxnSp macro="">
      <xdr:nvCxnSpPr>
        <xdr:cNvPr id="290" name="直線コネクタ 289">
          <a:extLst>
            <a:ext uri="{FF2B5EF4-FFF2-40B4-BE49-F238E27FC236}">
              <a16:creationId xmlns:a16="http://schemas.microsoft.com/office/drawing/2014/main" id="{51ACD6C4-386C-47BE-8F24-5E96AD6F4ED4}"/>
            </a:ext>
          </a:extLst>
        </xdr:cNvPr>
        <xdr:cNvCxnSpPr/>
      </xdr:nvCxnSpPr>
      <xdr:spPr>
        <a:xfrm>
          <a:off x="4112260" y="135407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16019</xdr:rowOff>
    </xdr:from>
    <xdr:ext cx="405111" cy="259045"/>
    <xdr:sp macro="" textlink="">
      <xdr:nvSpPr>
        <xdr:cNvPr id="291" name="【公営住宅】&#10;有形固定資産減価償却率平均値テキスト">
          <a:extLst>
            <a:ext uri="{FF2B5EF4-FFF2-40B4-BE49-F238E27FC236}">
              <a16:creationId xmlns:a16="http://schemas.microsoft.com/office/drawing/2014/main" id="{34E56CE9-F427-462B-B453-B30801EA631F}"/>
            </a:ext>
          </a:extLst>
        </xdr:cNvPr>
        <xdr:cNvSpPr txBox="1"/>
      </xdr:nvSpPr>
      <xdr:spPr>
        <a:xfrm>
          <a:off x="4212590" y="1407872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37592</xdr:rowOff>
    </xdr:from>
    <xdr:to>
      <xdr:col>24</xdr:col>
      <xdr:colOff>114300</xdr:colOff>
      <xdr:row>82</xdr:row>
      <xdr:rowOff>139192</xdr:rowOff>
    </xdr:to>
    <xdr:sp macro="" textlink="">
      <xdr:nvSpPr>
        <xdr:cNvPr id="292" name="フローチャート: 判断 291">
          <a:extLst>
            <a:ext uri="{FF2B5EF4-FFF2-40B4-BE49-F238E27FC236}">
              <a16:creationId xmlns:a16="http://schemas.microsoft.com/office/drawing/2014/main" id="{A485A85A-C9F4-4740-BA1F-16D49BE1080E}"/>
            </a:ext>
          </a:extLst>
        </xdr:cNvPr>
        <xdr:cNvSpPr/>
      </xdr:nvSpPr>
      <xdr:spPr>
        <a:xfrm>
          <a:off x="4131310" y="14096492"/>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19304</xdr:rowOff>
    </xdr:from>
    <xdr:to>
      <xdr:col>20</xdr:col>
      <xdr:colOff>38100</xdr:colOff>
      <xdr:row>82</xdr:row>
      <xdr:rowOff>120904</xdr:rowOff>
    </xdr:to>
    <xdr:sp macro="" textlink="">
      <xdr:nvSpPr>
        <xdr:cNvPr id="293" name="フローチャート: 判断 292">
          <a:extLst>
            <a:ext uri="{FF2B5EF4-FFF2-40B4-BE49-F238E27FC236}">
              <a16:creationId xmlns:a16="http://schemas.microsoft.com/office/drawing/2014/main" id="{B61E7FE9-53E8-4839-843E-8D764F7A7036}"/>
            </a:ext>
          </a:extLst>
        </xdr:cNvPr>
        <xdr:cNvSpPr/>
      </xdr:nvSpPr>
      <xdr:spPr>
        <a:xfrm>
          <a:off x="3388360" y="14074394"/>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154178</xdr:rowOff>
    </xdr:from>
    <xdr:to>
      <xdr:col>15</xdr:col>
      <xdr:colOff>101600</xdr:colOff>
      <xdr:row>82</xdr:row>
      <xdr:rowOff>84328</xdr:rowOff>
    </xdr:to>
    <xdr:sp macro="" textlink="">
      <xdr:nvSpPr>
        <xdr:cNvPr id="294" name="フローチャート: 判断 293">
          <a:extLst>
            <a:ext uri="{FF2B5EF4-FFF2-40B4-BE49-F238E27FC236}">
              <a16:creationId xmlns:a16="http://schemas.microsoft.com/office/drawing/2014/main" id="{98BECD6A-B59E-47E2-8326-DA3E4C4D48A8}"/>
            </a:ext>
          </a:extLst>
        </xdr:cNvPr>
        <xdr:cNvSpPr/>
      </xdr:nvSpPr>
      <xdr:spPr>
        <a:xfrm>
          <a:off x="2571750" y="14041628"/>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126746</xdr:rowOff>
    </xdr:from>
    <xdr:to>
      <xdr:col>10</xdr:col>
      <xdr:colOff>165100</xdr:colOff>
      <xdr:row>82</xdr:row>
      <xdr:rowOff>56896</xdr:rowOff>
    </xdr:to>
    <xdr:sp macro="" textlink="">
      <xdr:nvSpPr>
        <xdr:cNvPr id="295" name="フローチャート: 判断 294">
          <a:extLst>
            <a:ext uri="{FF2B5EF4-FFF2-40B4-BE49-F238E27FC236}">
              <a16:creationId xmlns:a16="http://schemas.microsoft.com/office/drawing/2014/main" id="{C3F2C5C4-C354-4D79-861D-C28E6378271B}"/>
            </a:ext>
          </a:extLst>
        </xdr:cNvPr>
        <xdr:cNvSpPr/>
      </xdr:nvSpPr>
      <xdr:spPr>
        <a:xfrm>
          <a:off x="1774190" y="14018006"/>
          <a:ext cx="1092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74168</xdr:rowOff>
    </xdr:from>
    <xdr:to>
      <xdr:col>6</xdr:col>
      <xdr:colOff>38100</xdr:colOff>
      <xdr:row>82</xdr:row>
      <xdr:rowOff>4318</xdr:rowOff>
    </xdr:to>
    <xdr:sp macro="" textlink="">
      <xdr:nvSpPr>
        <xdr:cNvPr id="296" name="フローチャート: 判断 295">
          <a:extLst>
            <a:ext uri="{FF2B5EF4-FFF2-40B4-BE49-F238E27FC236}">
              <a16:creationId xmlns:a16="http://schemas.microsoft.com/office/drawing/2014/main" id="{49769889-EDF7-4326-AFD4-96F4421FA4E9}"/>
            </a:ext>
          </a:extLst>
        </xdr:cNvPr>
        <xdr:cNvSpPr/>
      </xdr:nvSpPr>
      <xdr:spPr>
        <a:xfrm>
          <a:off x="988060" y="13961618"/>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7" name="テキスト ボックス 296">
          <a:extLst>
            <a:ext uri="{FF2B5EF4-FFF2-40B4-BE49-F238E27FC236}">
              <a16:creationId xmlns:a16="http://schemas.microsoft.com/office/drawing/2014/main" id="{6BF6B6EC-154E-4475-BF6D-B35D168E2DAE}"/>
            </a:ext>
          </a:extLst>
        </xdr:cNvPr>
        <xdr:cNvSpPr txBox="1"/>
      </xdr:nvSpPr>
      <xdr:spPr>
        <a:xfrm>
          <a:off x="400304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0FEF9817-FC65-44D7-9528-7B76A5A8424D}"/>
            </a:ext>
          </a:extLst>
        </xdr:cNvPr>
        <xdr:cNvSpPr txBox="1"/>
      </xdr:nvSpPr>
      <xdr:spPr>
        <a:xfrm>
          <a:off x="32600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0D5EF666-DD86-4552-991A-92F31CF0DE6E}"/>
            </a:ext>
          </a:extLst>
        </xdr:cNvPr>
        <xdr:cNvSpPr txBox="1"/>
      </xdr:nvSpPr>
      <xdr:spPr>
        <a:xfrm>
          <a:off x="24549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7D085A97-957A-4235-80F6-A361FECDB4F1}"/>
            </a:ext>
          </a:extLst>
        </xdr:cNvPr>
        <xdr:cNvSpPr txBox="1"/>
      </xdr:nvSpPr>
      <xdr:spPr>
        <a:xfrm>
          <a:off x="16573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587AF9F2-C7C4-4281-A458-194530076D8D}"/>
            </a:ext>
          </a:extLst>
        </xdr:cNvPr>
        <xdr:cNvSpPr txBox="1"/>
      </xdr:nvSpPr>
      <xdr:spPr>
        <a:xfrm>
          <a:off x="8597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35306</xdr:rowOff>
    </xdr:from>
    <xdr:to>
      <xdr:col>24</xdr:col>
      <xdr:colOff>114300</xdr:colOff>
      <xdr:row>82</xdr:row>
      <xdr:rowOff>136906</xdr:rowOff>
    </xdr:to>
    <xdr:sp macro="" textlink="">
      <xdr:nvSpPr>
        <xdr:cNvPr id="302" name="楕円 301">
          <a:extLst>
            <a:ext uri="{FF2B5EF4-FFF2-40B4-BE49-F238E27FC236}">
              <a16:creationId xmlns:a16="http://schemas.microsoft.com/office/drawing/2014/main" id="{AC268B8E-FFCA-4F9D-B72C-F5A23A3CD90F}"/>
            </a:ext>
          </a:extLst>
        </xdr:cNvPr>
        <xdr:cNvSpPr/>
      </xdr:nvSpPr>
      <xdr:spPr>
        <a:xfrm>
          <a:off x="4131310" y="14094206"/>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58183</xdr:rowOff>
    </xdr:from>
    <xdr:ext cx="405111" cy="259045"/>
    <xdr:sp macro="" textlink="">
      <xdr:nvSpPr>
        <xdr:cNvPr id="303" name="【公営住宅】&#10;有形固定資産減価償却率該当値テキスト">
          <a:extLst>
            <a:ext uri="{FF2B5EF4-FFF2-40B4-BE49-F238E27FC236}">
              <a16:creationId xmlns:a16="http://schemas.microsoft.com/office/drawing/2014/main" id="{4BFE3148-E36E-4F0F-A714-CED936085133}"/>
            </a:ext>
          </a:extLst>
        </xdr:cNvPr>
        <xdr:cNvSpPr txBox="1"/>
      </xdr:nvSpPr>
      <xdr:spPr>
        <a:xfrm>
          <a:off x="4212590" y="139418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28448</xdr:rowOff>
    </xdr:from>
    <xdr:to>
      <xdr:col>20</xdr:col>
      <xdr:colOff>38100</xdr:colOff>
      <xdr:row>82</xdr:row>
      <xdr:rowOff>130048</xdr:rowOff>
    </xdr:to>
    <xdr:sp macro="" textlink="">
      <xdr:nvSpPr>
        <xdr:cNvPr id="304" name="楕円 303">
          <a:extLst>
            <a:ext uri="{FF2B5EF4-FFF2-40B4-BE49-F238E27FC236}">
              <a16:creationId xmlns:a16="http://schemas.microsoft.com/office/drawing/2014/main" id="{5EE88DE1-C31D-48C2-854D-8D5216C2246B}"/>
            </a:ext>
          </a:extLst>
        </xdr:cNvPr>
        <xdr:cNvSpPr/>
      </xdr:nvSpPr>
      <xdr:spPr>
        <a:xfrm>
          <a:off x="3388360" y="14085443"/>
          <a:ext cx="7874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79248</xdr:rowOff>
    </xdr:from>
    <xdr:to>
      <xdr:col>24</xdr:col>
      <xdr:colOff>63500</xdr:colOff>
      <xdr:row>82</xdr:row>
      <xdr:rowOff>86106</xdr:rowOff>
    </xdr:to>
    <xdr:cxnSp macro="">
      <xdr:nvCxnSpPr>
        <xdr:cNvPr id="305" name="直線コネクタ 304">
          <a:extLst>
            <a:ext uri="{FF2B5EF4-FFF2-40B4-BE49-F238E27FC236}">
              <a16:creationId xmlns:a16="http://schemas.microsoft.com/office/drawing/2014/main" id="{899FDB7D-AAC6-4B67-A382-BF5DA37CC268}"/>
            </a:ext>
          </a:extLst>
        </xdr:cNvPr>
        <xdr:cNvCxnSpPr/>
      </xdr:nvCxnSpPr>
      <xdr:spPr>
        <a:xfrm>
          <a:off x="3431540" y="14138148"/>
          <a:ext cx="742950" cy="8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158750</xdr:rowOff>
    </xdr:from>
    <xdr:to>
      <xdr:col>15</xdr:col>
      <xdr:colOff>101600</xdr:colOff>
      <xdr:row>82</xdr:row>
      <xdr:rowOff>88900</xdr:rowOff>
    </xdr:to>
    <xdr:sp macro="" textlink="">
      <xdr:nvSpPr>
        <xdr:cNvPr id="306" name="楕円 305">
          <a:extLst>
            <a:ext uri="{FF2B5EF4-FFF2-40B4-BE49-F238E27FC236}">
              <a16:creationId xmlns:a16="http://schemas.microsoft.com/office/drawing/2014/main" id="{D145C89E-2BE3-4A2B-B4AC-03A12EC94287}"/>
            </a:ext>
          </a:extLst>
        </xdr:cNvPr>
        <xdr:cNvSpPr/>
      </xdr:nvSpPr>
      <xdr:spPr>
        <a:xfrm>
          <a:off x="2571750" y="14048105"/>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38100</xdr:rowOff>
    </xdr:from>
    <xdr:to>
      <xdr:col>19</xdr:col>
      <xdr:colOff>177800</xdr:colOff>
      <xdr:row>82</xdr:row>
      <xdr:rowOff>79248</xdr:rowOff>
    </xdr:to>
    <xdr:cxnSp macro="">
      <xdr:nvCxnSpPr>
        <xdr:cNvPr id="307" name="直線コネクタ 306">
          <a:extLst>
            <a:ext uri="{FF2B5EF4-FFF2-40B4-BE49-F238E27FC236}">
              <a16:creationId xmlns:a16="http://schemas.microsoft.com/office/drawing/2014/main" id="{12C0339B-A6E7-4A5B-A247-299E33808F7F}"/>
            </a:ext>
          </a:extLst>
        </xdr:cNvPr>
        <xdr:cNvCxnSpPr/>
      </xdr:nvCxnSpPr>
      <xdr:spPr>
        <a:xfrm>
          <a:off x="2626360" y="14097000"/>
          <a:ext cx="80518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115315</xdr:rowOff>
    </xdr:from>
    <xdr:to>
      <xdr:col>10</xdr:col>
      <xdr:colOff>165100</xdr:colOff>
      <xdr:row>82</xdr:row>
      <xdr:rowOff>45465</xdr:rowOff>
    </xdr:to>
    <xdr:sp macro="" textlink="">
      <xdr:nvSpPr>
        <xdr:cNvPr id="308" name="楕円 307">
          <a:extLst>
            <a:ext uri="{FF2B5EF4-FFF2-40B4-BE49-F238E27FC236}">
              <a16:creationId xmlns:a16="http://schemas.microsoft.com/office/drawing/2014/main" id="{10DE13DD-CA74-4D3F-B717-D0F65F1675D1}"/>
            </a:ext>
          </a:extLst>
        </xdr:cNvPr>
        <xdr:cNvSpPr/>
      </xdr:nvSpPr>
      <xdr:spPr>
        <a:xfrm>
          <a:off x="1774190" y="14002765"/>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166115</xdr:rowOff>
    </xdr:from>
    <xdr:to>
      <xdr:col>15</xdr:col>
      <xdr:colOff>50800</xdr:colOff>
      <xdr:row>82</xdr:row>
      <xdr:rowOff>38100</xdr:rowOff>
    </xdr:to>
    <xdr:cxnSp macro="">
      <xdr:nvCxnSpPr>
        <xdr:cNvPr id="309" name="直線コネクタ 308">
          <a:extLst>
            <a:ext uri="{FF2B5EF4-FFF2-40B4-BE49-F238E27FC236}">
              <a16:creationId xmlns:a16="http://schemas.microsoft.com/office/drawing/2014/main" id="{682DE554-56E9-4799-A972-A757F99A5B9A}"/>
            </a:ext>
          </a:extLst>
        </xdr:cNvPr>
        <xdr:cNvCxnSpPr/>
      </xdr:nvCxnSpPr>
      <xdr:spPr>
        <a:xfrm>
          <a:off x="1828800" y="14057375"/>
          <a:ext cx="797560" cy="39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81</xdr:row>
      <xdr:rowOff>83313</xdr:rowOff>
    </xdr:from>
    <xdr:to>
      <xdr:col>6</xdr:col>
      <xdr:colOff>38100</xdr:colOff>
      <xdr:row>82</xdr:row>
      <xdr:rowOff>13463</xdr:rowOff>
    </xdr:to>
    <xdr:sp macro="" textlink="">
      <xdr:nvSpPr>
        <xdr:cNvPr id="310" name="楕円 309">
          <a:extLst>
            <a:ext uri="{FF2B5EF4-FFF2-40B4-BE49-F238E27FC236}">
              <a16:creationId xmlns:a16="http://schemas.microsoft.com/office/drawing/2014/main" id="{040AF15D-C304-44B1-B01F-48F7F7887B84}"/>
            </a:ext>
          </a:extLst>
        </xdr:cNvPr>
        <xdr:cNvSpPr/>
      </xdr:nvSpPr>
      <xdr:spPr>
        <a:xfrm>
          <a:off x="988060" y="13972668"/>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81</xdr:row>
      <xdr:rowOff>134113</xdr:rowOff>
    </xdr:from>
    <xdr:to>
      <xdr:col>10</xdr:col>
      <xdr:colOff>114300</xdr:colOff>
      <xdr:row>81</xdr:row>
      <xdr:rowOff>166115</xdr:rowOff>
    </xdr:to>
    <xdr:cxnSp macro="">
      <xdr:nvCxnSpPr>
        <xdr:cNvPr id="311" name="直線コネクタ 310">
          <a:extLst>
            <a:ext uri="{FF2B5EF4-FFF2-40B4-BE49-F238E27FC236}">
              <a16:creationId xmlns:a16="http://schemas.microsoft.com/office/drawing/2014/main" id="{F037B2E7-5BEC-4E1C-ACE0-C270E8CD1D97}"/>
            </a:ext>
          </a:extLst>
        </xdr:cNvPr>
        <xdr:cNvCxnSpPr/>
      </xdr:nvCxnSpPr>
      <xdr:spPr>
        <a:xfrm>
          <a:off x="1031240" y="14017753"/>
          <a:ext cx="797560" cy="39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137431</xdr:rowOff>
    </xdr:from>
    <xdr:ext cx="405111" cy="259045"/>
    <xdr:sp macro="" textlink="">
      <xdr:nvSpPr>
        <xdr:cNvPr id="312" name="n_1aveValue【公営住宅】&#10;有形固定資産減価償却率">
          <a:extLst>
            <a:ext uri="{FF2B5EF4-FFF2-40B4-BE49-F238E27FC236}">
              <a16:creationId xmlns:a16="http://schemas.microsoft.com/office/drawing/2014/main" id="{75C6B2D3-EC42-4D85-83C7-A81212D732AF}"/>
            </a:ext>
          </a:extLst>
        </xdr:cNvPr>
        <xdr:cNvSpPr txBox="1"/>
      </xdr:nvSpPr>
      <xdr:spPr>
        <a:xfrm>
          <a:off x="3239144" y="138496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100855</xdr:rowOff>
    </xdr:from>
    <xdr:ext cx="405111" cy="259045"/>
    <xdr:sp macro="" textlink="">
      <xdr:nvSpPr>
        <xdr:cNvPr id="313" name="n_2aveValue【公営住宅】&#10;有形固定資産減価償却率">
          <a:extLst>
            <a:ext uri="{FF2B5EF4-FFF2-40B4-BE49-F238E27FC236}">
              <a16:creationId xmlns:a16="http://schemas.microsoft.com/office/drawing/2014/main" id="{A943AEA7-A2CD-4584-86AD-6968411A7519}"/>
            </a:ext>
          </a:extLst>
        </xdr:cNvPr>
        <xdr:cNvSpPr txBox="1"/>
      </xdr:nvSpPr>
      <xdr:spPr>
        <a:xfrm>
          <a:off x="2439044" y="138130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48023</xdr:rowOff>
    </xdr:from>
    <xdr:ext cx="405111" cy="259045"/>
    <xdr:sp macro="" textlink="">
      <xdr:nvSpPr>
        <xdr:cNvPr id="314" name="n_3aveValue【公営住宅】&#10;有形固定資産減価償却率">
          <a:extLst>
            <a:ext uri="{FF2B5EF4-FFF2-40B4-BE49-F238E27FC236}">
              <a16:creationId xmlns:a16="http://schemas.microsoft.com/office/drawing/2014/main" id="{49F6B7D8-1B4E-494A-9167-832E07F79C32}"/>
            </a:ext>
          </a:extLst>
        </xdr:cNvPr>
        <xdr:cNvSpPr txBox="1"/>
      </xdr:nvSpPr>
      <xdr:spPr>
        <a:xfrm>
          <a:off x="1641484" y="141088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20845</xdr:rowOff>
    </xdr:from>
    <xdr:ext cx="405111" cy="259045"/>
    <xdr:sp macro="" textlink="">
      <xdr:nvSpPr>
        <xdr:cNvPr id="315" name="n_4aveValue【公営住宅】&#10;有形固定資産減価償却率">
          <a:extLst>
            <a:ext uri="{FF2B5EF4-FFF2-40B4-BE49-F238E27FC236}">
              <a16:creationId xmlns:a16="http://schemas.microsoft.com/office/drawing/2014/main" id="{35276ABE-369B-4553-8383-EC6269506D15}"/>
            </a:ext>
          </a:extLst>
        </xdr:cNvPr>
        <xdr:cNvSpPr txBox="1"/>
      </xdr:nvSpPr>
      <xdr:spPr>
        <a:xfrm>
          <a:off x="855354" y="137330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82</xdr:row>
      <xdr:rowOff>121175</xdr:rowOff>
    </xdr:from>
    <xdr:ext cx="405111" cy="259045"/>
    <xdr:sp macro="" textlink="">
      <xdr:nvSpPr>
        <xdr:cNvPr id="316" name="n_1mainValue【公営住宅】&#10;有形固定資産減価償却率">
          <a:extLst>
            <a:ext uri="{FF2B5EF4-FFF2-40B4-BE49-F238E27FC236}">
              <a16:creationId xmlns:a16="http://schemas.microsoft.com/office/drawing/2014/main" id="{678FE8C3-7766-46DD-BDBB-F6079230D13F}"/>
            </a:ext>
          </a:extLst>
        </xdr:cNvPr>
        <xdr:cNvSpPr txBox="1"/>
      </xdr:nvSpPr>
      <xdr:spPr>
        <a:xfrm>
          <a:off x="3239144" y="141819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80027</xdr:rowOff>
    </xdr:from>
    <xdr:ext cx="405111" cy="259045"/>
    <xdr:sp macro="" textlink="">
      <xdr:nvSpPr>
        <xdr:cNvPr id="317" name="n_2mainValue【公営住宅】&#10;有形固定資産減価償却率">
          <a:extLst>
            <a:ext uri="{FF2B5EF4-FFF2-40B4-BE49-F238E27FC236}">
              <a16:creationId xmlns:a16="http://schemas.microsoft.com/office/drawing/2014/main" id="{EBEC4949-5584-4174-AB08-3265EFD97895}"/>
            </a:ext>
          </a:extLst>
        </xdr:cNvPr>
        <xdr:cNvSpPr txBox="1"/>
      </xdr:nvSpPr>
      <xdr:spPr>
        <a:xfrm>
          <a:off x="2439044" y="14140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61992</xdr:rowOff>
    </xdr:from>
    <xdr:ext cx="405111" cy="259045"/>
    <xdr:sp macro="" textlink="">
      <xdr:nvSpPr>
        <xdr:cNvPr id="318" name="n_3mainValue【公営住宅】&#10;有形固定資産減価償却率">
          <a:extLst>
            <a:ext uri="{FF2B5EF4-FFF2-40B4-BE49-F238E27FC236}">
              <a16:creationId xmlns:a16="http://schemas.microsoft.com/office/drawing/2014/main" id="{1CC614FC-A0C0-479E-84C4-6BE44F7AD8F8}"/>
            </a:ext>
          </a:extLst>
        </xdr:cNvPr>
        <xdr:cNvSpPr txBox="1"/>
      </xdr:nvSpPr>
      <xdr:spPr>
        <a:xfrm>
          <a:off x="1641484" y="13774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4590</xdr:rowOff>
    </xdr:from>
    <xdr:ext cx="405111" cy="259045"/>
    <xdr:sp macro="" textlink="">
      <xdr:nvSpPr>
        <xdr:cNvPr id="319" name="n_4mainValue【公営住宅】&#10;有形固定資産減価償却率">
          <a:extLst>
            <a:ext uri="{FF2B5EF4-FFF2-40B4-BE49-F238E27FC236}">
              <a16:creationId xmlns:a16="http://schemas.microsoft.com/office/drawing/2014/main" id="{E3B2BE40-791A-4C47-BDB4-7DD381D0F5C3}"/>
            </a:ext>
          </a:extLst>
        </xdr:cNvPr>
        <xdr:cNvSpPr txBox="1"/>
      </xdr:nvSpPr>
      <xdr:spPr>
        <a:xfrm>
          <a:off x="855354" y="140653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0" name="正方形/長方形 319">
          <a:extLst>
            <a:ext uri="{FF2B5EF4-FFF2-40B4-BE49-F238E27FC236}">
              <a16:creationId xmlns:a16="http://schemas.microsoft.com/office/drawing/2014/main" id="{614DA48C-36E7-448B-A788-1C3CDA904205}"/>
            </a:ext>
          </a:extLst>
        </xdr:cNvPr>
        <xdr:cNvSpPr/>
      </xdr:nvSpPr>
      <xdr:spPr>
        <a:xfrm>
          <a:off x="5960110" y="1181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1" name="正方形/長方形 320">
          <a:extLst>
            <a:ext uri="{FF2B5EF4-FFF2-40B4-BE49-F238E27FC236}">
              <a16:creationId xmlns:a16="http://schemas.microsoft.com/office/drawing/2014/main" id="{1FFA5F5F-604E-40C5-9C6B-7330D4F83507}"/>
            </a:ext>
          </a:extLst>
        </xdr:cNvPr>
        <xdr:cNvSpPr/>
      </xdr:nvSpPr>
      <xdr:spPr>
        <a:xfrm>
          <a:off x="60604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2" name="正方形/長方形 321">
          <a:extLst>
            <a:ext uri="{FF2B5EF4-FFF2-40B4-BE49-F238E27FC236}">
              <a16:creationId xmlns:a16="http://schemas.microsoft.com/office/drawing/2014/main" id="{2D3EDB38-E080-45A4-A83B-9370D3E66E10}"/>
            </a:ext>
          </a:extLst>
        </xdr:cNvPr>
        <xdr:cNvSpPr/>
      </xdr:nvSpPr>
      <xdr:spPr>
        <a:xfrm>
          <a:off x="60604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3" name="正方形/長方形 322">
          <a:extLst>
            <a:ext uri="{FF2B5EF4-FFF2-40B4-BE49-F238E27FC236}">
              <a16:creationId xmlns:a16="http://schemas.microsoft.com/office/drawing/2014/main" id="{FD4ECFE4-97EB-497C-83E1-D628F890D20E}"/>
            </a:ext>
          </a:extLst>
        </xdr:cNvPr>
        <xdr:cNvSpPr/>
      </xdr:nvSpPr>
      <xdr:spPr>
        <a:xfrm>
          <a:off x="69888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4" name="正方形/長方形 323">
          <a:extLst>
            <a:ext uri="{FF2B5EF4-FFF2-40B4-BE49-F238E27FC236}">
              <a16:creationId xmlns:a16="http://schemas.microsoft.com/office/drawing/2014/main" id="{49D1B579-7B4B-4550-A9DE-09700541F5C5}"/>
            </a:ext>
          </a:extLst>
        </xdr:cNvPr>
        <xdr:cNvSpPr/>
      </xdr:nvSpPr>
      <xdr:spPr>
        <a:xfrm>
          <a:off x="69888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5" name="正方形/長方形 324">
          <a:extLst>
            <a:ext uri="{FF2B5EF4-FFF2-40B4-BE49-F238E27FC236}">
              <a16:creationId xmlns:a16="http://schemas.microsoft.com/office/drawing/2014/main" id="{6E160DAA-EB3B-4894-A005-1704389A4937}"/>
            </a:ext>
          </a:extLst>
        </xdr:cNvPr>
        <xdr:cNvSpPr/>
      </xdr:nvSpPr>
      <xdr:spPr>
        <a:xfrm>
          <a:off x="80175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6" name="正方形/長方形 325">
          <a:extLst>
            <a:ext uri="{FF2B5EF4-FFF2-40B4-BE49-F238E27FC236}">
              <a16:creationId xmlns:a16="http://schemas.microsoft.com/office/drawing/2014/main" id="{76768855-A9AD-48F7-BB54-5210648976F0}"/>
            </a:ext>
          </a:extLst>
        </xdr:cNvPr>
        <xdr:cNvSpPr/>
      </xdr:nvSpPr>
      <xdr:spPr>
        <a:xfrm>
          <a:off x="80175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7" name="正方形/長方形 326">
          <a:extLst>
            <a:ext uri="{FF2B5EF4-FFF2-40B4-BE49-F238E27FC236}">
              <a16:creationId xmlns:a16="http://schemas.microsoft.com/office/drawing/2014/main" id="{806FE813-E638-48C3-8C95-D7350215ABBC}"/>
            </a:ext>
          </a:extLst>
        </xdr:cNvPr>
        <xdr:cNvSpPr/>
      </xdr:nvSpPr>
      <xdr:spPr>
        <a:xfrm>
          <a:off x="5960110" y="1295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8" name="テキスト ボックス 327">
          <a:extLst>
            <a:ext uri="{FF2B5EF4-FFF2-40B4-BE49-F238E27FC236}">
              <a16:creationId xmlns:a16="http://schemas.microsoft.com/office/drawing/2014/main" id="{6DC8BBBE-AFBC-4841-A7FB-A8FDE00E900D}"/>
            </a:ext>
          </a:extLst>
        </xdr:cNvPr>
        <xdr:cNvSpPr txBox="1"/>
      </xdr:nvSpPr>
      <xdr:spPr>
        <a:xfrm>
          <a:off x="592201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9" name="直線コネクタ 328">
          <a:extLst>
            <a:ext uri="{FF2B5EF4-FFF2-40B4-BE49-F238E27FC236}">
              <a16:creationId xmlns:a16="http://schemas.microsoft.com/office/drawing/2014/main" id="{36A1236F-AA33-45F2-B984-50F0148F4F40}"/>
            </a:ext>
          </a:extLst>
        </xdr:cNvPr>
        <xdr:cNvCxnSpPr/>
      </xdr:nvCxnSpPr>
      <xdr:spPr>
        <a:xfrm>
          <a:off x="5960110" y="1524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0" name="直線コネクタ 329">
          <a:extLst>
            <a:ext uri="{FF2B5EF4-FFF2-40B4-BE49-F238E27FC236}">
              <a16:creationId xmlns:a16="http://schemas.microsoft.com/office/drawing/2014/main" id="{773ECD8F-583A-48D8-ABAD-A8E8D8CB77B2}"/>
            </a:ext>
          </a:extLst>
        </xdr:cNvPr>
        <xdr:cNvCxnSpPr/>
      </xdr:nvCxnSpPr>
      <xdr:spPr>
        <a:xfrm>
          <a:off x="5960110" y="14859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1" name="テキスト ボックス 330">
          <a:extLst>
            <a:ext uri="{FF2B5EF4-FFF2-40B4-BE49-F238E27FC236}">
              <a16:creationId xmlns:a16="http://schemas.microsoft.com/office/drawing/2014/main" id="{08D863AF-82F3-4A37-99B0-D54975B5576B}"/>
            </a:ext>
          </a:extLst>
        </xdr:cNvPr>
        <xdr:cNvSpPr txBox="1"/>
      </xdr:nvSpPr>
      <xdr:spPr>
        <a:xfrm>
          <a:off x="5527221" y="1471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2" name="直線コネクタ 331">
          <a:extLst>
            <a:ext uri="{FF2B5EF4-FFF2-40B4-BE49-F238E27FC236}">
              <a16:creationId xmlns:a16="http://schemas.microsoft.com/office/drawing/2014/main" id="{975EB9C7-AB00-44D7-AAC7-777BC72CC6DF}"/>
            </a:ext>
          </a:extLst>
        </xdr:cNvPr>
        <xdr:cNvCxnSpPr/>
      </xdr:nvCxnSpPr>
      <xdr:spPr>
        <a:xfrm>
          <a:off x="5960110" y="1447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3" name="テキスト ボックス 332">
          <a:extLst>
            <a:ext uri="{FF2B5EF4-FFF2-40B4-BE49-F238E27FC236}">
              <a16:creationId xmlns:a16="http://schemas.microsoft.com/office/drawing/2014/main" id="{C1CC17A5-348A-4D5E-A3FA-4F008D67E514}"/>
            </a:ext>
          </a:extLst>
        </xdr:cNvPr>
        <xdr:cNvSpPr txBox="1"/>
      </xdr:nvSpPr>
      <xdr:spPr>
        <a:xfrm>
          <a:off x="5527221" y="14333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4" name="直線コネクタ 333">
          <a:extLst>
            <a:ext uri="{FF2B5EF4-FFF2-40B4-BE49-F238E27FC236}">
              <a16:creationId xmlns:a16="http://schemas.microsoft.com/office/drawing/2014/main" id="{2AFB6AAD-159B-48A1-8C4B-7B801439DEA9}"/>
            </a:ext>
          </a:extLst>
        </xdr:cNvPr>
        <xdr:cNvCxnSpPr/>
      </xdr:nvCxnSpPr>
      <xdr:spPr>
        <a:xfrm>
          <a:off x="5960110" y="14097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5" name="テキスト ボックス 334">
          <a:extLst>
            <a:ext uri="{FF2B5EF4-FFF2-40B4-BE49-F238E27FC236}">
              <a16:creationId xmlns:a16="http://schemas.microsoft.com/office/drawing/2014/main" id="{0BA01070-05C0-4140-8B58-C2EB831EF2DB}"/>
            </a:ext>
          </a:extLst>
        </xdr:cNvPr>
        <xdr:cNvSpPr txBox="1"/>
      </xdr:nvSpPr>
      <xdr:spPr>
        <a:xfrm>
          <a:off x="5527221" y="13952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6" name="直線コネクタ 335">
          <a:extLst>
            <a:ext uri="{FF2B5EF4-FFF2-40B4-BE49-F238E27FC236}">
              <a16:creationId xmlns:a16="http://schemas.microsoft.com/office/drawing/2014/main" id="{15B70F7B-25FF-4C96-8036-C0301ACDBCD6}"/>
            </a:ext>
          </a:extLst>
        </xdr:cNvPr>
        <xdr:cNvCxnSpPr/>
      </xdr:nvCxnSpPr>
      <xdr:spPr>
        <a:xfrm>
          <a:off x="5960110" y="13716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7" name="テキスト ボックス 336">
          <a:extLst>
            <a:ext uri="{FF2B5EF4-FFF2-40B4-BE49-F238E27FC236}">
              <a16:creationId xmlns:a16="http://schemas.microsoft.com/office/drawing/2014/main" id="{FF204B21-88CF-4A39-8565-9ED94225A1AB}"/>
            </a:ext>
          </a:extLst>
        </xdr:cNvPr>
        <xdr:cNvSpPr txBox="1"/>
      </xdr:nvSpPr>
      <xdr:spPr>
        <a:xfrm>
          <a:off x="5527221" y="13571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38" name="直線コネクタ 337">
          <a:extLst>
            <a:ext uri="{FF2B5EF4-FFF2-40B4-BE49-F238E27FC236}">
              <a16:creationId xmlns:a16="http://schemas.microsoft.com/office/drawing/2014/main" id="{4A189926-C93B-42E3-92AF-9D9BB59A0593}"/>
            </a:ext>
          </a:extLst>
        </xdr:cNvPr>
        <xdr:cNvCxnSpPr/>
      </xdr:nvCxnSpPr>
      <xdr:spPr>
        <a:xfrm>
          <a:off x="5960110" y="13331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39" name="テキスト ボックス 338">
          <a:extLst>
            <a:ext uri="{FF2B5EF4-FFF2-40B4-BE49-F238E27FC236}">
              <a16:creationId xmlns:a16="http://schemas.microsoft.com/office/drawing/2014/main" id="{D935A1BD-9D09-4BAF-94DC-A5F4AA4D08B3}"/>
            </a:ext>
          </a:extLst>
        </xdr:cNvPr>
        <xdr:cNvSpPr txBox="1"/>
      </xdr:nvSpPr>
      <xdr:spPr>
        <a:xfrm>
          <a:off x="5527221" y="13194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0" name="直線コネクタ 339">
          <a:extLst>
            <a:ext uri="{FF2B5EF4-FFF2-40B4-BE49-F238E27FC236}">
              <a16:creationId xmlns:a16="http://schemas.microsoft.com/office/drawing/2014/main" id="{7825D8AC-2365-451F-BE44-FCB30BB0D420}"/>
            </a:ext>
          </a:extLst>
        </xdr:cNvPr>
        <xdr:cNvCxnSpPr/>
      </xdr:nvCxnSpPr>
      <xdr:spPr>
        <a:xfrm>
          <a:off x="5960110" y="1295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1" name="テキスト ボックス 340">
          <a:extLst>
            <a:ext uri="{FF2B5EF4-FFF2-40B4-BE49-F238E27FC236}">
              <a16:creationId xmlns:a16="http://schemas.microsoft.com/office/drawing/2014/main" id="{0B649444-7A70-4D3D-A854-EA5108C484FB}"/>
            </a:ext>
          </a:extLst>
        </xdr:cNvPr>
        <xdr:cNvSpPr txBox="1"/>
      </xdr:nvSpPr>
      <xdr:spPr>
        <a:xfrm>
          <a:off x="5527221" y="1281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2" name="【公営住宅】&#10;一人当たり面積グラフ枠">
          <a:extLst>
            <a:ext uri="{FF2B5EF4-FFF2-40B4-BE49-F238E27FC236}">
              <a16:creationId xmlns:a16="http://schemas.microsoft.com/office/drawing/2014/main" id="{A9CE4721-9182-4E8A-A59E-C11B396CF8A7}"/>
            </a:ext>
          </a:extLst>
        </xdr:cNvPr>
        <xdr:cNvSpPr/>
      </xdr:nvSpPr>
      <xdr:spPr>
        <a:xfrm>
          <a:off x="5960110" y="1295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70104</xdr:rowOff>
    </xdr:from>
    <xdr:to>
      <xdr:col>54</xdr:col>
      <xdr:colOff>189865</xdr:colOff>
      <xdr:row>86</xdr:row>
      <xdr:rowOff>108965</xdr:rowOff>
    </xdr:to>
    <xdr:cxnSp macro="">
      <xdr:nvCxnSpPr>
        <xdr:cNvPr id="343" name="直線コネクタ 342">
          <a:extLst>
            <a:ext uri="{FF2B5EF4-FFF2-40B4-BE49-F238E27FC236}">
              <a16:creationId xmlns:a16="http://schemas.microsoft.com/office/drawing/2014/main" id="{41A4EC1E-F14A-476B-AAAA-D5C53D04058D}"/>
            </a:ext>
          </a:extLst>
        </xdr:cNvPr>
        <xdr:cNvCxnSpPr/>
      </xdr:nvCxnSpPr>
      <xdr:spPr>
        <a:xfrm flipV="1">
          <a:off x="9429115" y="13441299"/>
          <a:ext cx="0" cy="14104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112792</xdr:rowOff>
    </xdr:from>
    <xdr:ext cx="469744" cy="259045"/>
    <xdr:sp macro="" textlink="">
      <xdr:nvSpPr>
        <xdr:cNvPr id="344" name="【公営住宅】&#10;一人当たり面積最小値テキスト">
          <a:extLst>
            <a:ext uri="{FF2B5EF4-FFF2-40B4-BE49-F238E27FC236}">
              <a16:creationId xmlns:a16="http://schemas.microsoft.com/office/drawing/2014/main" id="{30A7AAE5-5736-497E-9EF7-A8CB84835215}"/>
            </a:ext>
          </a:extLst>
        </xdr:cNvPr>
        <xdr:cNvSpPr txBox="1"/>
      </xdr:nvSpPr>
      <xdr:spPr>
        <a:xfrm>
          <a:off x="9467850" y="148574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108965</xdr:rowOff>
    </xdr:from>
    <xdr:to>
      <xdr:col>55</xdr:col>
      <xdr:colOff>88900</xdr:colOff>
      <xdr:row>86</xdr:row>
      <xdr:rowOff>108965</xdr:rowOff>
    </xdr:to>
    <xdr:cxnSp macro="">
      <xdr:nvCxnSpPr>
        <xdr:cNvPr id="345" name="直線コネクタ 344">
          <a:extLst>
            <a:ext uri="{FF2B5EF4-FFF2-40B4-BE49-F238E27FC236}">
              <a16:creationId xmlns:a16="http://schemas.microsoft.com/office/drawing/2014/main" id="{786E0D6C-8282-479F-A8F2-554533B258F8}"/>
            </a:ext>
          </a:extLst>
        </xdr:cNvPr>
        <xdr:cNvCxnSpPr/>
      </xdr:nvCxnSpPr>
      <xdr:spPr>
        <a:xfrm>
          <a:off x="9356090" y="14851760"/>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16781</xdr:rowOff>
    </xdr:from>
    <xdr:ext cx="469744" cy="259045"/>
    <xdr:sp macro="" textlink="">
      <xdr:nvSpPr>
        <xdr:cNvPr id="346" name="【公営住宅】&#10;一人当たり面積最大値テキスト">
          <a:extLst>
            <a:ext uri="{FF2B5EF4-FFF2-40B4-BE49-F238E27FC236}">
              <a16:creationId xmlns:a16="http://schemas.microsoft.com/office/drawing/2014/main" id="{D48D804A-660A-48ED-8D36-33C96994B911}"/>
            </a:ext>
          </a:extLst>
        </xdr:cNvPr>
        <xdr:cNvSpPr txBox="1"/>
      </xdr:nvSpPr>
      <xdr:spPr>
        <a:xfrm>
          <a:off x="9467850" y="132222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70104</xdr:rowOff>
    </xdr:from>
    <xdr:to>
      <xdr:col>55</xdr:col>
      <xdr:colOff>88900</xdr:colOff>
      <xdr:row>78</xdr:row>
      <xdr:rowOff>70104</xdr:rowOff>
    </xdr:to>
    <xdr:cxnSp macro="">
      <xdr:nvCxnSpPr>
        <xdr:cNvPr id="347" name="直線コネクタ 346">
          <a:extLst>
            <a:ext uri="{FF2B5EF4-FFF2-40B4-BE49-F238E27FC236}">
              <a16:creationId xmlns:a16="http://schemas.microsoft.com/office/drawing/2014/main" id="{9C187327-6FDC-4FAA-A702-B0EAABB9355B}"/>
            </a:ext>
          </a:extLst>
        </xdr:cNvPr>
        <xdr:cNvCxnSpPr/>
      </xdr:nvCxnSpPr>
      <xdr:spPr>
        <a:xfrm>
          <a:off x="9356090" y="13441299"/>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31514</xdr:rowOff>
    </xdr:from>
    <xdr:ext cx="469744" cy="259045"/>
    <xdr:sp macro="" textlink="">
      <xdr:nvSpPr>
        <xdr:cNvPr id="348" name="【公営住宅】&#10;一人当たり面積平均値テキスト">
          <a:extLst>
            <a:ext uri="{FF2B5EF4-FFF2-40B4-BE49-F238E27FC236}">
              <a16:creationId xmlns:a16="http://schemas.microsoft.com/office/drawing/2014/main" id="{841F057D-CED0-41C2-99BB-589EC82F94B1}"/>
            </a:ext>
          </a:extLst>
        </xdr:cNvPr>
        <xdr:cNvSpPr txBox="1"/>
      </xdr:nvSpPr>
      <xdr:spPr>
        <a:xfrm>
          <a:off x="9467850" y="1425995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8637</xdr:rowOff>
    </xdr:from>
    <xdr:to>
      <xdr:col>55</xdr:col>
      <xdr:colOff>50800</xdr:colOff>
      <xdr:row>84</xdr:row>
      <xdr:rowOff>110237</xdr:rowOff>
    </xdr:to>
    <xdr:sp macro="" textlink="">
      <xdr:nvSpPr>
        <xdr:cNvPr id="349" name="フローチャート: 判断 348">
          <a:extLst>
            <a:ext uri="{FF2B5EF4-FFF2-40B4-BE49-F238E27FC236}">
              <a16:creationId xmlns:a16="http://schemas.microsoft.com/office/drawing/2014/main" id="{E7D07C88-81C1-4847-8274-DBB114BA1878}"/>
            </a:ext>
          </a:extLst>
        </xdr:cNvPr>
        <xdr:cNvSpPr/>
      </xdr:nvSpPr>
      <xdr:spPr>
        <a:xfrm>
          <a:off x="9394190" y="14412342"/>
          <a:ext cx="9017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6350</xdr:rowOff>
    </xdr:from>
    <xdr:to>
      <xdr:col>50</xdr:col>
      <xdr:colOff>165100</xdr:colOff>
      <xdr:row>84</xdr:row>
      <xdr:rowOff>107950</xdr:rowOff>
    </xdr:to>
    <xdr:sp macro="" textlink="">
      <xdr:nvSpPr>
        <xdr:cNvPr id="350" name="フローチャート: 判断 349">
          <a:extLst>
            <a:ext uri="{FF2B5EF4-FFF2-40B4-BE49-F238E27FC236}">
              <a16:creationId xmlns:a16="http://schemas.microsoft.com/office/drawing/2014/main" id="{42595AC9-9A5E-47DD-B730-D7F16B22CAB9}"/>
            </a:ext>
          </a:extLst>
        </xdr:cNvPr>
        <xdr:cNvSpPr/>
      </xdr:nvSpPr>
      <xdr:spPr>
        <a:xfrm>
          <a:off x="8632190" y="14410055"/>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13208</xdr:rowOff>
    </xdr:from>
    <xdr:to>
      <xdr:col>46</xdr:col>
      <xdr:colOff>38100</xdr:colOff>
      <xdr:row>84</xdr:row>
      <xdr:rowOff>114808</xdr:rowOff>
    </xdr:to>
    <xdr:sp macro="" textlink="">
      <xdr:nvSpPr>
        <xdr:cNvPr id="351" name="フローチャート: 判断 350">
          <a:extLst>
            <a:ext uri="{FF2B5EF4-FFF2-40B4-BE49-F238E27FC236}">
              <a16:creationId xmlns:a16="http://schemas.microsoft.com/office/drawing/2014/main" id="{C139B4E7-6CEE-44E3-AFD2-063F6BB22641}"/>
            </a:ext>
          </a:extLst>
        </xdr:cNvPr>
        <xdr:cNvSpPr/>
      </xdr:nvSpPr>
      <xdr:spPr>
        <a:xfrm>
          <a:off x="7846060" y="1441881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1015</xdr:rowOff>
    </xdr:from>
    <xdr:to>
      <xdr:col>41</xdr:col>
      <xdr:colOff>101600</xdr:colOff>
      <xdr:row>84</xdr:row>
      <xdr:rowOff>102615</xdr:rowOff>
    </xdr:to>
    <xdr:sp macro="" textlink="">
      <xdr:nvSpPr>
        <xdr:cNvPr id="352" name="フローチャート: 判断 351">
          <a:extLst>
            <a:ext uri="{FF2B5EF4-FFF2-40B4-BE49-F238E27FC236}">
              <a16:creationId xmlns:a16="http://schemas.microsoft.com/office/drawing/2014/main" id="{550CCCBA-32A5-4FBD-9283-0E10A9A378C1}"/>
            </a:ext>
          </a:extLst>
        </xdr:cNvPr>
        <xdr:cNvSpPr/>
      </xdr:nvSpPr>
      <xdr:spPr>
        <a:xfrm>
          <a:off x="7029450" y="14402815"/>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4826</xdr:rowOff>
    </xdr:from>
    <xdr:to>
      <xdr:col>36</xdr:col>
      <xdr:colOff>165100</xdr:colOff>
      <xdr:row>84</xdr:row>
      <xdr:rowOff>106426</xdr:rowOff>
    </xdr:to>
    <xdr:sp macro="" textlink="">
      <xdr:nvSpPr>
        <xdr:cNvPr id="353" name="フローチャート: 判断 352">
          <a:extLst>
            <a:ext uri="{FF2B5EF4-FFF2-40B4-BE49-F238E27FC236}">
              <a16:creationId xmlns:a16="http://schemas.microsoft.com/office/drawing/2014/main" id="{FE699861-A25C-45BF-AA5D-5E6017611A6E}"/>
            </a:ext>
          </a:extLst>
        </xdr:cNvPr>
        <xdr:cNvSpPr/>
      </xdr:nvSpPr>
      <xdr:spPr>
        <a:xfrm>
          <a:off x="6231890" y="14408531"/>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A038F588-80AA-4F7F-8452-A6F877926912}"/>
            </a:ext>
          </a:extLst>
        </xdr:cNvPr>
        <xdr:cNvSpPr txBox="1"/>
      </xdr:nvSpPr>
      <xdr:spPr>
        <a:xfrm>
          <a:off x="92583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55668D87-9C97-4F44-96FF-BB42B83DFD82}"/>
            </a:ext>
          </a:extLst>
        </xdr:cNvPr>
        <xdr:cNvSpPr txBox="1"/>
      </xdr:nvSpPr>
      <xdr:spPr>
        <a:xfrm>
          <a:off x="85153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6969AF25-A937-440C-AD26-6AB584E0CF3C}"/>
            </a:ext>
          </a:extLst>
        </xdr:cNvPr>
        <xdr:cNvSpPr txBox="1"/>
      </xdr:nvSpPr>
      <xdr:spPr>
        <a:xfrm>
          <a:off x="77177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EA9DDBF2-A58A-4B49-B4A5-B16483CA01B6}"/>
            </a:ext>
          </a:extLst>
        </xdr:cNvPr>
        <xdr:cNvSpPr txBox="1"/>
      </xdr:nvSpPr>
      <xdr:spPr>
        <a:xfrm>
          <a:off x="69126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B5384DB5-C81D-4A81-9D2F-06AB46A99294}"/>
            </a:ext>
          </a:extLst>
        </xdr:cNvPr>
        <xdr:cNvSpPr txBox="1"/>
      </xdr:nvSpPr>
      <xdr:spPr>
        <a:xfrm>
          <a:off x="61150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53594</xdr:rowOff>
    </xdr:from>
    <xdr:to>
      <xdr:col>55</xdr:col>
      <xdr:colOff>50800</xdr:colOff>
      <xdr:row>85</xdr:row>
      <xdr:rowOff>155194</xdr:rowOff>
    </xdr:to>
    <xdr:sp macro="" textlink="">
      <xdr:nvSpPr>
        <xdr:cNvPr id="359" name="楕円 358">
          <a:extLst>
            <a:ext uri="{FF2B5EF4-FFF2-40B4-BE49-F238E27FC236}">
              <a16:creationId xmlns:a16="http://schemas.microsoft.com/office/drawing/2014/main" id="{494D87EA-BE3C-451D-B4C1-25AD68A44DBA}"/>
            </a:ext>
          </a:extLst>
        </xdr:cNvPr>
        <xdr:cNvSpPr/>
      </xdr:nvSpPr>
      <xdr:spPr>
        <a:xfrm>
          <a:off x="9394190" y="14630654"/>
          <a:ext cx="9017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32021</xdr:rowOff>
    </xdr:from>
    <xdr:ext cx="469744" cy="259045"/>
    <xdr:sp macro="" textlink="">
      <xdr:nvSpPr>
        <xdr:cNvPr id="360" name="【公営住宅】&#10;一人当たり面積該当値テキスト">
          <a:extLst>
            <a:ext uri="{FF2B5EF4-FFF2-40B4-BE49-F238E27FC236}">
              <a16:creationId xmlns:a16="http://schemas.microsoft.com/office/drawing/2014/main" id="{6213DA68-5782-48E9-A7A6-7DBA5DEF0A42}"/>
            </a:ext>
          </a:extLst>
        </xdr:cNvPr>
        <xdr:cNvSpPr txBox="1"/>
      </xdr:nvSpPr>
      <xdr:spPr>
        <a:xfrm>
          <a:off x="9467850" y="146033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52070</xdr:rowOff>
    </xdr:from>
    <xdr:to>
      <xdr:col>50</xdr:col>
      <xdr:colOff>165100</xdr:colOff>
      <xdr:row>85</xdr:row>
      <xdr:rowOff>153670</xdr:rowOff>
    </xdr:to>
    <xdr:sp macro="" textlink="">
      <xdr:nvSpPr>
        <xdr:cNvPr id="361" name="楕円 360">
          <a:extLst>
            <a:ext uri="{FF2B5EF4-FFF2-40B4-BE49-F238E27FC236}">
              <a16:creationId xmlns:a16="http://schemas.microsoft.com/office/drawing/2014/main" id="{D6CA254F-FC34-4837-B8D0-9A5F5EDFF2BA}"/>
            </a:ext>
          </a:extLst>
        </xdr:cNvPr>
        <xdr:cNvSpPr/>
      </xdr:nvSpPr>
      <xdr:spPr>
        <a:xfrm>
          <a:off x="8632190" y="14629130"/>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102870</xdr:rowOff>
    </xdr:from>
    <xdr:to>
      <xdr:col>55</xdr:col>
      <xdr:colOff>0</xdr:colOff>
      <xdr:row>85</xdr:row>
      <xdr:rowOff>104394</xdr:rowOff>
    </xdr:to>
    <xdr:cxnSp macro="">
      <xdr:nvCxnSpPr>
        <xdr:cNvPr id="362" name="直線コネクタ 361">
          <a:extLst>
            <a:ext uri="{FF2B5EF4-FFF2-40B4-BE49-F238E27FC236}">
              <a16:creationId xmlns:a16="http://schemas.microsoft.com/office/drawing/2014/main" id="{5860084E-2BA5-4A7A-9E8B-CD86D6F8F656}"/>
            </a:ext>
          </a:extLst>
        </xdr:cNvPr>
        <xdr:cNvCxnSpPr/>
      </xdr:nvCxnSpPr>
      <xdr:spPr>
        <a:xfrm>
          <a:off x="8686800" y="14674215"/>
          <a:ext cx="74295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51308</xdr:rowOff>
    </xdr:from>
    <xdr:to>
      <xdr:col>46</xdr:col>
      <xdr:colOff>38100</xdr:colOff>
      <xdr:row>85</xdr:row>
      <xdr:rowOff>152908</xdr:rowOff>
    </xdr:to>
    <xdr:sp macro="" textlink="">
      <xdr:nvSpPr>
        <xdr:cNvPr id="363" name="楕円 362">
          <a:extLst>
            <a:ext uri="{FF2B5EF4-FFF2-40B4-BE49-F238E27FC236}">
              <a16:creationId xmlns:a16="http://schemas.microsoft.com/office/drawing/2014/main" id="{CF2BEF50-C74D-41E8-A54E-7184DE3D341E}"/>
            </a:ext>
          </a:extLst>
        </xdr:cNvPr>
        <xdr:cNvSpPr/>
      </xdr:nvSpPr>
      <xdr:spPr>
        <a:xfrm>
          <a:off x="7846060" y="1462836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102108</xdr:rowOff>
    </xdr:from>
    <xdr:to>
      <xdr:col>50</xdr:col>
      <xdr:colOff>114300</xdr:colOff>
      <xdr:row>85</xdr:row>
      <xdr:rowOff>102870</xdr:rowOff>
    </xdr:to>
    <xdr:cxnSp macro="">
      <xdr:nvCxnSpPr>
        <xdr:cNvPr id="364" name="直線コネクタ 363">
          <a:extLst>
            <a:ext uri="{FF2B5EF4-FFF2-40B4-BE49-F238E27FC236}">
              <a16:creationId xmlns:a16="http://schemas.microsoft.com/office/drawing/2014/main" id="{877681A4-17AE-4E10-80C9-DD0442D00863}"/>
            </a:ext>
          </a:extLst>
        </xdr:cNvPr>
        <xdr:cNvCxnSpPr/>
      </xdr:nvCxnSpPr>
      <xdr:spPr>
        <a:xfrm>
          <a:off x="7889240" y="14671548"/>
          <a:ext cx="797560" cy="2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49785</xdr:rowOff>
    </xdr:from>
    <xdr:to>
      <xdr:col>41</xdr:col>
      <xdr:colOff>101600</xdr:colOff>
      <xdr:row>85</xdr:row>
      <xdr:rowOff>151385</xdr:rowOff>
    </xdr:to>
    <xdr:sp macro="" textlink="">
      <xdr:nvSpPr>
        <xdr:cNvPr id="365" name="楕円 364">
          <a:extLst>
            <a:ext uri="{FF2B5EF4-FFF2-40B4-BE49-F238E27FC236}">
              <a16:creationId xmlns:a16="http://schemas.microsoft.com/office/drawing/2014/main" id="{CC38F1C2-D9DB-4898-ABBB-504A3AABEFAF}"/>
            </a:ext>
          </a:extLst>
        </xdr:cNvPr>
        <xdr:cNvSpPr/>
      </xdr:nvSpPr>
      <xdr:spPr>
        <a:xfrm>
          <a:off x="7029450" y="14626845"/>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100585</xdr:rowOff>
    </xdr:from>
    <xdr:to>
      <xdr:col>45</xdr:col>
      <xdr:colOff>177800</xdr:colOff>
      <xdr:row>85</xdr:row>
      <xdr:rowOff>102108</xdr:rowOff>
    </xdr:to>
    <xdr:cxnSp macro="">
      <xdr:nvCxnSpPr>
        <xdr:cNvPr id="366" name="直線コネクタ 365">
          <a:extLst>
            <a:ext uri="{FF2B5EF4-FFF2-40B4-BE49-F238E27FC236}">
              <a16:creationId xmlns:a16="http://schemas.microsoft.com/office/drawing/2014/main" id="{2A2D1B38-C1CC-4722-83F8-101797FC419E}"/>
            </a:ext>
          </a:extLst>
        </xdr:cNvPr>
        <xdr:cNvCxnSpPr/>
      </xdr:nvCxnSpPr>
      <xdr:spPr>
        <a:xfrm>
          <a:off x="7084060" y="14670025"/>
          <a:ext cx="805180" cy="15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48261</xdr:rowOff>
    </xdr:from>
    <xdr:to>
      <xdr:col>36</xdr:col>
      <xdr:colOff>165100</xdr:colOff>
      <xdr:row>85</xdr:row>
      <xdr:rowOff>149861</xdr:rowOff>
    </xdr:to>
    <xdr:sp macro="" textlink="">
      <xdr:nvSpPr>
        <xdr:cNvPr id="367" name="楕円 366">
          <a:extLst>
            <a:ext uri="{FF2B5EF4-FFF2-40B4-BE49-F238E27FC236}">
              <a16:creationId xmlns:a16="http://schemas.microsoft.com/office/drawing/2014/main" id="{058EB8D2-BB3B-462D-AABF-CE18C65B0BBD}"/>
            </a:ext>
          </a:extLst>
        </xdr:cNvPr>
        <xdr:cNvSpPr/>
      </xdr:nvSpPr>
      <xdr:spPr>
        <a:xfrm>
          <a:off x="6231890" y="14623416"/>
          <a:ext cx="10922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99061</xdr:rowOff>
    </xdr:from>
    <xdr:to>
      <xdr:col>41</xdr:col>
      <xdr:colOff>50800</xdr:colOff>
      <xdr:row>85</xdr:row>
      <xdr:rowOff>100585</xdr:rowOff>
    </xdr:to>
    <xdr:cxnSp macro="">
      <xdr:nvCxnSpPr>
        <xdr:cNvPr id="368" name="直線コネクタ 367">
          <a:extLst>
            <a:ext uri="{FF2B5EF4-FFF2-40B4-BE49-F238E27FC236}">
              <a16:creationId xmlns:a16="http://schemas.microsoft.com/office/drawing/2014/main" id="{F72121FD-60C9-485E-B941-8A170550313C}"/>
            </a:ext>
          </a:extLst>
        </xdr:cNvPr>
        <xdr:cNvCxnSpPr/>
      </xdr:nvCxnSpPr>
      <xdr:spPr>
        <a:xfrm>
          <a:off x="6286500" y="14668501"/>
          <a:ext cx="79756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124477</xdr:rowOff>
    </xdr:from>
    <xdr:ext cx="469744" cy="259045"/>
    <xdr:sp macro="" textlink="">
      <xdr:nvSpPr>
        <xdr:cNvPr id="369" name="n_1aveValue【公営住宅】&#10;一人当たり面積">
          <a:extLst>
            <a:ext uri="{FF2B5EF4-FFF2-40B4-BE49-F238E27FC236}">
              <a16:creationId xmlns:a16="http://schemas.microsoft.com/office/drawing/2014/main" id="{6FA94EC9-4F63-438B-A6F6-28D4DE16305F}"/>
            </a:ext>
          </a:extLst>
        </xdr:cNvPr>
        <xdr:cNvSpPr txBox="1"/>
      </xdr:nvSpPr>
      <xdr:spPr>
        <a:xfrm>
          <a:off x="8454467" y="141852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131335</xdr:rowOff>
    </xdr:from>
    <xdr:ext cx="469744" cy="259045"/>
    <xdr:sp macro="" textlink="">
      <xdr:nvSpPr>
        <xdr:cNvPr id="370" name="n_2aveValue【公営住宅】&#10;一人当たり面積">
          <a:extLst>
            <a:ext uri="{FF2B5EF4-FFF2-40B4-BE49-F238E27FC236}">
              <a16:creationId xmlns:a16="http://schemas.microsoft.com/office/drawing/2014/main" id="{F4B59CD5-5CEE-47E9-8176-58C741B32AB1}"/>
            </a:ext>
          </a:extLst>
        </xdr:cNvPr>
        <xdr:cNvSpPr txBox="1"/>
      </xdr:nvSpPr>
      <xdr:spPr>
        <a:xfrm>
          <a:off x="7673417" y="14194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119142</xdr:rowOff>
    </xdr:from>
    <xdr:ext cx="469744" cy="259045"/>
    <xdr:sp macro="" textlink="">
      <xdr:nvSpPr>
        <xdr:cNvPr id="371" name="n_3aveValue【公営住宅】&#10;一人当たり面積">
          <a:extLst>
            <a:ext uri="{FF2B5EF4-FFF2-40B4-BE49-F238E27FC236}">
              <a16:creationId xmlns:a16="http://schemas.microsoft.com/office/drawing/2014/main" id="{DD759733-C26B-4853-8D4B-AE1E32017CB2}"/>
            </a:ext>
          </a:extLst>
        </xdr:cNvPr>
        <xdr:cNvSpPr txBox="1"/>
      </xdr:nvSpPr>
      <xdr:spPr>
        <a:xfrm>
          <a:off x="6866332" y="14179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122953</xdr:rowOff>
    </xdr:from>
    <xdr:ext cx="469744" cy="259045"/>
    <xdr:sp macro="" textlink="">
      <xdr:nvSpPr>
        <xdr:cNvPr id="372" name="n_4aveValue【公営住宅】&#10;一人当たり面積">
          <a:extLst>
            <a:ext uri="{FF2B5EF4-FFF2-40B4-BE49-F238E27FC236}">
              <a16:creationId xmlns:a16="http://schemas.microsoft.com/office/drawing/2014/main" id="{8F57EDB3-D981-4861-A2BF-60B8050209CF}"/>
            </a:ext>
          </a:extLst>
        </xdr:cNvPr>
        <xdr:cNvSpPr txBox="1"/>
      </xdr:nvSpPr>
      <xdr:spPr>
        <a:xfrm>
          <a:off x="6068772" y="141837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144797</xdr:rowOff>
    </xdr:from>
    <xdr:ext cx="469744" cy="259045"/>
    <xdr:sp macro="" textlink="">
      <xdr:nvSpPr>
        <xdr:cNvPr id="373" name="n_1mainValue【公営住宅】&#10;一人当たり面積">
          <a:extLst>
            <a:ext uri="{FF2B5EF4-FFF2-40B4-BE49-F238E27FC236}">
              <a16:creationId xmlns:a16="http://schemas.microsoft.com/office/drawing/2014/main" id="{2054DA7D-BE6B-42F1-8F47-846C4A4018D5}"/>
            </a:ext>
          </a:extLst>
        </xdr:cNvPr>
        <xdr:cNvSpPr txBox="1"/>
      </xdr:nvSpPr>
      <xdr:spPr>
        <a:xfrm>
          <a:off x="8454467" y="147161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144035</xdr:rowOff>
    </xdr:from>
    <xdr:ext cx="469744" cy="259045"/>
    <xdr:sp macro="" textlink="">
      <xdr:nvSpPr>
        <xdr:cNvPr id="374" name="n_2mainValue【公営住宅】&#10;一人当たり面積">
          <a:extLst>
            <a:ext uri="{FF2B5EF4-FFF2-40B4-BE49-F238E27FC236}">
              <a16:creationId xmlns:a16="http://schemas.microsoft.com/office/drawing/2014/main" id="{1602C289-9ADB-46CB-9A31-9A8A7642660F}"/>
            </a:ext>
          </a:extLst>
        </xdr:cNvPr>
        <xdr:cNvSpPr txBox="1"/>
      </xdr:nvSpPr>
      <xdr:spPr>
        <a:xfrm>
          <a:off x="7673417" y="147153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142512</xdr:rowOff>
    </xdr:from>
    <xdr:ext cx="469744" cy="259045"/>
    <xdr:sp macro="" textlink="">
      <xdr:nvSpPr>
        <xdr:cNvPr id="375" name="n_3mainValue【公営住宅】&#10;一人当たり面積">
          <a:extLst>
            <a:ext uri="{FF2B5EF4-FFF2-40B4-BE49-F238E27FC236}">
              <a16:creationId xmlns:a16="http://schemas.microsoft.com/office/drawing/2014/main" id="{07A7303B-F1AF-4158-8C92-B9257CA36EFD}"/>
            </a:ext>
          </a:extLst>
        </xdr:cNvPr>
        <xdr:cNvSpPr txBox="1"/>
      </xdr:nvSpPr>
      <xdr:spPr>
        <a:xfrm>
          <a:off x="6866332" y="14713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140988</xdr:rowOff>
    </xdr:from>
    <xdr:ext cx="469744" cy="259045"/>
    <xdr:sp macro="" textlink="">
      <xdr:nvSpPr>
        <xdr:cNvPr id="376" name="n_4mainValue【公営住宅】&#10;一人当たり面積">
          <a:extLst>
            <a:ext uri="{FF2B5EF4-FFF2-40B4-BE49-F238E27FC236}">
              <a16:creationId xmlns:a16="http://schemas.microsoft.com/office/drawing/2014/main" id="{BA6B3898-97E7-4E9C-BAD7-67ECBFB0D8CE}"/>
            </a:ext>
          </a:extLst>
        </xdr:cNvPr>
        <xdr:cNvSpPr txBox="1"/>
      </xdr:nvSpPr>
      <xdr:spPr>
        <a:xfrm>
          <a:off x="6068772" y="147123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7" name="正方形/長方形 376">
          <a:extLst>
            <a:ext uri="{FF2B5EF4-FFF2-40B4-BE49-F238E27FC236}">
              <a16:creationId xmlns:a16="http://schemas.microsoft.com/office/drawing/2014/main" id="{E1314F3B-31E4-4083-B77E-D53F57E1BCB7}"/>
            </a:ext>
          </a:extLst>
        </xdr:cNvPr>
        <xdr:cNvSpPr/>
      </xdr:nvSpPr>
      <xdr:spPr>
        <a:xfrm>
          <a:off x="685800" y="1561719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8" name="正方形/長方形 377">
          <a:extLst>
            <a:ext uri="{FF2B5EF4-FFF2-40B4-BE49-F238E27FC236}">
              <a16:creationId xmlns:a16="http://schemas.microsoft.com/office/drawing/2014/main" id="{4600DB62-E53E-4301-88C0-55F8F5A9B922}"/>
            </a:ext>
          </a:extLst>
        </xdr:cNvPr>
        <xdr:cNvSpPr/>
      </xdr:nvSpPr>
      <xdr:spPr>
        <a:xfrm>
          <a:off x="8166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9" name="正方形/長方形 378">
          <a:extLst>
            <a:ext uri="{FF2B5EF4-FFF2-40B4-BE49-F238E27FC236}">
              <a16:creationId xmlns:a16="http://schemas.microsoft.com/office/drawing/2014/main" id="{27F6CAFB-5A5B-4D30-8C74-E26884133A05}"/>
            </a:ext>
          </a:extLst>
        </xdr:cNvPr>
        <xdr:cNvSpPr/>
      </xdr:nvSpPr>
      <xdr:spPr>
        <a:xfrm>
          <a:off x="8166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0" name="正方形/長方形 379">
          <a:extLst>
            <a:ext uri="{FF2B5EF4-FFF2-40B4-BE49-F238E27FC236}">
              <a16:creationId xmlns:a16="http://schemas.microsoft.com/office/drawing/2014/main" id="{19E73568-4138-4DAA-BE46-CC17F7175C51}"/>
            </a:ext>
          </a:extLst>
        </xdr:cNvPr>
        <xdr:cNvSpPr/>
      </xdr:nvSpPr>
      <xdr:spPr>
        <a:xfrm>
          <a:off x="17145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1" name="正方形/長方形 380">
          <a:extLst>
            <a:ext uri="{FF2B5EF4-FFF2-40B4-BE49-F238E27FC236}">
              <a16:creationId xmlns:a16="http://schemas.microsoft.com/office/drawing/2014/main" id="{1E66E64D-2CA9-4210-BA94-0D829476B069}"/>
            </a:ext>
          </a:extLst>
        </xdr:cNvPr>
        <xdr:cNvSpPr/>
      </xdr:nvSpPr>
      <xdr:spPr>
        <a:xfrm>
          <a:off x="17145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2" name="正方形/長方形 381">
          <a:extLst>
            <a:ext uri="{FF2B5EF4-FFF2-40B4-BE49-F238E27FC236}">
              <a16:creationId xmlns:a16="http://schemas.microsoft.com/office/drawing/2014/main" id="{69D16943-C086-4D2F-9298-2ED148184300}"/>
            </a:ext>
          </a:extLst>
        </xdr:cNvPr>
        <xdr:cNvSpPr/>
      </xdr:nvSpPr>
      <xdr:spPr>
        <a:xfrm>
          <a:off x="27432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3" name="正方形/長方形 382">
          <a:extLst>
            <a:ext uri="{FF2B5EF4-FFF2-40B4-BE49-F238E27FC236}">
              <a16:creationId xmlns:a16="http://schemas.microsoft.com/office/drawing/2014/main" id="{68A23F85-D914-473A-A913-9D57866CFBF0}"/>
            </a:ext>
          </a:extLst>
        </xdr:cNvPr>
        <xdr:cNvSpPr/>
      </xdr:nvSpPr>
      <xdr:spPr>
        <a:xfrm>
          <a:off x="27432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4" name="正方形/長方形 383">
          <a:extLst>
            <a:ext uri="{FF2B5EF4-FFF2-40B4-BE49-F238E27FC236}">
              <a16:creationId xmlns:a16="http://schemas.microsoft.com/office/drawing/2014/main" id="{37F0F1AC-1AA9-417F-9994-7E655FD055B5}"/>
            </a:ext>
          </a:extLst>
        </xdr:cNvPr>
        <xdr:cNvSpPr/>
      </xdr:nvSpPr>
      <xdr:spPr>
        <a:xfrm>
          <a:off x="685800" y="1676019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5" name="テキスト ボックス 384">
          <a:extLst>
            <a:ext uri="{FF2B5EF4-FFF2-40B4-BE49-F238E27FC236}">
              <a16:creationId xmlns:a16="http://schemas.microsoft.com/office/drawing/2014/main" id="{EAC4A607-86E3-4434-B643-8F3457E20B4D}"/>
            </a:ext>
          </a:extLst>
        </xdr:cNvPr>
        <xdr:cNvSpPr txBox="1"/>
      </xdr:nvSpPr>
      <xdr:spPr>
        <a:xfrm>
          <a:off x="66675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6" name="直線コネクタ 385">
          <a:extLst>
            <a:ext uri="{FF2B5EF4-FFF2-40B4-BE49-F238E27FC236}">
              <a16:creationId xmlns:a16="http://schemas.microsoft.com/office/drawing/2014/main" id="{0E2D2EBB-8D92-4B7D-9C8A-A543F49057DB}"/>
            </a:ext>
          </a:extLst>
        </xdr:cNvPr>
        <xdr:cNvCxnSpPr/>
      </xdr:nvCxnSpPr>
      <xdr:spPr>
        <a:xfrm>
          <a:off x="685800" y="19046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7" name="テキスト ボックス 386">
          <a:extLst>
            <a:ext uri="{FF2B5EF4-FFF2-40B4-BE49-F238E27FC236}">
              <a16:creationId xmlns:a16="http://schemas.microsoft.com/office/drawing/2014/main" id="{C5D8CF38-D89D-4979-A60B-4B947DBDB223}"/>
            </a:ext>
          </a:extLst>
        </xdr:cNvPr>
        <xdr:cNvSpPr txBox="1"/>
      </xdr:nvSpPr>
      <xdr:spPr>
        <a:xfrm>
          <a:off x="273866" y="1890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88" name="直線コネクタ 387">
          <a:extLst>
            <a:ext uri="{FF2B5EF4-FFF2-40B4-BE49-F238E27FC236}">
              <a16:creationId xmlns:a16="http://schemas.microsoft.com/office/drawing/2014/main" id="{E69ACFA2-04C7-4658-8DC9-A2984F4924CB}"/>
            </a:ext>
          </a:extLst>
        </xdr:cNvPr>
        <xdr:cNvCxnSpPr/>
      </xdr:nvCxnSpPr>
      <xdr:spPr>
        <a:xfrm>
          <a:off x="685800" y="1866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89" name="テキスト ボックス 388">
          <a:extLst>
            <a:ext uri="{FF2B5EF4-FFF2-40B4-BE49-F238E27FC236}">
              <a16:creationId xmlns:a16="http://schemas.microsoft.com/office/drawing/2014/main" id="{2FBCBBB5-AE95-45D8-8CEF-B4F215EF0582}"/>
            </a:ext>
          </a:extLst>
        </xdr:cNvPr>
        <xdr:cNvSpPr txBox="1"/>
      </xdr:nvSpPr>
      <xdr:spPr>
        <a:xfrm>
          <a:off x="273866" y="18528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90" name="直線コネクタ 389">
          <a:extLst>
            <a:ext uri="{FF2B5EF4-FFF2-40B4-BE49-F238E27FC236}">
              <a16:creationId xmlns:a16="http://schemas.microsoft.com/office/drawing/2014/main" id="{26032079-5F45-4CD3-8C89-188E505680F3}"/>
            </a:ext>
          </a:extLst>
        </xdr:cNvPr>
        <xdr:cNvCxnSpPr/>
      </xdr:nvCxnSpPr>
      <xdr:spPr>
        <a:xfrm>
          <a:off x="685800" y="1828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91" name="テキスト ボックス 390">
          <a:extLst>
            <a:ext uri="{FF2B5EF4-FFF2-40B4-BE49-F238E27FC236}">
              <a16:creationId xmlns:a16="http://schemas.microsoft.com/office/drawing/2014/main" id="{938F3209-5F76-402C-BA68-FA1BE036E8F3}"/>
            </a:ext>
          </a:extLst>
        </xdr:cNvPr>
        <xdr:cNvSpPr txBox="1"/>
      </xdr:nvSpPr>
      <xdr:spPr>
        <a:xfrm>
          <a:off x="343701" y="1814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2" name="直線コネクタ 391">
          <a:extLst>
            <a:ext uri="{FF2B5EF4-FFF2-40B4-BE49-F238E27FC236}">
              <a16:creationId xmlns:a16="http://schemas.microsoft.com/office/drawing/2014/main" id="{B2A16329-FEB1-49E7-91B1-88B8AB61A94E}"/>
            </a:ext>
          </a:extLst>
        </xdr:cNvPr>
        <xdr:cNvCxnSpPr/>
      </xdr:nvCxnSpPr>
      <xdr:spPr>
        <a:xfrm>
          <a:off x="685800" y="1790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3" name="テキスト ボックス 392">
          <a:extLst>
            <a:ext uri="{FF2B5EF4-FFF2-40B4-BE49-F238E27FC236}">
              <a16:creationId xmlns:a16="http://schemas.microsoft.com/office/drawing/2014/main" id="{1F9758C9-8D1D-4BBE-A75C-48E60EA65814}"/>
            </a:ext>
          </a:extLst>
        </xdr:cNvPr>
        <xdr:cNvSpPr txBox="1"/>
      </xdr:nvSpPr>
      <xdr:spPr>
        <a:xfrm>
          <a:off x="343701" y="17762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4" name="直線コネクタ 393">
          <a:extLst>
            <a:ext uri="{FF2B5EF4-FFF2-40B4-BE49-F238E27FC236}">
              <a16:creationId xmlns:a16="http://schemas.microsoft.com/office/drawing/2014/main" id="{C74B244A-D2E5-45E0-82FF-05542C8E6EB9}"/>
            </a:ext>
          </a:extLst>
        </xdr:cNvPr>
        <xdr:cNvCxnSpPr/>
      </xdr:nvCxnSpPr>
      <xdr:spPr>
        <a:xfrm>
          <a:off x="685800" y="17526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5" name="テキスト ボックス 394">
          <a:extLst>
            <a:ext uri="{FF2B5EF4-FFF2-40B4-BE49-F238E27FC236}">
              <a16:creationId xmlns:a16="http://schemas.microsoft.com/office/drawing/2014/main" id="{D9D0E1E4-6BC8-4D6F-A0A1-A053B307FEC1}"/>
            </a:ext>
          </a:extLst>
        </xdr:cNvPr>
        <xdr:cNvSpPr txBox="1"/>
      </xdr:nvSpPr>
      <xdr:spPr>
        <a:xfrm>
          <a:off x="343701" y="17381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96" name="直線コネクタ 395">
          <a:extLst>
            <a:ext uri="{FF2B5EF4-FFF2-40B4-BE49-F238E27FC236}">
              <a16:creationId xmlns:a16="http://schemas.microsoft.com/office/drawing/2014/main" id="{6AFADE8E-64B6-4F2D-91A7-041FBD4F077A}"/>
            </a:ext>
          </a:extLst>
        </xdr:cNvPr>
        <xdr:cNvCxnSpPr/>
      </xdr:nvCxnSpPr>
      <xdr:spPr>
        <a:xfrm>
          <a:off x="685800" y="17145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397" name="テキスト ボックス 396">
          <a:extLst>
            <a:ext uri="{FF2B5EF4-FFF2-40B4-BE49-F238E27FC236}">
              <a16:creationId xmlns:a16="http://schemas.microsoft.com/office/drawing/2014/main" id="{D6C15D16-5B1A-45F7-8AD9-E6D71219120C}"/>
            </a:ext>
          </a:extLst>
        </xdr:cNvPr>
        <xdr:cNvSpPr txBox="1"/>
      </xdr:nvSpPr>
      <xdr:spPr>
        <a:xfrm>
          <a:off x="343701" y="17000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8" name="直線コネクタ 397">
          <a:extLst>
            <a:ext uri="{FF2B5EF4-FFF2-40B4-BE49-F238E27FC236}">
              <a16:creationId xmlns:a16="http://schemas.microsoft.com/office/drawing/2014/main" id="{E8940B9C-2EEE-4857-B4B5-F4F8014E2B01}"/>
            </a:ext>
          </a:extLst>
        </xdr:cNvPr>
        <xdr:cNvCxnSpPr/>
      </xdr:nvCxnSpPr>
      <xdr:spPr>
        <a:xfrm>
          <a:off x="685800" y="1676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399" name="テキスト ボックス 398">
          <a:extLst>
            <a:ext uri="{FF2B5EF4-FFF2-40B4-BE49-F238E27FC236}">
              <a16:creationId xmlns:a16="http://schemas.microsoft.com/office/drawing/2014/main" id="{C9D47BE8-ED72-4E20-8AC3-78EF073A1C33}"/>
            </a:ext>
          </a:extLst>
        </xdr:cNvPr>
        <xdr:cNvSpPr txBox="1"/>
      </xdr:nvSpPr>
      <xdr:spPr>
        <a:xfrm>
          <a:off x="386866" y="1662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400" name="【港湾・漁港】&#10;有形固定資産減価償却率グラフ枠">
          <a:extLst>
            <a:ext uri="{FF2B5EF4-FFF2-40B4-BE49-F238E27FC236}">
              <a16:creationId xmlns:a16="http://schemas.microsoft.com/office/drawing/2014/main" id="{833D91A9-7EEA-4798-B30B-F96F6B7C723A}"/>
            </a:ext>
          </a:extLst>
        </xdr:cNvPr>
        <xdr:cNvSpPr/>
      </xdr:nvSpPr>
      <xdr:spPr>
        <a:xfrm>
          <a:off x="685800" y="1676019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57150</xdr:rowOff>
    </xdr:from>
    <xdr:to>
      <xdr:col>24</xdr:col>
      <xdr:colOff>62865</xdr:colOff>
      <xdr:row>108</xdr:row>
      <xdr:rowOff>40005</xdr:rowOff>
    </xdr:to>
    <xdr:cxnSp macro="">
      <xdr:nvCxnSpPr>
        <xdr:cNvPr id="401" name="直線コネクタ 400">
          <a:extLst>
            <a:ext uri="{FF2B5EF4-FFF2-40B4-BE49-F238E27FC236}">
              <a16:creationId xmlns:a16="http://schemas.microsoft.com/office/drawing/2014/main" id="{2D385AC7-AD93-46E6-B4CC-085DF8308DE3}"/>
            </a:ext>
          </a:extLst>
        </xdr:cNvPr>
        <xdr:cNvCxnSpPr/>
      </xdr:nvCxnSpPr>
      <xdr:spPr>
        <a:xfrm flipV="1">
          <a:off x="4173855" y="17198340"/>
          <a:ext cx="0" cy="13582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43832</xdr:rowOff>
    </xdr:from>
    <xdr:ext cx="405111" cy="259045"/>
    <xdr:sp macro="" textlink="">
      <xdr:nvSpPr>
        <xdr:cNvPr id="402" name="【港湾・漁港】&#10;有形固定資産減価償却率最小値テキスト">
          <a:extLst>
            <a:ext uri="{FF2B5EF4-FFF2-40B4-BE49-F238E27FC236}">
              <a16:creationId xmlns:a16="http://schemas.microsoft.com/office/drawing/2014/main" id="{E7274B6D-86DB-4EE5-B56F-B5EC5EC38D52}"/>
            </a:ext>
          </a:extLst>
        </xdr:cNvPr>
        <xdr:cNvSpPr txBox="1"/>
      </xdr:nvSpPr>
      <xdr:spPr>
        <a:xfrm>
          <a:off x="4212590" y="18562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40005</xdr:rowOff>
    </xdr:from>
    <xdr:to>
      <xdr:col>24</xdr:col>
      <xdr:colOff>152400</xdr:colOff>
      <xdr:row>108</xdr:row>
      <xdr:rowOff>40005</xdr:rowOff>
    </xdr:to>
    <xdr:cxnSp macro="">
      <xdr:nvCxnSpPr>
        <xdr:cNvPr id="403" name="直線コネクタ 402">
          <a:extLst>
            <a:ext uri="{FF2B5EF4-FFF2-40B4-BE49-F238E27FC236}">
              <a16:creationId xmlns:a16="http://schemas.microsoft.com/office/drawing/2014/main" id="{2522C8C1-1EC6-411B-BC78-CB49DF798FD1}"/>
            </a:ext>
          </a:extLst>
        </xdr:cNvPr>
        <xdr:cNvCxnSpPr/>
      </xdr:nvCxnSpPr>
      <xdr:spPr>
        <a:xfrm>
          <a:off x="4112260" y="1855660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3827</xdr:rowOff>
    </xdr:from>
    <xdr:ext cx="405111" cy="259045"/>
    <xdr:sp macro="" textlink="">
      <xdr:nvSpPr>
        <xdr:cNvPr id="404" name="【港湾・漁港】&#10;有形固定資産減価償却率最大値テキスト">
          <a:extLst>
            <a:ext uri="{FF2B5EF4-FFF2-40B4-BE49-F238E27FC236}">
              <a16:creationId xmlns:a16="http://schemas.microsoft.com/office/drawing/2014/main" id="{07D2492E-F014-4D90-87BD-1887E6BBB6C8}"/>
            </a:ext>
          </a:extLst>
        </xdr:cNvPr>
        <xdr:cNvSpPr txBox="1"/>
      </xdr:nvSpPr>
      <xdr:spPr>
        <a:xfrm>
          <a:off x="4212590" y="16979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57150</xdr:rowOff>
    </xdr:from>
    <xdr:to>
      <xdr:col>24</xdr:col>
      <xdr:colOff>152400</xdr:colOff>
      <xdr:row>100</xdr:row>
      <xdr:rowOff>57150</xdr:rowOff>
    </xdr:to>
    <xdr:cxnSp macro="">
      <xdr:nvCxnSpPr>
        <xdr:cNvPr id="405" name="直線コネクタ 404">
          <a:extLst>
            <a:ext uri="{FF2B5EF4-FFF2-40B4-BE49-F238E27FC236}">
              <a16:creationId xmlns:a16="http://schemas.microsoft.com/office/drawing/2014/main" id="{4D77B722-B06C-44CE-B799-F08889E284C0}"/>
            </a:ext>
          </a:extLst>
        </xdr:cNvPr>
        <xdr:cNvCxnSpPr/>
      </xdr:nvCxnSpPr>
      <xdr:spPr>
        <a:xfrm>
          <a:off x="4112260" y="171983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69232</xdr:rowOff>
    </xdr:from>
    <xdr:ext cx="405111" cy="259045"/>
    <xdr:sp macro="" textlink="">
      <xdr:nvSpPr>
        <xdr:cNvPr id="406" name="【港湾・漁港】&#10;有形固定資産減価償却率平均値テキスト">
          <a:extLst>
            <a:ext uri="{FF2B5EF4-FFF2-40B4-BE49-F238E27FC236}">
              <a16:creationId xmlns:a16="http://schemas.microsoft.com/office/drawing/2014/main" id="{746EE182-E233-48C9-AF8B-F496A63A5C7E}"/>
            </a:ext>
          </a:extLst>
        </xdr:cNvPr>
        <xdr:cNvSpPr txBox="1"/>
      </xdr:nvSpPr>
      <xdr:spPr>
        <a:xfrm>
          <a:off x="4212590" y="177266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46355</xdr:rowOff>
    </xdr:from>
    <xdr:to>
      <xdr:col>24</xdr:col>
      <xdr:colOff>114300</xdr:colOff>
      <xdr:row>104</xdr:row>
      <xdr:rowOff>147955</xdr:rowOff>
    </xdr:to>
    <xdr:sp macro="" textlink="">
      <xdr:nvSpPr>
        <xdr:cNvPr id="407" name="フローチャート: 判断 406">
          <a:extLst>
            <a:ext uri="{FF2B5EF4-FFF2-40B4-BE49-F238E27FC236}">
              <a16:creationId xmlns:a16="http://schemas.microsoft.com/office/drawing/2014/main" id="{C383EF69-BCD3-41AB-A371-8FC089A7F251}"/>
            </a:ext>
          </a:extLst>
        </xdr:cNvPr>
        <xdr:cNvSpPr/>
      </xdr:nvSpPr>
      <xdr:spPr>
        <a:xfrm>
          <a:off x="4131310" y="17879060"/>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19686</xdr:rowOff>
    </xdr:from>
    <xdr:to>
      <xdr:col>20</xdr:col>
      <xdr:colOff>38100</xdr:colOff>
      <xdr:row>104</xdr:row>
      <xdr:rowOff>121286</xdr:rowOff>
    </xdr:to>
    <xdr:sp macro="" textlink="">
      <xdr:nvSpPr>
        <xdr:cNvPr id="408" name="フローチャート: 判断 407">
          <a:extLst>
            <a:ext uri="{FF2B5EF4-FFF2-40B4-BE49-F238E27FC236}">
              <a16:creationId xmlns:a16="http://schemas.microsoft.com/office/drawing/2014/main" id="{37D1DC2B-BD2F-44B6-8850-A2F4AD72A410}"/>
            </a:ext>
          </a:extLst>
        </xdr:cNvPr>
        <xdr:cNvSpPr/>
      </xdr:nvSpPr>
      <xdr:spPr>
        <a:xfrm>
          <a:off x="3388360" y="17846676"/>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126364</xdr:rowOff>
    </xdr:from>
    <xdr:to>
      <xdr:col>15</xdr:col>
      <xdr:colOff>101600</xdr:colOff>
      <xdr:row>104</xdr:row>
      <xdr:rowOff>56514</xdr:rowOff>
    </xdr:to>
    <xdr:sp macro="" textlink="">
      <xdr:nvSpPr>
        <xdr:cNvPr id="409" name="フローチャート: 判断 408">
          <a:extLst>
            <a:ext uri="{FF2B5EF4-FFF2-40B4-BE49-F238E27FC236}">
              <a16:creationId xmlns:a16="http://schemas.microsoft.com/office/drawing/2014/main" id="{6DC6C8F3-45D6-43FC-AEAB-21238E9DACF3}"/>
            </a:ext>
          </a:extLst>
        </xdr:cNvPr>
        <xdr:cNvSpPr/>
      </xdr:nvSpPr>
      <xdr:spPr>
        <a:xfrm>
          <a:off x="2571750" y="17789524"/>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113030</xdr:rowOff>
    </xdr:from>
    <xdr:to>
      <xdr:col>10</xdr:col>
      <xdr:colOff>165100</xdr:colOff>
      <xdr:row>104</xdr:row>
      <xdr:rowOff>43180</xdr:rowOff>
    </xdr:to>
    <xdr:sp macro="" textlink="">
      <xdr:nvSpPr>
        <xdr:cNvPr id="410" name="フローチャート: 判断 409">
          <a:extLst>
            <a:ext uri="{FF2B5EF4-FFF2-40B4-BE49-F238E27FC236}">
              <a16:creationId xmlns:a16="http://schemas.microsoft.com/office/drawing/2014/main" id="{08CEB922-08D5-40C2-BD1A-16C4100F7BD4}"/>
            </a:ext>
          </a:extLst>
        </xdr:cNvPr>
        <xdr:cNvSpPr/>
      </xdr:nvSpPr>
      <xdr:spPr>
        <a:xfrm>
          <a:off x="1774190" y="17772380"/>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86361</xdr:rowOff>
    </xdr:from>
    <xdr:to>
      <xdr:col>6</xdr:col>
      <xdr:colOff>38100</xdr:colOff>
      <xdr:row>105</xdr:row>
      <xdr:rowOff>16511</xdr:rowOff>
    </xdr:to>
    <xdr:sp macro="" textlink="">
      <xdr:nvSpPr>
        <xdr:cNvPr id="411" name="フローチャート: 判断 410">
          <a:extLst>
            <a:ext uri="{FF2B5EF4-FFF2-40B4-BE49-F238E27FC236}">
              <a16:creationId xmlns:a16="http://schemas.microsoft.com/office/drawing/2014/main" id="{05BE0151-143A-4CA9-B349-ED02659B4B6F}"/>
            </a:ext>
          </a:extLst>
        </xdr:cNvPr>
        <xdr:cNvSpPr/>
      </xdr:nvSpPr>
      <xdr:spPr>
        <a:xfrm>
          <a:off x="988060" y="17919066"/>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2" name="テキスト ボックス 411">
          <a:extLst>
            <a:ext uri="{FF2B5EF4-FFF2-40B4-BE49-F238E27FC236}">
              <a16:creationId xmlns:a16="http://schemas.microsoft.com/office/drawing/2014/main" id="{4B0ADA3C-59D7-4173-A231-E5ED93F56CFD}"/>
            </a:ext>
          </a:extLst>
        </xdr:cNvPr>
        <xdr:cNvSpPr txBox="1"/>
      </xdr:nvSpPr>
      <xdr:spPr>
        <a:xfrm>
          <a:off x="400304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3" name="テキスト ボックス 412">
          <a:extLst>
            <a:ext uri="{FF2B5EF4-FFF2-40B4-BE49-F238E27FC236}">
              <a16:creationId xmlns:a16="http://schemas.microsoft.com/office/drawing/2014/main" id="{DDEC4F86-AE19-4B6C-8B89-9DF41C5DF9EC}"/>
            </a:ext>
          </a:extLst>
        </xdr:cNvPr>
        <xdr:cNvSpPr txBox="1"/>
      </xdr:nvSpPr>
      <xdr:spPr>
        <a:xfrm>
          <a:off x="32600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4" name="テキスト ボックス 413">
          <a:extLst>
            <a:ext uri="{FF2B5EF4-FFF2-40B4-BE49-F238E27FC236}">
              <a16:creationId xmlns:a16="http://schemas.microsoft.com/office/drawing/2014/main" id="{7E01E1FE-10C1-417B-B881-7524690B8CDF}"/>
            </a:ext>
          </a:extLst>
        </xdr:cNvPr>
        <xdr:cNvSpPr txBox="1"/>
      </xdr:nvSpPr>
      <xdr:spPr>
        <a:xfrm>
          <a:off x="24549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5" name="テキスト ボックス 414">
          <a:extLst>
            <a:ext uri="{FF2B5EF4-FFF2-40B4-BE49-F238E27FC236}">
              <a16:creationId xmlns:a16="http://schemas.microsoft.com/office/drawing/2014/main" id="{8CF0687C-E535-473E-8C44-176907071330}"/>
            </a:ext>
          </a:extLst>
        </xdr:cNvPr>
        <xdr:cNvSpPr txBox="1"/>
      </xdr:nvSpPr>
      <xdr:spPr>
        <a:xfrm>
          <a:off x="16573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6" name="テキスト ボックス 415">
          <a:extLst>
            <a:ext uri="{FF2B5EF4-FFF2-40B4-BE49-F238E27FC236}">
              <a16:creationId xmlns:a16="http://schemas.microsoft.com/office/drawing/2014/main" id="{4674929F-06E2-4D83-937B-48EBD958CCD6}"/>
            </a:ext>
          </a:extLst>
        </xdr:cNvPr>
        <xdr:cNvSpPr txBox="1"/>
      </xdr:nvSpPr>
      <xdr:spPr>
        <a:xfrm>
          <a:off x="8597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143511</xdr:rowOff>
    </xdr:from>
    <xdr:to>
      <xdr:col>24</xdr:col>
      <xdr:colOff>114300</xdr:colOff>
      <xdr:row>106</xdr:row>
      <xdr:rowOff>73661</xdr:rowOff>
    </xdr:to>
    <xdr:sp macro="" textlink="">
      <xdr:nvSpPr>
        <xdr:cNvPr id="417" name="楕円 416">
          <a:extLst>
            <a:ext uri="{FF2B5EF4-FFF2-40B4-BE49-F238E27FC236}">
              <a16:creationId xmlns:a16="http://schemas.microsoft.com/office/drawing/2014/main" id="{4C1BCB6E-3C6C-48EA-921F-B348489DBB4E}"/>
            </a:ext>
          </a:extLst>
        </xdr:cNvPr>
        <xdr:cNvSpPr/>
      </xdr:nvSpPr>
      <xdr:spPr>
        <a:xfrm>
          <a:off x="4131310" y="18143856"/>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105</xdr:row>
      <xdr:rowOff>121938</xdr:rowOff>
    </xdr:from>
    <xdr:ext cx="405111" cy="259045"/>
    <xdr:sp macro="" textlink="">
      <xdr:nvSpPr>
        <xdr:cNvPr id="418" name="【港湾・漁港】&#10;有形固定資産減価償却率該当値テキスト">
          <a:extLst>
            <a:ext uri="{FF2B5EF4-FFF2-40B4-BE49-F238E27FC236}">
              <a16:creationId xmlns:a16="http://schemas.microsoft.com/office/drawing/2014/main" id="{AC697DB2-B8E2-4F49-A16D-5BBDD85F3379}"/>
            </a:ext>
          </a:extLst>
        </xdr:cNvPr>
        <xdr:cNvSpPr txBox="1"/>
      </xdr:nvSpPr>
      <xdr:spPr>
        <a:xfrm>
          <a:off x="4212590" y="181260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105</xdr:row>
      <xdr:rowOff>93980</xdr:rowOff>
    </xdr:from>
    <xdr:to>
      <xdr:col>20</xdr:col>
      <xdr:colOff>38100</xdr:colOff>
      <xdr:row>106</xdr:row>
      <xdr:rowOff>24130</xdr:rowOff>
    </xdr:to>
    <xdr:sp macro="" textlink="">
      <xdr:nvSpPr>
        <xdr:cNvPr id="419" name="楕円 418">
          <a:extLst>
            <a:ext uri="{FF2B5EF4-FFF2-40B4-BE49-F238E27FC236}">
              <a16:creationId xmlns:a16="http://schemas.microsoft.com/office/drawing/2014/main" id="{A70815A0-6D82-4C79-893C-55E8E2443A4C}"/>
            </a:ext>
          </a:extLst>
        </xdr:cNvPr>
        <xdr:cNvSpPr/>
      </xdr:nvSpPr>
      <xdr:spPr>
        <a:xfrm>
          <a:off x="3388360" y="18100040"/>
          <a:ext cx="7874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105</xdr:row>
      <xdr:rowOff>144780</xdr:rowOff>
    </xdr:from>
    <xdr:to>
      <xdr:col>24</xdr:col>
      <xdr:colOff>63500</xdr:colOff>
      <xdr:row>106</xdr:row>
      <xdr:rowOff>22861</xdr:rowOff>
    </xdr:to>
    <xdr:cxnSp macro="">
      <xdr:nvCxnSpPr>
        <xdr:cNvPr id="420" name="直線コネクタ 419">
          <a:extLst>
            <a:ext uri="{FF2B5EF4-FFF2-40B4-BE49-F238E27FC236}">
              <a16:creationId xmlns:a16="http://schemas.microsoft.com/office/drawing/2014/main" id="{FD420EFF-1D6B-4156-B254-477AB835BBF1}"/>
            </a:ext>
          </a:extLst>
        </xdr:cNvPr>
        <xdr:cNvCxnSpPr/>
      </xdr:nvCxnSpPr>
      <xdr:spPr>
        <a:xfrm>
          <a:off x="3431540" y="18145125"/>
          <a:ext cx="742950" cy="476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105</xdr:row>
      <xdr:rowOff>46355</xdr:rowOff>
    </xdr:from>
    <xdr:to>
      <xdr:col>15</xdr:col>
      <xdr:colOff>101600</xdr:colOff>
      <xdr:row>105</xdr:row>
      <xdr:rowOff>147955</xdr:rowOff>
    </xdr:to>
    <xdr:sp macro="" textlink="">
      <xdr:nvSpPr>
        <xdr:cNvPr id="421" name="楕円 420">
          <a:extLst>
            <a:ext uri="{FF2B5EF4-FFF2-40B4-BE49-F238E27FC236}">
              <a16:creationId xmlns:a16="http://schemas.microsoft.com/office/drawing/2014/main" id="{3D094B09-3005-496C-9B44-A2030CC26EF2}"/>
            </a:ext>
          </a:extLst>
        </xdr:cNvPr>
        <xdr:cNvSpPr/>
      </xdr:nvSpPr>
      <xdr:spPr>
        <a:xfrm>
          <a:off x="2571750" y="18050510"/>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105</xdr:row>
      <xdr:rowOff>97155</xdr:rowOff>
    </xdr:from>
    <xdr:to>
      <xdr:col>19</xdr:col>
      <xdr:colOff>177800</xdr:colOff>
      <xdr:row>105</xdr:row>
      <xdr:rowOff>144780</xdr:rowOff>
    </xdr:to>
    <xdr:cxnSp macro="">
      <xdr:nvCxnSpPr>
        <xdr:cNvPr id="422" name="直線コネクタ 421">
          <a:extLst>
            <a:ext uri="{FF2B5EF4-FFF2-40B4-BE49-F238E27FC236}">
              <a16:creationId xmlns:a16="http://schemas.microsoft.com/office/drawing/2014/main" id="{EA6BE3DF-DD91-4E76-8D7A-6029EFCB57F0}"/>
            </a:ext>
          </a:extLst>
        </xdr:cNvPr>
        <xdr:cNvCxnSpPr/>
      </xdr:nvCxnSpPr>
      <xdr:spPr>
        <a:xfrm>
          <a:off x="2626360" y="18095595"/>
          <a:ext cx="80518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104</xdr:row>
      <xdr:rowOff>168275</xdr:rowOff>
    </xdr:from>
    <xdr:to>
      <xdr:col>10</xdr:col>
      <xdr:colOff>165100</xdr:colOff>
      <xdr:row>105</xdr:row>
      <xdr:rowOff>98425</xdr:rowOff>
    </xdr:to>
    <xdr:sp macro="" textlink="">
      <xdr:nvSpPr>
        <xdr:cNvPr id="423" name="楕円 422">
          <a:extLst>
            <a:ext uri="{FF2B5EF4-FFF2-40B4-BE49-F238E27FC236}">
              <a16:creationId xmlns:a16="http://schemas.microsoft.com/office/drawing/2014/main" id="{E0D2475E-C941-4449-AA0C-B1B5DC9C679A}"/>
            </a:ext>
          </a:extLst>
        </xdr:cNvPr>
        <xdr:cNvSpPr/>
      </xdr:nvSpPr>
      <xdr:spPr>
        <a:xfrm>
          <a:off x="1774190" y="18002885"/>
          <a:ext cx="10922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105</xdr:row>
      <xdr:rowOff>47625</xdr:rowOff>
    </xdr:from>
    <xdr:to>
      <xdr:col>15</xdr:col>
      <xdr:colOff>50800</xdr:colOff>
      <xdr:row>105</xdr:row>
      <xdr:rowOff>97155</xdr:rowOff>
    </xdr:to>
    <xdr:cxnSp macro="">
      <xdr:nvCxnSpPr>
        <xdr:cNvPr id="424" name="直線コネクタ 423">
          <a:extLst>
            <a:ext uri="{FF2B5EF4-FFF2-40B4-BE49-F238E27FC236}">
              <a16:creationId xmlns:a16="http://schemas.microsoft.com/office/drawing/2014/main" id="{7570CE06-C7A7-4A6E-BBC6-EDDBCF48D62A}"/>
            </a:ext>
          </a:extLst>
        </xdr:cNvPr>
        <xdr:cNvCxnSpPr/>
      </xdr:nvCxnSpPr>
      <xdr:spPr>
        <a:xfrm>
          <a:off x="1828800" y="18051780"/>
          <a:ext cx="79756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104</xdr:row>
      <xdr:rowOff>118745</xdr:rowOff>
    </xdr:from>
    <xdr:to>
      <xdr:col>6</xdr:col>
      <xdr:colOff>38100</xdr:colOff>
      <xdr:row>105</xdr:row>
      <xdr:rowOff>48895</xdr:rowOff>
    </xdr:to>
    <xdr:sp macro="" textlink="">
      <xdr:nvSpPr>
        <xdr:cNvPr id="425" name="楕円 424">
          <a:extLst>
            <a:ext uri="{FF2B5EF4-FFF2-40B4-BE49-F238E27FC236}">
              <a16:creationId xmlns:a16="http://schemas.microsoft.com/office/drawing/2014/main" id="{5B196361-FDC3-4F1D-8BF9-086BF80A8618}"/>
            </a:ext>
          </a:extLst>
        </xdr:cNvPr>
        <xdr:cNvSpPr/>
      </xdr:nvSpPr>
      <xdr:spPr>
        <a:xfrm>
          <a:off x="988060" y="1795145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104</xdr:row>
      <xdr:rowOff>169545</xdr:rowOff>
    </xdr:from>
    <xdr:to>
      <xdr:col>10</xdr:col>
      <xdr:colOff>114300</xdr:colOff>
      <xdr:row>105</xdr:row>
      <xdr:rowOff>47625</xdr:rowOff>
    </xdr:to>
    <xdr:cxnSp macro="">
      <xdr:nvCxnSpPr>
        <xdr:cNvPr id="426" name="直線コネクタ 425">
          <a:extLst>
            <a:ext uri="{FF2B5EF4-FFF2-40B4-BE49-F238E27FC236}">
              <a16:creationId xmlns:a16="http://schemas.microsoft.com/office/drawing/2014/main" id="{C07FB395-2D8D-4952-8DD1-63460BFD48F6}"/>
            </a:ext>
          </a:extLst>
        </xdr:cNvPr>
        <xdr:cNvCxnSpPr/>
      </xdr:nvCxnSpPr>
      <xdr:spPr>
        <a:xfrm>
          <a:off x="1031240" y="18004155"/>
          <a:ext cx="79756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102</xdr:row>
      <xdr:rowOff>137813</xdr:rowOff>
    </xdr:from>
    <xdr:ext cx="405111" cy="259045"/>
    <xdr:sp macro="" textlink="">
      <xdr:nvSpPr>
        <xdr:cNvPr id="427" name="n_1aveValue【港湾・漁港】&#10;有形固定資産減価償却率">
          <a:extLst>
            <a:ext uri="{FF2B5EF4-FFF2-40B4-BE49-F238E27FC236}">
              <a16:creationId xmlns:a16="http://schemas.microsoft.com/office/drawing/2014/main" id="{EDA1756A-42FB-4ECC-B13E-13348E188312}"/>
            </a:ext>
          </a:extLst>
        </xdr:cNvPr>
        <xdr:cNvSpPr txBox="1"/>
      </xdr:nvSpPr>
      <xdr:spPr>
        <a:xfrm>
          <a:off x="3239144" y="176219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73041</xdr:rowOff>
    </xdr:from>
    <xdr:ext cx="405111" cy="259045"/>
    <xdr:sp macro="" textlink="">
      <xdr:nvSpPr>
        <xdr:cNvPr id="428" name="n_2aveValue【港湾・漁港】&#10;有形固定資産減価償却率">
          <a:extLst>
            <a:ext uri="{FF2B5EF4-FFF2-40B4-BE49-F238E27FC236}">
              <a16:creationId xmlns:a16="http://schemas.microsoft.com/office/drawing/2014/main" id="{17AC1D5E-F26B-49CF-B137-E0596788891C}"/>
            </a:ext>
          </a:extLst>
        </xdr:cNvPr>
        <xdr:cNvSpPr txBox="1"/>
      </xdr:nvSpPr>
      <xdr:spPr>
        <a:xfrm>
          <a:off x="2439044" y="175609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59707</xdr:rowOff>
    </xdr:from>
    <xdr:ext cx="405111" cy="259045"/>
    <xdr:sp macro="" textlink="">
      <xdr:nvSpPr>
        <xdr:cNvPr id="429" name="n_3aveValue【港湾・漁港】&#10;有形固定資産減価償却率">
          <a:extLst>
            <a:ext uri="{FF2B5EF4-FFF2-40B4-BE49-F238E27FC236}">
              <a16:creationId xmlns:a16="http://schemas.microsoft.com/office/drawing/2014/main" id="{A5AE903D-86E8-4307-8FBC-8F1174798B92}"/>
            </a:ext>
          </a:extLst>
        </xdr:cNvPr>
        <xdr:cNvSpPr txBox="1"/>
      </xdr:nvSpPr>
      <xdr:spPr>
        <a:xfrm>
          <a:off x="1641484" y="17543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33038</xdr:rowOff>
    </xdr:from>
    <xdr:ext cx="405111" cy="259045"/>
    <xdr:sp macro="" textlink="">
      <xdr:nvSpPr>
        <xdr:cNvPr id="430" name="n_4aveValue【港湾・漁港】&#10;有形固定資産減価償却率">
          <a:extLst>
            <a:ext uri="{FF2B5EF4-FFF2-40B4-BE49-F238E27FC236}">
              <a16:creationId xmlns:a16="http://schemas.microsoft.com/office/drawing/2014/main" id="{78B734DF-3285-4E3A-8BA4-A7340D9D27B6}"/>
            </a:ext>
          </a:extLst>
        </xdr:cNvPr>
        <xdr:cNvSpPr txBox="1"/>
      </xdr:nvSpPr>
      <xdr:spPr>
        <a:xfrm>
          <a:off x="855354" y="176904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106</xdr:row>
      <xdr:rowOff>15257</xdr:rowOff>
    </xdr:from>
    <xdr:ext cx="405111" cy="259045"/>
    <xdr:sp macro="" textlink="">
      <xdr:nvSpPr>
        <xdr:cNvPr id="431" name="n_1mainValue【港湾・漁港】&#10;有形固定資産減価償却率">
          <a:extLst>
            <a:ext uri="{FF2B5EF4-FFF2-40B4-BE49-F238E27FC236}">
              <a16:creationId xmlns:a16="http://schemas.microsoft.com/office/drawing/2014/main" id="{8F949103-995E-43CF-A4B6-F92D5A56D898}"/>
            </a:ext>
          </a:extLst>
        </xdr:cNvPr>
        <xdr:cNvSpPr txBox="1"/>
      </xdr:nvSpPr>
      <xdr:spPr>
        <a:xfrm>
          <a:off x="3239144" y="181927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139082</xdr:rowOff>
    </xdr:from>
    <xdr:ext cx="405111" cy="259045"/>
    <xdr:sp macro="" textlink="">
      <xdr:nvSpPr>
        <xdr:cNvPr id="432" name="n_2mainValue【港湾・漁港】&#10;有形固定資産減価償却率">
          <a:extLst>
            <a:ext uri="{FF2B5EF4-FFF2-40B4-BE49-F238E27FC236}">
              <a16:creationId xmlns:a16="http://schemas.microsoft.com/office/drawing/2014/main" id="{885987AD-17A6-4B1E-97B3-F0C568D228EC}"/>
            </a:ext>
          </a:extLst>
        </xdr:cNvPr>
        <xdr:cNvSpPr txBox="1"/>
      </xdr:nvSpPr>
      <xdr:spPr>
        <a:xfrm>
          <a:off x="2439044" y="18137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89552</xdr:rowOff>
    </xdr:from>
    <xdr:ext cx="405111" cy="259045"/>
    <xdr:sp macro="" textlink="">
      <xdr:nvSpPr>
        <xdr:cNvPr id="433" name="n_3mainValue【港湾・漁港】&#10;有形固定資産減価償却率">
          <a:extLst>
            <a:ext uri="{FF2B5EF4-FFF2-40B4-BE49-F238E27FC236}">
              <a16:creationId xmlns:a16="http://schemas.microsoft.com/office/drawing/2014/main" id="{A746D9A3-B711-4E84-8F22-8F4CD4AC322D}"/>
            </a:ext>
          </a:extLst>
        </xdr:cNvPr>
        <xdr:cNvSpPr txBox="1"/>
      </xdr:nvSpPr>
      <xdr:spPr>
        <a:xfrm>
          <a:off x="1641484" y="180956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105</xdr:row>
      <xdr:rowOff>40022</xdr:rowOff>
    </xdr:from>
    <xdr:ext cx="405111" cy="259045"/>
    <xdr:sp macro="" textlink="">
      <xdr:nvSpPr>
        <xdr:cNvPr id="434" name="n_4mainValue【港湾・漁港】&#10;有形固定資産減価償却率">
          <a:extLst>
            <a:ext uri="{FF2B5EF4-FFF2-40B4-BE49-F238E27FC236}">
              <a16:creationId xmlns:a16="http://schemas.microsoft.com/office/drawing/2014/main" id="{A231DD8A-714A-4637-BF12-DD38E535A5E4}"/>
            </a:ext>
          </a:extLst>
        </xdr:cNvPr>
        <xdr:cNvSpPr txBox="1"/>
      </xdr:nvSpPr>
      <xdr:spPr>
        <a:xfrm>
          <a:off x="855354" y="18042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5" name="正方形/長方形 434">
          <a:extLst>
            <a:ext uri="{FF2B5EF4-FFF2-40B4-BE49-F238E27FC236}">
              <a16:creationId xmlns:a16="http://schemas.microsoft.com/office/drawing/2014/main" id="{E0CFED30-D89E-4AF8-B0C7-604010F30913}"/>
            </a:ext>
          </a:extLst>
        </xdr:cNvPr>
        <xdr:cNvSpPr/>
      </xdr:nvSpPr>
      <xdr:spPr>
        <a:xfrm>
          <a:off x="5960110" y="1561719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6" name="正方形/長方形 435">
          <a:extLst>
            <a:ext uri="{FF2B5EF4-FFF2-40B4-BE49-F238E27FC236}">
              <a16:creationId xmlns:a16="http://schemas.microsoft.com/office/drawing/2014/main" id="{7AB00FBD-4667-428D-BCAE-6EAEBBD0A65C}"/>
            </a:ext>
          </a:extLst>
        </xdr:cNvPr>
        <xdr:cNvSpPr/>
      </xdr:nvSpPr>
      <xdr:spPr>
        <a:xfrm>
          <a:off x="60604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7" name="正方形/長方形 436">
          <a:extLst>
            <a:ext uri="{FF2B5EF4-FFF2-40B4-BE49-F238E27FC236}">
              <a16:creationId xmlns:a16="http://schemas.microsoft.com/office/drawing/2014/main" id="{D8E10240-D891-4036-B4C0-1C6A3540BD2D}"/>
            </a:ext>
          </a:extLst>
        </xdr:cNvPr>
        <xdr:cNvSpPr/>
      </xdr:nvSpPr>
      <xdr:spPr>
        <a:xfrm>
          <a:off x="60604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8" name="正方形/長方形 437">
          <a:extLst>
            <a:ext uri="{FF2B5EF4-FFF2-40B4-BE49-F238E27FC236}">
              <a16:creationId xmlns:a16="http://schemas.microsoft.com/office/drawing/2014/main" id="{0CA956CA-0DCA-434A-80F0-24553773614F}"/>
            </a:ext>
          </a:extLst>
        </xdr:cNvPr>
        <xdr:cNvSpPr/>
      </xdr:nvSpPr>
      <xdr:spPr>
        <a:xfrm>
          <a:off x="69888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9" name="正方形/長方形 438">
          <a:extLst>
            <a:ext uri="{FF2B5EF4-FFF2-40B4-BE49-F238E27FC236}">
              <a16:creationId xmlns:a16="http://schemas.microsoft.com/office/drawing/2014/main" id="{B2A9B889-09D2-451B-95E2-66738E53948D}"/>
            </a:ext>
          </a:extLst>
        </xdr:cNvPr>
        <xdr:cNvSpPr/>
      </xdr:nvSpPr>
      <xdr:spPr>
        <a:xfrm>
          <a:off x="69888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0" name="正方形/長方形 439">
          <a:extLst>
            <a:ext uri="{FF2B5EF4-FFF2-40B4-BE49-F238E27FC236}">
              <a16:creationId xmlns:a16="http://schemas.microsoft.com/office/drawing/2014/main" id="{5135F690-168C-424C-B57A-0AE6E4FC973F}"/>
            </a:ext>
          </a:extLst>
        </xdr:cNvPr>
        <xdr:cNvSpPr/>
      </xdr:nvSpPr>
      <xdr:spPr>
        <a:xfrm>
          <a:off x="80175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1" name="正方形/長方形 440">
          <a:extLst>
            <a:ext uri="{FF2B5EF4-FFF2-40B4-BE49-F238E27FC236}">
              <a16:creationId xmlns:a16="http://schemas.microsoft.com/office/drawing/2014/main" id="{F2A73399-9882-46D9-BF15-89D83B4492EA}"/>
            </a:ext>
          </a:extLst>
        </xdr:cNvPr>
        <xdr:cNvSpPr/>
      </xdr:nvSpPr>
      <xdr:spPr>
        <a:xfrm>
          <a:off x="80175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2" name="正方形/長方形 441">
          <a:extLst>
            <a:ext uri="{FF2B5EF4-FFF2-40B4-BE49-F238E27FC236}">
              <a16:creationId xmlns:a16="http://schemas.microsoft.com/office/drawing/2014/main" id="{CB838BD6-F3E4-4CCA-A948-0B8BDE9513EA}"/>
            </a:ext>
          </a:extLst>
        </xdr:cNvPr>
        <xdr:cNvSpPr/>
      </xdr:nvSpPr>
      <xdr:spPr>
        <a:xfrm>
          <a:off x="5960110" y="1676019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3" name="テキスト ボックス 442">
          <a:extLst>
            <a:ext uri="{FF2B5EF4-FFF2-40B4-BE49-F238E27FC236}">
              <a16:creationId xmlns:a16="http://schemas.microsoft.com/office/drawing/2014/main" id="{1FB32EC2-C113-4AF3-9B31-BF44C43E369D}"/>
            </a:ext>
          </a:extLst>
        </xdr:cNvPr>
        <xdr:cNvSpPr txBox="1"/>
      </xdr:nvSpPr>
      <xdr:spPr>
        <a:xfrm>
          <a:off x="592201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4" name="直線コネクタ 443">
          <a:extLst>
            <a:ext uri="{FF2B5EF4-FFF2-40B4-BE49-F238E27FC236}">
              <a16:creationId xmlns:a16="http://schemas.microsoft.com/office/drawing/2014/main" id="{69D040F4-9789-4F54-95E1-EFF7BC396917}"/>
            </a:ext>
          </a:extLst>
        </xdr:cNvPr>
        <xdr:cNvCxnSpPr/>
      </xdr:nvCxnSpPr>
      <xdr:spPr>
        <a:xfrm>
          <a:off x="5960110" y="19046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5" name="直線コネクタ 444">
          <a:extLst>
            <a:ext uri="{FF2B5EF4-FFF2-40B4-BE49-F238E27FC236}">
              <a16:creationId xmlns:a16="http://schemas.microsoft.com/office/drawing/2014/main" id="{FAE95BB9-CCD8-4414-A404-1EF4645E89B3}"/>
            </a:ext>
          </a:extLst>
        </xdr:cNvPr>
        <xdr:cNvCxnSpPr/>
      </xdr:nvCxnSpPr>
      <xdr:spPr>
        <a:xfrm>
          <a:off x="5960110" y="18669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108</xdr:row>
      <xdr:rowOff>10177</xdr:rowOff>
    </xdr:from>
    <xdr:ext cx="248786" cy="259045"/>
    <xdr:sp macro="" textlink="">
      <xdr:nvSpPr>
        <xdr:cNvPr id="446" name="テキスト ボックス 445">
          <a:extLst>
            <a:ext uri="{FF2B5EF4-FFF2-40B4-BE49-F238E27FC236}">
              <a16:creationId xmlns:a16="http://schemas.microsoft.com/office/drawing/2014/main" id="{962D33BD-075C-4DCF-8155-E6A8A97003E0}"/>
            </a:ext>
          </a:extLst>
        </xdr:cNvPr>
        <xdr:cNvSpPr txBox="1"/>
      </xdr:nvSpPr>
      <xdr:spPr>
        <a:xfrm>
          <a:off x="5724659" y="18528682"/>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47" name="直線コネクタ 446">
          <a:extLst>
            <a:ext uri="{FF2B5EF4-FFF2-40B4-BE49-F238E27FC236}">
              <a16:creationId xmlns:a16="http://schemas.microsoft.com/office/drawing/2014/main" id="{69DE323C-45D9-4841-9F0F-F3BAA36114CB}"/>
            </a:ext>
          </a:extLst>
        </xdr:cNvPr>
        <xdr:cNvCxnSpPr/>
      </xdr:nvCxnSpPr>
      <xdr:spPr>
        <a:xfrm>
          <a:off x="5960110" y="1828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105</xdr:row>
      <xdr:rowOff>143527</xdr:rowOff>
    </xdr:from>
    <xdr:ext cx="595419" cy="259045"/>
    <xdr:sp macro="" textlink="">
      <xdr:nvSpPr>
        <xdr:cNvPr id="448" name="テキスト ボックス 447">
          <a:extLst>
            <a:ext uri="{FF2B5EF4-FFF2-40B4-BE49-F238E27FC236}">
              <a16:creationId xmlns:a16="http://schemas.microsoft.com/office/drawing/2014/main" id="{6D60C1C4-29FA-4E70-B836-29972A28AFEC}"/>
            </a:ext>
          </a:extLst>
        </xdr:cNvPr>
        <xdr:cNvSpPr txBox="1"/>
      </xdr:nvSpPr>
      <xdr:spPr>
        <a:xfrm>
          <a:off x="5416126" y="1814387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49" name="直線コネクタ 448">
          <a:extLst>
            <a:ext uri="{FF2B5EF4-FFF2-40B4-BE49-F238E27FC236}">
              <a16:creationId xmlns:a16="http://schemas.microsoft.com/office/drawing/2014/main" id="{BF764608-22CF-4CFF-BF59-1FBC8DBDDC02}"/>
            </a:ext>
          </a:extLst>
        </xdr:cNvPr>
        <xdr:cNvCxnSpPr/>
      </xdr:nvCxnSpPr>
      <xdr:spPr>
        <a:xfrm>
          <a:off x="5960110" y="17907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103</xdr:row>
      <xdr:rowOff>105427</xdr:rowOff>
    </xdr:from>
    <xdr:ext cx="595419" cy="259045"/>
    <xdr:sp macro="" textlink="">
      <xdr:nvSpPr>
        <xdr:cNvPr id="450" name="テキスト ボックス 449">
          <a:extLst>
            <a:ext uri="{FF2B5EF4-FFF2-40B4-BE49-F238E27FC236}">
              <a16:creationId xmlns:a16="http://schemas.microsoft.com/office/drawing/2014/main" id="{B0AF99A1-0749-4E33-AE21-1703BFD2165D}"/>
            </a:ext>
          </a:extLst>
        </xdr:cNvPr>
        <xdr:cNvSpPr txBox="1"/>
      </xdr:nvSpPr>
      <xdr:spPr>
        <a:xfrm>
          <a:off x="5416126" y="1776287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1" name="直線コネクタ 450">
          <a:extLst>
            <a:ext uri="{FF2B5EF4-FFF2-40B4-BE49-F238E27FC236}">
              <a16:creationId xmlns:a16="http://schemas.microsoft.com/office/drawing/2014/main" id="{A2C0BD12-8079-4B3F-BE31-8496DDEC7658}"/>
            </a:ext>
          </a:extLst>
        </xdr:cNvPr>
        <xdr:cNvCxnSpPr/>
      </xdr:nvCxnSpPr>
      <xdr:spPr>
        <a:xfrm>
          <a:off x="5960110" y="17526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101</xdr:row>
      <xdr:rowOff>67327</xdr:rowOff>
    </xdr:from>
    <xdr:ext cx="595419" cy="259045"/>
    <xdr:sp macro="" textlink="">
      <xdr:nvSpPr>
        <xdr:cNvPr id="452" name="テキスト ボックス 451">
          <a:extLst>
            <a:ext uri="{FF2B5EF4-FFF2-40B4-BE49-F238E27FC236}">
              <a16:creationId xmlns:a16="http://schemas.microsoft.com/office/drawing/2014/main" id="{FF115928-F276-499C-A6B1-E55836CFCD34}"/>
            </a:ext>
          </a:extLst>
        </xdr:cNvPr>
        <xdr:cNvSpPr txBox="1"/>
      </xdr:nvSpPr>
      <xdr:spPr>
        <a:xfrm>
          <a:off x="5416126" y="1738187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3" name="直線コネクタ 452">
          <a:extLst>
            <a:ext uri="{FF2B5EF4-FFF2-40B4-BE49-F238E27FC236}">
              <a16:creationId xmlns:a16="http://schemas.microsoft.com/office/drawing/2014/main" id="{19C4812A-240F-4DFF-8E23-897AA6A61F5F}"/>
            </a:ext>
          </a:extLst>
        </xdr:cNvPr>
        <xdr:cNvCxnSpPr/>
      </xdr:nvCxnSpPr>
      <xdr:spPr>
        <a:xfrm>
          <a:off x="5960110" y="17145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99</xdr:row>
      <xdr:rowOff>29227</xdr:rowOff>
    </xdr:from>
    <xdr:ext cx="595419" cy="259045"/>
    <xdr:sp macro="" textlink="">
      <xdr:nvSpPr>
        <xdr:cNvPr id="454" name="テキスト ボックス 453">
          <a:extLst>
            <a:ext uri="{FF2B5EF4-FFF2-40B4-BE49-F238E27FC236}">
              <a16:creationId xmlns:a16="http://schemas.microsoft.com/office/drawing/2014/main" id="{AFBCE54A-4F38-4B0A-A2DF-8F3F6841AF93}"/>
            </a:ext>
          </a:extLst>
        </xdr:cNvPr>
        <xdr:cNvSpPr txBox="1"/>
      </xdr:nvSpPr>
      <xdr:spPr>
        <a:xfrm>
          <a:off x="5416126" y="1700087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5" name="直線コネクタ 454">
          <a:extLst>
            <a:ext uri="{FF2B5EF4-FFF2-40B4-BE49-F238E27FC236}">
              <a16:creationId xmlns:a16="http://schemas.microsoft.com/office/drawing/2014/main" id="{99801E30-EFFE-485E-B5D1-79925C4DD982}"/>
            </a:ext>
          </a:extLst>
        </xdr:cNvPr>
        <xdr:cNvCxnSpPr/>
      </xdr:nvCxnSpPr>
      <xdr:spPr>
        <a:xfrm>
          <a:off x="5960110" y="1676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96</xdr:row>
      <xdr:rowOff>162577</xdr:rowOff>
    </xdr:from>
    <xdr:ext cx="685572" cy="259045"/>
    <xdr:sp macro="" textlink="">
      <xdr:nvSpPr>
        <xdr:cNvPr id="456" name="テキスト ボックス 455">
          <a:extLst>
            <a:ext uri="{FF2B5EF4-FFF2-40B4-BE49-F238E27FC236}">
              <a16:creationId xmlns:a16="http://schemas.microsoft.com/office/drawing/2014/main" id="{09C0CF63-04E4-4E03-9853-9B009B0D5574}"/>
            </a:ext>
          </a:extLst>
        </xdr:cNvPr>
        <xdr:cNvSpPr txBox="1"/>
      </xdr:nvSpPr>
      <xdr:spPr>
        <a:xfrm>
          <a:off x="5331688" y="1662368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7" name="【港湾・漁港】&#10;一人当たり有形固定資産（償却資産）額グラフ枠">
          <a:extLst>
            <a:ext uri="{FF2B5EF4-FFF2-40B4-BE49-F238E27FC236}">
              <a16:creationId xmlns:a16="http://schemas.microsoft.com/office/drawing/2014/main" id="{3E55F101-0EAD-4481-B086-98036B743D95}"/>
            </a:ext>
          </a:extLst>
        </xdr:cNvPr>
        <xdr:cNvSpPr/>
      </xdr:nvSpPr>
      <xdr:spPr>
        <a:xfrm>
          <a:off x="5960110" y="1676019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9247</xdr:rowOff>
    </xdr:from>
    <xdr:to>
      <xdr:col>54</xdr:col>
      <xdr:colOff>189865</xdr:colOff>
      <xdr:row>108</xdr:row>
      <xdr:rowOff>151319</xdr:rowOff>
    </xdr:to>
    <xdr:cxnSp macro="">
      <xdr:nvCxnSpPr>
        <xdr:cNvPr id="458" name="直線コネクタ 457">
          <a:extLst>
            <a:ext uri="{FF2B5EF4-FFF2-40B4-BE49-F238E27FC236}">
              <a16:creationId xmlns:a16="http://schemas.microsoft.com/office/drawing/2014/main" id="{96A8C763-5656-473E-8A4A-9770F9ECF37E}"/>
            </a:ext>
          </a:extLst>
        </xdr:cNvPr>
        <xdr:cNvCxnSpPr/>
      </xdr:nvCxnSpPr>
      <xdr:spPr>
        <a:xfrm flipV="1">
          <a:off x="9429115" y="17156152"/>
          <a:ext cx="0" cy="15117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155146</xdr:rowOff>
    </xdr:from>
    <xdr:ext cx="378565" cy="259045"/>
    <xdr:sp macro="" textlink="">
      <xdr:nvSpPr>
        <xdr:cNvPr id="459" name="【港湾・漁港】&#10;一人当たり有形固定資産（償却資産）額最小値テキスト">
          <a:extLst>
            <a:ext uri="{FF2B5EF4-FFF2-40B4-BE49-F238E27FC236}">
              <a16:creationId xmlns:a16="http://schemas.microsoft.com/office/drawing/2014/main" id="{1A92DA3D-8BCA-4917-BD66-3F13CA48740F}"/>
            </a:ext>
          </a:extLst>
        </xdr:cNvPr>
        <xdr:cNvSpPr txBox="1"/>
      </xdr:nvSpPr>
      <xdr:spPr>
        <a:xfrm>
          <a:off x="9467850" y="186717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151319</xdr:rowOff>
    </xdr:from>
    <xdr:to>
      <xdr:col>55</xdr:col>
      <xdr:colOff>88900</xdr:colOff>
      <xdr:row>108</xdr:row>
      <xdr:rowOff>151319</xdr:rowOff>
    </xdr:to>
    <xdr:cxnSp macro="">
      <xdr:nvCxnSpPr>
        <xdr:cNvPr id="460" name="直線コネクタ 459">
          <a:extLst>
            <a:ext uri="{FF2B5EF4-FFF2-40B4-BE49-F238E27FC236}">
              <a16:creationId xmlns:a16="http://schemas.microsoft.com/office/drawing/2014/main" id="{7C7CBD9F-A7DA-4FE5-AE61-7892625040C8}"/>
            </a:ext>
          </a:extLst>
        </xdr:cNvPr>
        <xdr:cNvCxnSpPr/>
      </xdr:nvCxnSpPr>
      <xdr:spPr>
        <a:xfrm>
          <a:off x="9356090" y="18667919"/>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127374</xdr:rowOff>
    </xdr:from>
    <xdr:ext cx="599010" cy="259045"/>
    <xdr:sp macro="" textlink="">
      <xdr:nvSpPr>
        <xdr:cNvPr id="461" name="【港湾・漁港】&#10;一人当たり有形固定資産（償却資産）額最大値テキスト">
          <a:extLst>
            <a:ext uri="{FF2B5EF4-FFF2-40B4-BE49-F238E27FC236}">
              <a16:creationId xmlns:a16="http://schemas.microsoft.com/office/drawing/2014/main" id="{3A280026-D6BC-4FE1-A85D-A21A8DA4BD77}"/>
            </a:ext>
          </a:extLst>
        </xdr:cNvPr>
        <xdr:cNvSpPr txBox="1"/>
      </xdr:nvSpPr>
      <xdr:spPr>
        <a:xfrm>
          <a:off x="9467850" y="169332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795,146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9247</xdr:rowOff>
    </xdr:from>
    <xdr:to>
      <xdr:col>55</xdr:col>
      <xdr:colOff>88900</xdr:colOff>
      <xdr:row>100</xdr:row>
      <xdr:rowOff>9247</xdr:rowOff>
    </xdr:to>
    <xdr:cxnSp macro="">
      <xdr:nvCxnSpPr>
        <xdr:cNvPr id="462" name="直線コネクタ 461">
          <a:extLst>
            <a:ext uri="{FF2B5EF4-FFF2-40B4-BE49-F238E27FC236}">
              <a16:creationId xmlns:a16="http://schemas.microsoft.com/office/drawing/2014/main" id="{BA52C9E2-6BC2-48EE-B470-49AFE7ED571B}"/>
            </a:ext>
          </a:extLst>
        </xdr:cNvPr>
        <xdr:cNvCxnSpPr/>
      </xdr:nvCxnSpPr>
      <xdr:spPr>
        <a:xfrm>
          <a:off x="9356090" y="17156152"/>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119189</xdr:rowOff>
    </xdr:from>
    <xdr:ext cx="534377" cy="259045"/>
    <xdr:sp macro="" textlink="">
      <xdr:nvSpPr>
        <xdr:cNvPr id="463" name="【港湾・漁港】&#10;一人当たり有形固定資産（償却資産）額平均値テキスト">
          <a:extLst>
            <a:ext uri="{FF2B5EF4-FFF2-40B4-BE49-F238E27FC236}">
              <a16:creationId xmlns:a16="http://schemas.microsoft.com/office/drawing/2014/main" id="{49207D38-AFA8-4AA6-B8B0-14A8EFED8214}"/>
            </a:ext>
          </a:extLst>
        </xdr:cNvPr>
        <xdr:cNvSpPr txBox="1"/>
      </xdr:nvSpPr>
      <xdr:spPr>
        <a:xfrm>
          <a:off x="9467850" y="182947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96312</xdr:rowOff>
    </xdr:from>
    <xdr:to>
      <xdr:col>55</xdr:col>
      <xdr:colOff>50800</xdr:colOff>
      <xdr:row>108</xdr:row>
      <xdr:rowOff>26462</xdr:rowOff>
    </xdr:to>
    <xdr:sp macro="" textlink="">
      <xdr:nvSpPr>
        <xdr:cNvPr id="464" name="フローチャート: 判断 463">
          <a:extLst>
            <a:ext uri="{FF2B5EF4-FFF2-40B4-BE49-F238E27FC236}">
              <a16:creationId xmlns:a16="http://schemas.microsoft.com/office/drawing/2014/main" id="{6716322C-7A35-44E9-9C2B-F5FD331DF243}"/>
            </a:ext>
          </a:extLst>
        </xdr:cNvPr>
        <xdr:cNvSpPr/>
      </xdr:nvSpPr>
      <xdr:spPr>
        <a:xfrm>
          <a:off x="9394190" y="18437652"/>
          <a:ext cx="901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107</xdr:row>
      <xdr:rowOff>98875</xdr:rowOff>
    </xdr:from>
    <xdr:to>
      <xdr:col>50</xdr:col>
      <xdr:colOff>165100</xdr:colOff>
      <xdr:row>108</xdr:row>
      <xdr:rowOff>29025</xdr:rowOff>
    </xdr:to>
    <xdr:sp macro="" textlink="">
      <xdr:nvSpPr>
        <xdr:cNvPr id="465" name="フローチャート: 判断 464">
          <a:extLst>
            <a:ext uri="{FF2B5EF4-FFF2-40B4-BE49-F238E27FC236}">
              <a16:creationId xmlns:a16="http://schemas.microsoft.com/office/drawing/2014/main" id="{87BCF6C0-E703-4BAA-9BF7-F3053F797EF1}"/>
            </a:ext>
          </a:extLst>
        </xdr:cNvPr>
        <xdr:cNvSpPr/>
      </xdr:nvSpPr>
      <xdr:spPr>
        <a:xfrm>
          <a:off x="8632190" y="18440215"/>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137193</xdr:rowOff>
    </xdr:from>
    <xdr:to>
      <xdr:col>46</xdr:col>
      <xdr:colOff>38100</xdr:colOff>
      <xdr:row>107</xdr:row>
      <xdr:rowOff>67343</xdr:rowOff>
    </xdr:to>
    <xdr:sp macro="" textlink="">
      <xdr:nvSpPr>
        <xdr:cNvPr id="466" name="フローチャート: 判断 465">
          <a:extLst>
            <a:ext uri="{FF2B5EF4-FFF2-40B4-BE49-F238E27FC236}">
              <a16:creationId xmlns:a16="http://schemas.microsoft.com/office/drawing/2014/main" id="{E16CF6A6-1D82-40BE-9789-DD51B07B4B2A}"/>
            </a:ext>
          </a:extLst>
        </xdr:cNvPr>
        <xdr:cNvSpPr/>
      </xdr:nvSpPr>
      <xdr:spPr>
        <a:xfrm>
          <a:off x="7846060" y="18307083"/>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141185</xdr:rowOff>
    </xdr:from>
    <xdr:to>
      <xdr:col>41</xdr:col>
      <xdr:colOff>101600</xdr:colOff>
      <xdr:row>107</xdr:row>
      <xdr:rowOff>71335</xdr:rowOff>
    </xdr:to>
    <xdr:sp macro="" textlink="">
      <xdr:nvSpPr>
        <xdr:cNvPr id="467" name="フローチャート: 判断 466">
          <a:extLst>
            <a:ext uri="{FF2B5EF4-FFF2-40B4-BE49-F238E27FC236}">
              <a16:creationId xmlns:a16="http://schemas.microsoft.com/office/drawing/2014/main" id="{6FEA48AB-41CF-4992-BDA1-9964851BB303}"/>
            </a:ext>
          </a:extLst>
        </xdr:cNvPr>
        <xdr:cNvSpPr/>
      </xdr:nvSpPr>
      <xdr:spPr>
        <a:xfrm>
          <a:off x="7029450" y="1831298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107</xdr:row>
      <xdr:rowOff>42438</xdr:rowOff>
    </xdr:from>
    <xdr:to>
      <xdr:col>36</xdr:col>
      <xdr:colOff>165100</xdr:colOff>
      <xdr:row>107</xdr:row>
      <xdr:rowOff>144038</xdr:rowOff>
    </xdr:to>
    <xdr:sp macro="" textlink="">
      <xdr:nvSpPr>
        <xdr:cNvPr id="468" name="フローチャート: 判断 467">
          <a:extLst>
            <a:ext uri="{FF2B5EF4-FFF2-40B4-BE49-F238E27FC236}">
              <a16:creationId xmlns:a16="http://schemas.microsoft.com/office/drawing/2014/main" id="{3C44147E-02DC-46F2-94FD-278128F1D894}"/>
            </a:ext>
          </a:extLst>
        </xdr:cNvPr>
        <xdr:cNvSpPr/>
      </xdr:nvSpPr>
      <xdr:spPr>
        <a:xfrm>
          <a:off x="6231890" y="18389493"/>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9" name="テキスト ボックス 468">
          <a:extLst>
            <a:ext uri="{FF2B5EF4-FFF2-40B4-BE49-F238E27FC236}">
              <a16:creationId xmlns:a16="http://schemas.microsoft.com/office/drawing/2014/main" id="{5AC785E2-8DC5-46D3-A4C6-D1EB3051E835}"/>
            </a:ext>
          </a:extLst>
        </xdr:cNvPr>
        <xdr:cNvSpPr txBox="1"/>
      </xdr:nvSpPr>
      <xdr:spPr>
        <a:xfrm>
          <a:off x="925830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0" name="テキスト ボックス 469">
          <a:extLst>
            <a:ext uri="{FF2B5EF4-FFF2-40B4-BE49-F238E27FC236}">
              <a16:creationId xmlns:a16="http://schemas.microsoft.com/office/drawing/2014/main" id="{3D9CD994-409A-47CB-AFCF-A690C7AB870F}"/>
            </a:ext>
          </a:extLst>
        </xdr:cNvPr>
        <xdr:cNvSpPr txBox="1"/>
      </xdr:nvSpPr>
      <xdr:spPr>
        <a:xfrm>
          <a:off x="85153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1" name="テキスト ボックス 470">
          <a:extLst>
            <a:ext uri="{FF2B5EF4-FFF2-40B4-BE49-F238E27FC236}">
              <a16:creationId xmlns:a16="http://schemas.microsoft.com/office/drawing/2014/main" id="{AC1506F0-386F-4CDD-9917-D8F6DCC26A93}"/>
            </a:ext>
          </a:extLst>
        </xdr:cNvPr>
        <xdr:cNvSpPr txBox="1"/>
      </xdr:nvSpPr>
      <xdr:spPr>
        <a:xfrm>
          <a:off x="77177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2" name="テキスト ボックス 471">
          <a:extLst>
            <a:ext uri="{FF2B5EF4-FFF2-40B4-BE49-F238E27FC236}">
              <a16:creationId xmlns:a16="http://schemas.microsoft.com/office/drawing/2014/main" id="{81BAD08D-F180-49F9-A25A-9A40AA60B645}"/>
            </a:ext>
          </a:extLst>
        </xdr:cNvPr>
        <xdr:cNvSpPr txBox="1"/>
      </xdr:nvSpPr>
      <xdr:spPr>
        <a:xfrm>
          <a:off x="69126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3" name="テキスト ボックス 472">
          <a:extLst>
            <a:ext uri="{FF2B5EF4-FFF2-40B4-BE49-F238E27FC236}">
              <a16:creationId xmlns:a16="http://schemas.microsoft.com/office/drawing/2014/main" id="{051B2EB6-27C8-4851-A8A7-61B4B18B1992}"/>
            </a:ext>
          </a:extLst>
        </xdr:cNvPr>
        <xdr:cNvSpPr txBox="1"/>
      </xdr:nvSpPr>
      <xdr:spPr>
        <a:xfrm>
          <a:off x="61150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108</xdr:row>
      <xdr:rowOff>100519</xdr:rowOff>
    </xdr:from>
    <xdr:to>
      <xdr:col>55</xdr:col>
      <xdr:colOff>50800</xdr:colOff>
      <xdr:row>109</xdr:row>
      <xdr:rowOff>30669</xdr:rowOff>
    </xdr:to>
    <xdr:sp macro="" textlink="">
      <xdr:nvSpPr>
        <xdr:cNvPr id="474" name="楕円 473">
          <a:extLst>
            <a:ext uri="{FF2B5EF4-FFF2-40B4-BE49-F238E27FC236}">
              <a16:creationId xmlns:a16="http://schemas.microsoft.com/office/drawing/2014/main" id="{2BF992DC-1679-4674-A5BD-3FB25F53FA84}"/>
            </a:ext>
          </a:extLst>
        </xdr:cNvPr>
        <xdr:cNvSpPr/>
      </xdr:nvSpPr>
      <xdr:spPr>
        <a:xfrm>
          <a:off x="9394190" y="18613309"/>
          <a:ext cx="9017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108</xdr:row>
      <xdr:rowOff>15446</xdr:rowOff>
    </xdr:from>
    <xdr:ext cx="378565" cy="259045"/>
    <xdr:sp macro="" textlink="">
      <xdr:nvSpPr>
        <xdr:cNvPr id="475" name="【港湾・漁港】&#10;一人当たり有形固定資産（償却資産）額該当値テキスト">
          <a:extLst>
            <a:ext uri="{FF2B5EF4-FFF2-40B4-BE49-F238E27FC236}">
              <a16:creationId xmlns:a16="http://schemas.microsoft.com/office/drawing/2014/main" id="{7DD9B813-056E-49BD-BBDA-63EC0F19C85B}"/>
            </a:ext>
          </a:extLst>
        </xdr:cNvPr>
        <xdr:cNvSpPr txBox="1"/>
      </xdr:nvSpPr>
      <xdr:spPr>
        <a:xfrm>
          <a:off x="9467850" y="1853585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108</xdr:row>
      <xdr:rowOff>100512</xdr:rowOff>
    </xdr:from>
    <xdr:to>
      <xdr:col>50</xdr:col>
      <xdr:colOff>165100</xdr:colOff>
      <xdr:row>109</xdr:row>
      <xdr:rowOff>30662</xdr:rowOff>
    </xdr:to>
    <xdr:sp macro="" textlink="">
      <xdr:nvSpPr>
        <xdr:cNvPr id="476" name="楕円 475">
          <a:extLst>
            <a:ext uri="{FF2B5EF4-FFF2-40B4-BE49-F238E27FC236}">
              <a16:creationId xmlns:a16="http://schemas.microsoft.com/office/drawing/2014/main" id="{28E0F8A3-4DD2-4057-ABC9-E5AE70641EC3}"/>
            </a:ext>
          </a:extLst>
        </xdr:cNvPr>
        <xdr:cNvSpPr/>
      </xdr:nvSpPr>
      <xdr:spPr>
        <a:xfrm>
          <a:off x="8632190" y="18613302"/>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108</xdr:row>
      <xdr:rowOff>151312</xdr:rowOff>
    </xdr:from>
    <xdr:to>
      <xdr:col>55</xdr:col>
      <xdr:colOff>0</xdr:colOff>
      <xdr:row>108</xdr:row>
      <xdr:rowOff>151319</xdr:rowOff>
    </xdr:to>
    <xdr:cxnSp macro="">
      <xdr:nvCxnSpPr>
        <xdr:cNvPr id="477" name="直線コネクタ 476">
          <a:extLst>
            <a:ext uri="{FF2B5EF4-FFF2-40B4-BE49-F238E27FC236}">
              <a16:creationId xmlns:a16="http://schemas.microsoft.com/office/drawing/2014/main" id="{04269AE0-ACC7-444C-A987-306F858709E7}"/>
            </a:ext>
          </a:extLst>
        </xdr:cNvPr>
        <xdr:cNvCxnSpPr/>
      </xdr:nvCxnSpPr>
      <xdr:spPr>
        <a:xfrm>
          <a:off x="8686800" y="18667912"/>
          <a:ext cx="742950" cy="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108</xdr:row>
      <xdr:rowOff>100507</xdr:rowOff>
    </xdr:from>
    <xdr:to>
      <xdr:col>46</xdr:col>
      <xdr:colOff>38100</xdr:colOff>
      <xdr:row>109</xdr:row>
      <xdr:rowOff>30657</xdr:rowOff>
    </xdr:to>
    <xdr:sp macro="" textlink="">
      <xdr:nvSpPr>
        <xdr:cNvPr id="478" name="楕円 477">
          <a:extLst>
            <a:ext uri="{FF2B5EF4-FFF2-40B4-BE49-F238E27FC236}">
              <a16:creationId xmlns:a16="http://schemas.microsoft.com/office/drawing/2014/main" id="{133CBB12-0751-4A60-A758-A20C120C958C}"/>
            </a:ext>
          </a:extLst>
        </xdr:cNvPr>
        <xdr:cNvSpPr/>
      </xdr:nvSpPr>
      <xdr:spPr>
        <a:xfrm>
          <a:off x="7846060" y="18613297"/>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108</xdr:row>
      <xdr:rowOff>151307</xdr:rowOff>
    </xdr:from>
    <xdr:to>
      <xdr:col>50</xdr:col>
      <xdr:colOff>114300</xdr:colOff>
      <xdr:row>108</xdr:row>
      <xdr:rowOff>151312</xdr:rowOff>
    </xdr:to>
    <xdr:cxnSp macro="">
      <xdr:nvCxnSpPr>
        <xdr:cNvPr id="479" name="直線コネクタ 478">
          <a:extLst>
            <a:ext uri="{FF2B5EF4-FFF2-40B4-BE49-F238E27FC236}">
              <a16:creationId xmlns:a16="http://schemas.microsoft.com/office/drawing/2014/main" id="{7BF522AD-C837-472A-9AF1-DD7767BCED87}"/>
            </a:ext>
          </a:extLst>
        </xdr:cNvPr>
        <xdr:cNvCxnSpPr/>
      </xdr:nvCxnSpPr>
      <xdr:spPr>
        <a:xfrm>
          <a:off x="7889240" y="18667907"/>
          <a:ext cx="797560" cy="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108</xdr:row>
      <xdr:rowOff>100495</xdr:rowOff>
    </xdr:from>
    <xdr:to>
      <xdr:col>41</xdr:col>
      <xdr:colOff>101600</xdr:colOff>
      <xdr:row>109</xdr:row>
      <xdr:rowOff>30645</xdr:rowOff>
    </xdr:to>
    <xdr:sp macro="" textlink="">
      <xdr:nvSpPr>
        <xdr:cNvPr id="480" name="楕円 479">
          <a:extLst>
            <a:ext uri="{FF2B5EF4-FFF2-40B4-BE49-F238E27FC236}">
              <a16:creationId xmlns:a16="http://schemas.microsoft.com/office/drawing/2014/main" id="{390F49A9-ACA0-4F47-B18A-30217C342229}"/>
            </a:ext>
          </a:extLst>
        </xdr:cNvPr>
        <xdr:cNvSpPr/>
      </xdr:nvSpPr>
      <xdr:spPr>
        <a:xfrm>
          <a:off x="7029450" y="18613285"/>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108</xdr:row>
      <xdr:rowOff>151295</xdr:rowOff>
    </xdr:from>
    <xdr:to>
      <xdr:col>45</xdr:col>
      <xdr:colOff>177800</xdr:colOff>
      <xdr:row>108</xdr:row>
      <xdr:rowOff>151307</xdr:rowOff>
    </xdr:to>
    <xdr:cxnSp macro="">
      <xdr:nvCxnSpPr>
        <xdr:cNvPr id="481" name="直線コネクタ 480">
          <a:extLst>
            <a:ext uri="{FF2B5EF4-FFF2-40B4-BE49-F238E27FC236}">
              <a16:creationId xmlns:a16="http://schemas.microsoft.com/office/drawing/2014/main" id="{BAC236FB-E04A-446E-8C1E-565A7F39BE68}"/>
            </a:ext>
          </a:extLst>
        </xdr:cNvPr>
        <xdr:cNvCxnSpPr/>
      </xdr:nvCxnSpPr>
      <xdr:spPr>
        <a:xfrm>
          <a:off x="7084060" y="18667895"/>
          <a:ext cx="805180" cy="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108</xdr:row>
      <xdr:rowOff>100487</xdr:rowOff>
    </xdr:from>
    <xdr:to>
      <xdr:col>36</xdr:col>
      <xdr:colOff>165100</xdr:colOff>
      <xdr:row>109</xdr:row>
      <xdr:rowOff>30637</xdr:rowOff>
    </xdr:to>
    <xdr:sp macro="" textlink="">
      <xdr:nvSpPr>
        <xdr:cNvPr id="482" name="楕円 481">
          <a:extLst>
            <a:ext uri="{FF2B5EF4-FFF2-40B4-BE49-F238E27FC236}">
              <a16:creationId xmlns:a16="http://schemas.microsoft.com/office/drawing/2014/main" id="{873240CC-8EFE-4BA7-A99D-C9CD9AB8CC54}"/>
            </a:ext>
          </a:extLst>
        </xdr:cNvPr>
        <xdr:cNvSpPr/>
      </xdr:nvSpPr>
      <xdr:spPr>
        <a:xfrm>
          <a:off x="6231890" y="18613277"/>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108</xdr:row>
      <xdr:rowOff>151287</xdr:rowOff>
    </xdr:from>
    <xdr:to>
      <xdr:col>41</xdr:col>
      <xdr:colOff>50800</xdr:colOff>
      <xdr:row>108</xdr:row>
      <xdr:rowOff>151295</xdr:rowOff>
    </xdr:to>
    <xdr:cxnSp macro="">
      <xdr:nvCxnSpPr>
        <xdr:cNvPr id="483" name="直線コネクタ 482">
          <a:extLst>
            <a:ext uri="{FF2B5EF4-FFF2-40B4-BE49-F238E27FC236}">
              <a16:creationId xmlns:a16="http://schemas.microsoft.com/office/drawing/2014/main" id="{AA59D0BF-A66C-467A-9A7C-E798528C93F6}"/>
            </a:ext>
          </a:extLst>
        </xdr:cNvPr>
        <xdr:cNvCxnSpPr/>
      </xdr:nvCxnSpPr>
      <xdr:spPr>
        <a:xfrm>
          <a:off x="6286500" y="18667887"/>
          <a:ext cx="797560" cy="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106</xdr:row>
      <xdr:rowOff>45552</xdr:rowOff>
    </xdr:from>
    <xdr:ext cx="534377" cy="259045"/>
    <xdr:sp macro="" textlink="">
      <xdr:nvSpPr>
        <xdr:cNvPr id="484" name="n_1aveValue【港湾・漁港】&#10;一人当たり有形固定資産（償却資産）額">
          <a:extLst>
            <a:ext uri="{FF2B5EF4-FFF2-40B4-BE49-F238E27FC236}">
              <a16:creationId xmlns:a16="http://schemas.microsoft.com/office/drawing/2014/main" id="{F844389D-45D8-4B04-B559-61C000E8D580}"/>
            </a:ext>
          </a:extLst>
        </xdr:cNvPr>
        <xdr:cNvSpPr txBox="1"/>
      </xdr:nvSpPr>
      <xdr:spPr>
        <a:xfrm>
          <a:off x="8422151" y="18221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105</xdr:row>
      <xdr:rowOff>83870</xdr:rowOff>
    </xdr:from>
    <xdr:ext cx="599010" cy="259045"/>
    <xdr:sp macro="" textlink="">
      <xdr:nvSpPr>
        <xdr:cNvPr id="485" name="n_2aveValue【港湾・漁港】&#10;一人当たり有形固定資産（償却資産）額">
          <a:extLst>
            <a:ext uri="{FF2B5EF4-FFF2-40B4-BE49-F238E27FC236}">
              <a16:creationId xmlns:a16="http://schemas.microsoft.com/office/drawing/2014/main" id="{B2582D7C-CEA8-4B56-BD5E-5A54778B7E11}"/>
            </a:ext>
          </a:extLst>
        </xdr:cNvPr>
        <xdr:cNvSpPr txBox="1"/>
      </xdr:nvSpPr>
      <xdr:spPr>
        <a:xfrm>
          <a:off x="7610690" y="180880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105</xdr:row>
      <xdr:rowOff>87862</xdr:rowOff>
    </xdr:from>
    <xdr:ext cx="599010" cy="259045"/>
    <xdr:sp macro="" textlink="">
      <xdr:nvSpPr>
        <xdr:cNvPr id="486" name="n_3aveValue【港湾・漁港】&#10;一人当たり有形固定資産（償却資産）額">
          <a:extLst>
            <a:ext uri="{FF2B5EF4-FFF2-40B4-BE49-F238E27FC236}">
              <a16:creationId xmlns:a16="http://schemas.microsoft.com/office/drawing/2014/main" id="{8CFDC506-1D58-480F-A0F6-BFE5ED9A0F57}"/>
            </a:ext>
          </a:extLst>
        </xdr:cNvPr>
        <xdr:cNvSpPr txBox="1"/>
      </xdr:nvSpPr>
      <xdr:spPr>
        <a:xfrm>
          <a:off x="6822655" y="180939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105</xdr:row>
      <xdr:rowOff>160565</xdr:rowOff>
    </xdr:from>
    <xdr:ext cx="599010" cy="259045"/>
    <xdr:sp macro="" textlink="">
      <xdr:nvSpPr>
        <xdr:cNvPr id="487" name="n_4aveValue【港湾・漁港】&#10;一人当たり有形固定資産（償却資産）額">
          <a:extLst>
            <a:ext uri="{FF2B5EF4-FFF2-40B4-BE49-F238E27FC236}">
              <a16:creationId xmlns:a16="http://schemas.microsoft.com/office/drawing/2014/main" id="{08B27CF3-D15F-465D-80E0-785EFCD2AFC4}"/>
            </a:ext>
          </a:extLst>
        </xdr:cNvPr>
        <xdr:cNvSpPr txBox="1"/>
      </xdr:nvSpPr>
      <xdr:spPr>
        <a:xfrm>
          <a:off x="6007950" y="181647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102817</xdr:colOff>
      <xdr:row>109</xdr:row>
      <xdr:rowOff>21789</xdr:rowOff>
    </xdr:from>
    <xdr:ext cx="378565" cy="259045"/>
    <xdr:sp macro="" textlink="">
      <xdr:nvSpPr>
        <xdr:cNvPr id="488" name="n_1mainValue【港湾・漁港】&#10;一人当たり有形固定資産（償却資産）額">
          <a:extLst>
            <a:ext uri="{FF2B5EF4-FFF2-40B4-BE49-F238E27FC236}">
              <a16:creationId xmlns:a16="http://schemas.microsoft.com/office/drawing/2014/main" id="{F0E710B4-2F94-4697-87B1-066C1C3BA02B}"/>
            </a:ext>
          </a:extLst>
        </xdr:cNvPr>
        <xdr:cNvSpPr txBox="1"/>
      </xdr:nvSpPr>
      <xdr:spPr>
        <a:xfrm>
          <a:off x="8500057" y="187060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179017</xdr:colOff>
      <xdr:row>109</xdr:row>
      <xdr:rowOff>21784</xdr:rowOff>
    </xdr:from>
    <xdr:ext cx="378565" cy="259045"/>
    <xdr:sp macro="" textlink="">
      <xdr:nvSpPr>
        <xdr:cNvPr id="489" name="n_2mainValue【港湾・漁港】&#10;一人当たり有形固定資産（償却資産）額">
          <a:extLst>
            <a:ext uri="{FF2B5EF4-FFF2-40B4-BE49-F238E27FC236}">
              <a16:creationId xmlns:a16="http://schemas.microsoft.com/office/drawing/2014/main" id="{66BA34D8-C5EF-4AF5-A2A8-5E55B40BE1F0}"/>
            </a:ext>
          </a:extLst>
        </xdr:cNvPr>
        <xdr:cNvSpPr txBox="1"/>
      </xdr:nvSpPr>
      <xdr:spPr>
        <a:xfrm>
          <a:off x="7719007" y="187060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52017</xdr:colOff>
      <xdr:row>109</xdr:row>
      <xdr:rowOff>21772</xdr:rowOff>
    </xdr:from>
    <xdr:ext cx="378565" cy="259045"/>
    <xdr:sp macro="" textlink="">
      <xdr:nvSpPr>
        <xdr:cNvPr id="490" name="n_3mainValue【港湾・漁港】&#10;一人当たり有形固定資産（償却資産）額">
          <a:extLst>
            <a:ext uri="{FF2B5EF4-FFF2-40B4-BE49-F238E27FC236}">
              <a16:creationId xmlns:a16="http://schemas.microsoft.com/office/drawing/2014/main" id="{7D8E0603-0B74-4A69-B679-4B383BBD22C5}"/>
            </a:ext>
          </a:extLst>
        </xdr:cNvPr>
        <xdr:cNvSpPr txBox="1"/>
      </xdr:nvSpPr>
      <xdr:spPr>
        <a:xfrm>
          <a:off x="6913827" y="187060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115517</xdr:colOff>
      <xdr:row>109</xdr:row>
      <xdr:rowOff>21764</xdr:rowOff>
    </xdr:from>
    <xdr:ext cx="378565" cy="259045"/>
    <xdr:sp macro="" textlink="">
      <xdr:nvSpPr>
        <xdr:cNvPr id="491" name="n_4mainValue【港湾・漁港】&#10;一人当たり有形固定資産（償却資産）額">
          <a:extLst>
            <a:ext uri="{FF2B5EF4-FFF2-40B4-BE49-F238E27FC236}">
              <a16:creationId xmlns:a16="http://schemas.microsoft.com/office/drawing/2014/main" id="{747FBE86-467E-4726-9888-3AC10DE334B4}"/>
            </a:ext>
          </a:extLst>
        </xdr:cNvPr>
        <xdr:cNvSpPr txBox="1"/>
      </xdr:nvSpPr>
      <xdr:spPr>
        <a:xfrm>
          <a:off x="6116267" y="1870600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2" name="正方形/長方形 491">
          <a:extLst>
            <a:ext uri="{FF2B5EF4-FFF2-40B4-BE49-F238E27FC236}">
              <a16:creationId xmlns:a16="http://schemas.microsoft.com/office/drawing/2014/main" id="{FC3B82FE-ADA6-4520-B908-B9EEC0A435F8}"/>
            </a:ext>
          </a:extLst>
        </xdr:cNvPr>
        <xdr:cNvSpPr/>
      </xdr:nvSpPr>
      <xdr:spPr>
        <a:xfrm>
          <a:off x="11203940" y="419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3" name="正方形/長方形 492">
          <a:extLst>
            <a:ext uri="{FF2B5EF4-FFF2-40B4-BE49-F238E27FC236}">
              <a16:creationId xmlns:a16="http://schemas.microsoft.com/office/drawing/2014/main" id="{3C81B3D3-C587-497B-9F0E-5BA7AA0EB2C6}"/>
            </a:ext>
          </a:extLst>
        </xdr:cNvPr>
        <xdr:cNvSpPr/>
      </xdr:nvSpPr>
      <xdr:spPr>
        <a:xfrm>
          <a:off x="113157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4" name="正方形/長方形 493">
          <a:extLst>
            <a:ext uri="{FF2B5EF4-FFF2-40B4-BE49-F238E27FC236}">
              <a16:creationId xmlns:a16="http://schemas.microsoft.com/office/drawing/2014/main" id="{D62E15FE-13CE-40BA-9741-5326938713CC}"/>
            </a:ext>
          </a:extLst>
        </xdr:cNvPr>
        <xdr:cNvSpPr/>
      </xdr:nvSpPr>
      <xdr:spPr>
        <a:xfrm>
          <a:off x="113157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5" name="正方形/長方形 494">
          <a:extLst>
            <a:ext uri="{FF2B5EF4-FFF2-40B4-BE49-F238E27FC236}">
              <a16:creationId xmlns:a16="http://schemas.microsoft.com/office/drawing/2014/main" id="{BE752619-2F15-4C8D-BD2D-11049B179EDE}"/>
            </a:ext>
          </a:extLst>
        </xdr:cNvPr>
        <xdr:cNvSpPr/>
      </xdr:nvSpPr>
      <xdr:spPr>
        <a:xfrm>
          <a:off x="122326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6" name="正方形/長方形 495">
          <a:extLst>
            <a:ext uri="{FF2B5EF4-FFF2-40B4-BE49-F238E27FC236}">
              <a16:creationId xmlns:a16="http://schemas.microsoft.com/office/drawing/2014/main" id="{273B981A-1D95-475F-ACE7-61BF9F791B09}"/>
            </a:ext>
          </a:extLst>
        </xdr:cNvPr>
        <xdr:cNvSpPr/>
      </xdr:nvSpPr>
      <xdr:spPr>
        <a:xfrm>
          <a:off x="122326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7" name="正方形/長方形 496">
          <a:extLst>
            <a:ext uri="{FF2B5EF4-FFF2-40B4-BE49-F238E27FC236}">
              <a16:creationId xmlns:a16="http://schemas.microsoft.com/office/drawing/2014/main" id="{4668B2D3-3AEA-4451-8C52-A0BF515902D1}"/>
            </a:ext>
          </a:extLst>
        </xdr:cNvPr>
        <xdr:cNvSpPr/>
      </xdr:nvSpPr>
      <xdr:spPr>
        <a:xfrm>
          <a:off x="132613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8" name="正方形/長方形 497">
          <a:extLst>
            <a:ext uri="{FF2B5EF4-FFF2-40B4-BE49-F238E27FC236}">
              <a16:creationId xmlns:a16="http://schemas.microsoft.com/office/drawing/2014/main" id="{E7468850-3EF1-461A-88D1-8DC95412DF62}"/>
            </a:ext>
          </a:extLst>
        </xdr:cNvPr>
        <xdr:cNvSpPr/>
      </xdr:nvSpPr>
      <xdr:spPr>
        <a:xfrm>
          <a:off x="132613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9" name="正方形/長方形 498">
          <a:extLst>
            <a:ext uri="{FF2B5EF4-FFF2-40B4-BE49-F238E27FC236}">
              <a16:creationId xmlns:a16="http://schemas.microsoft.com/office/drawing/2014/main" id="{1C1277DD-FB8D-4348-97DF-2337024326B8}"/>
            </a:ext>
          </a:extLst>
        </xdr:cNvPr>
        <xdr:cNvSpPr/>
      </xdr:nvSpPr>
      <xdr:spPr>
        <a:xfrm>
          <a:off x="11203940" y="533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0" name="テキスト ボックス 499">
          <a:extLst>
            <a:ext uri="{FF2B5EF4-FFF2-40B4-BE49-F238E27FC236}">
              <a16:creationId xmlns:a16="http://schemas.microsoft.com/office/drawing/2014/main" id="{FFA02D42-D2EE-4E8E-A182-C71554DB679C}"/>
            </a:ext>
          </a:extLst>
        </xdr:cNvPr>
        <xdr:cNvSpPr txBox="1"/>
      </xdr:nvSpPr>
      <xdr:spPr>
        <a:xfrm>
          <a:off x="1116584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1" name="直線コネクタ 500">
          <a:extLst>
            <a:ext uri="{FF2B5EF4-FFF2-40B4-BE49-F238E27FC236}">
              <a16:creationId xmlns:a16="http://schemas.microsoft.com/office/drawing/2014/main" id="{4335F97E-E111-4959-AF88-053C0534B41A}"/>
            </a:ext>
          </a:extLst>
        </xdr:cNvPr>
        <xdr:cNvCxnSpPr/>
      </xdr:nvCxnSpPr>
      <xdr:spPr>
        <a:xfrm>
          <a:off x="1120394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2" name="テキスト ボックス 501">
          <a:extLst>
            <a:ext uri="{FF2B5EF4-FFF2-40B4-BE49-F238E27FC236}">
              <a16:creationId xmlns:a16="http://schemas.microsoft.com/office/drawing/2014/main" id="{56077CEC-674A-4C69-97B8-4E623D4B5F0B}"/>
            </a:ext>
          </a:extLst>
        </xdr:cNvPr>
        <xdr:cNvSpPr txBox="1"/>
      </xdr:nvSpPr>
      <xdr:spPr>
        <a:xfrm>
          <a:off x="10801531" y="747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03" name="直線コネクタ 502">
          <a:extLst>
            <a:ext uri="{FF2B5EF4-FFF2-40B4-BE49-F238E27FC236}">
              <a16:creationId xmlns:a16="http://schemas.microsoft.com/office/drawing/2014/main" id="{C236EEA5-565C-4FEC-8EC0-CC131A889B7A}"/>
            </a:ext>
          </a:extLst>
        </xdr:cNvPr>
        <xdr:cNvCxnSpPr/>
      </xdr:nvCxnSpPr>
      <xdr:spPr>
        <a:xfrm>
          <a:off x="11203940" y="723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04" name="テキスト ボックス 503">
          <a:extLst>
            <a:ext uri="{FF2B5EF4-FFF2-40B4-BE49-F238E27FC236}">
              <a16:creationId xmlns:a16="http://schemas.microsoft.com/office/drawing/2014/main" id="{A8DA6C6A-0C82-42FD-AEE3-EC6087783F16}"/>
            </a:ext>
          </a:extLst>
        </xdr:cNvPr>
        <xdr:cNvSpPr txBox="1"/>
      </xdr:nvSpPr>
      <xdr:spPr>
        <a:xfrm>
          <a:off x="10801531" y="709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5" name="直線コネクタ 504">
          <a:extLst>
            <a:ext uri="{FF2B5EF4-FFF2-40B4-BE49-F238E27FC236}">
              <a16:creationId xmlns:a16="http://schemas.microsoft.com/office/drawing/2014/main" id="{E1084B14-A2F8-4739-91F5-215E4AE23627}"/>
            </a:ext>
          </a:extLst>
        </xdr:cNvPr>
        <xdr:cNvCxnSpPr/>
      </xdr:nvCxnSpPr>
      <xdr:spPr>
        <a:xfrm>
          <a:off x="11203940" y="685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06" name="テキスト ボックス 505">
          <a:extLst>
            <a:ext uri="{FF2B5EF4-FFF2-40B4-BE49-F238E27FC236}">
              <a16:creationId xmlns:a16="http://schemas.microsoft.com/office/drawing/2014/main" id="{099B46E1-B5E0-477B-8FB7-5F9E0B94B79F}"/>
            </a:ext>
          </a:extLst>
        </xdr:cNvPr>
        <xdr:cNvSpPr txBox="1"/>
      </xdr:nvSpPr>
      <xdr:spPr>
        <a:xfrm>
          <a:off x="10842791" y="671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07" name="直線コネクタ 506">
          <a:extLst>
            <a:ext uri="{FF2B5EF4-FFF2-40B4-BE49-F238E27FC236}">
              <a16:creationId xmlns:a16="http://schemas.microsoft.com/office/drawing/2014/main" id="{D6081B28-EAC9-4A77-BB9C-7CB337521553}"/>
            </a:ext>
          </a:extLst>
        </xdr:cNvPr>
        <xdr:cNvCxnSpPr/>
      </xdr:nvCxnSpPr>
      <xdr:spPr>
        <a:xfrm>
          <a:off x="11203940" y="6473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08" name="テキスト ボックス 507">
          <a:extLst>
            <a:ext uri="{FF2B5EF4-FFF2-40B4-BE49-F238E27FC236}">
              <a16:creationId xmlns:a16="http://schemas.microsoft.com/office/drawing/2014/main" id="{E2AB54FB-ABBD-46E4-8AAD-CE455C10C620}"/>
            </a:ext>
          </a:extLst>
        </xdr:cNvPr>
        <xdr:cNvSpPr txBox="1"/>
      </xdr:nvSpPr>
      <xdr:spPr>
        <a:xfrm>
          <a:off x="10842791" y="6336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09" name="直線コネクタ 508">
          <a:extLst>
            <a:ext uri="{FF2B5EF4-FFF2-40B4-BE49-F238E27FC236}">
              <a16:creationId xmlns:a16="http://schemas.microsoft.com/office/drawing/2014/main" id="{448171A0-7760-4B42-B2BB-2DEDCD48FBA3}"/>
            </a:ext>
          </a:extLst>
        </xdr:cNvPr>
        <xdr:cNvCxnSpPr/>
      </xdr:nvCxnSpPr>
      <xdr:spPr>
        <a:xfrm>
          <a:off x="11203940" y="609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10" name="テキスト ボックス 509">
          <a:extLst>
            <a:ext uri="{FF2B5EF4-FFF2-40B4-BE49-F238E27FC236}">
              <a16:creationId xmlns:a16="http://schemas.microsoft.com/office/drawing/2014/main" id="{71B6E1F8-2CF9-474C-B40C-2E97A5DF1EFD}"/>
            </a:ext>
          </a:extLst>
        </xdr:cNvPr>
        <xdr:cNvSpPr txBox="1"/>
      </xdr:nvSpPr>
      <xdr:spPr>
        <a:xfrm>
          <a:off x="10842791" y="5955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11" name="直線コネクタ 510">
          <a:extLst>
            <a:ext uri="{FF2B5EF4-FFF2-40B4-BE49-F238E27FC236}">
              <a16:creationId xmlns:a16="http://schemas.microsoft.com/office/drawing/2014/main" id="{330E909F-8514-470F-99CA-DCD9B1517E7B}"/>
            </a:ext>
          </a:extLst>
        </xdr:cNvPr>
        <xdr:cNvCxnSpPr/>
      </xdr:nvCxnSpPr>
      <xdr:spPr>
        <a:xfrm>
          <a:off x="11203940" y="571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12" name="テキスト ボックス 511">
          <a:extLst>
            <a:ext uri="{FF2B5EF4-FFF2-40B4-BE49-F238E27FC236}">
              <a16:creationId xmlns:a16="http://schemas.microsoft.com/office/drawing/2014/main" id="{D0C7294B-BF0B-493B-9876-B2F6A715E51C}"/>
            </a:ext>
          </a:extLst>
        </xdr:cNvPr>
        <xdr:cNvSpPr txBox="1"/>
      </xdr:nvSpPr>
      <xdr:spPr>
        <a:xfrm>
          <a:off x="10842791" y="5574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3" name="直線コネクタ 512">
          <a:extLst>
            <a:ext uri="{FF2B5EF4-FFF2-40B4-BE49-F238E27FC236}">
              <a16:creationId xmlns:a16="http://schemas.microsoft.com/office/drawing/2014/main" id="{D751CC80-8B38-47AA-A912-9B0793B7B00F}"/>
            </a:ext>
          </a:extLst>
        </xdr:cNvPr>
        <xdr:cNvCxnSpPr/>
      </xdr:nvCxnSpPr>
      <xdr:spPr>
        <a:xfrm>
          <a:off x="1120394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14" name="テキスト ボックス 513">
          <a:extLst>
            <a:ext uri="{FF2B5EF4-FFF2-40B4-BE49-F238E27FC236}">
              <a16:creationId xmlns:a16="http://schemas.microsoft.com/office/drawing/2014/main" id="{7CCF57C4-00CE-4CD8-85C6-C2831D61C38A}"/>
            </a:ext>
          </a:extLst>
        </xdr:cNvPr>
        <xdr:cNvSpPr txBox="1"/>
      </xdr:nvSpPr>
      <xdr:spPr>
        <a:xfrm>
          <a:off x="10905006" y="519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5" name="【認定こども園・幼稚園・保育所】&#10;有形固定資産減価償却率グラフ枠">
          <a:extLst>
            <a:ext uri="{FF2B5EF4-FFF2-40B4-BE49-F238E27FC236}">
              <a16:creationId xmlns:a16="http://schemas.microsoft.com/office/drawing/2014/main" id="{5D8CBD63-CD1B-4FA1-A858-39BB2C2BE7F4}"/>
            </a:ext>
          </a:extLst>
        </xdr:cNvPr>
        <xdr:cNvSpPr/>
      </xdr:nvSpPr>
      <xdr:spPr>
        <a:xfrm>
          <a:off x="11203940" y="533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100965</xdr:rowOff>
    </xdr:from>
    <xdr:to>
      <xdr:col>85</xdr:col>
      <xdr:colOff>126364</xdr:colOff>
      <xdr:row>42</xdr:row>
      <xdr:rowOff>36195</xdr:rowOff>
    </xdr:to>
    <xdr:cxnSp macro="">
      <xdr:nvCxnSpPr>
        <xdr:cNvPr id="516" name="直線コネクタ 515">
          <a:extLst>
            <a:ext uri="{FF2B5EF4-FFF2-40B4-BE49-F238E27FC236}">
              <a16:creationId xmlns:a16="http://schemas.microsoft.com/office/drawing/2014/main" id="{5FD90F83-D99E-4D71-A438-8BA9BEA731E9}"/>
            </a:ext>
          </a:extLst>
        </xdr:cNvPr>
        <xdr:cNvCxnSpPr/>
      </xdr:nvCxnSpPr>
      <xdr:spPr>
        <a:xfrm flipV="1">
          <a:off x="14703424" y="5926455"/>
          <a:ext cx="0" cy="13106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40022</xdr:rowOff>
    </xdr:from>
    <xdr:ext cx="405111" cy="259045"/>
    <xdr:sp macro="" textlink="">
      <xdr:nvSpPr>
        <xdr:cNvPr id="517" name="【認定こども園・幼稚園・保育所】&#10;有形固定資産減価償却率最小値テキスト">
          <a:extLst>
            <a:ext uri="{FF2B5EF4-FFF2-40B4-BE49-F238E27FC236}">
              <a16:creationId xmlns:a16="http://schemas.microsoft.com/office/drawing/2014/main" id="{9F362842-3D2D-4649-B1B0-A05D02F31CE6}"/>
            </a:ext>
          </a:extLst>
        </xdr:cNvPr>
        <xdr:cNvSpPr txBox="1"/>
      </xdr:nvSpPr>
      <xdr:spPr>
        <a:xfrm>
          <a:off x="14742160" y="7240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36195</xdr:rowOff>
    </xdr:from>
    <xdr:to>
      <xdr:col>86</xdr:col>
      <xdr:colOff>25400</xdr:colOff>
      <xdr:row>42</xdr:row>
      <xdr:rowOff>36195</xdr:rowOff>
    </xdr:to>
    <xdr:cxnSp macro="">
      <xdr:nvCxnSpPr>
        <xdr:cNvPr id="518" name="直線コネクタ 517">
          <a:extLst>
            <a:ext uri="{FF2B5EF4-FFF2-40B4-BE49-F238E27FC236}">
              <a16:creationId xmlns:a16="http://schemas.microsoft.com/office/drawing/2014/main" id="{1AD76D2D-0A8A-4528-95A0-BEB3A28A9167}"/>
            </a:ext>
          </a:extLst>
        </xdr:cNvPr>
        <xdr:cNvCxnSpPr/>
      </xdr:nvCxnSpPr>
      <xdr:spPr>
        <a:xfrm>
          <a:off x="14611350" y="723709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47642</xdr:rowOff>
    </xdr:from>
    <xdr:ext cx="405111" cy="259045"/>
    <xdr:sp macro="" textlink="">
      <xdr:nvSpPr>
        <xdr:cNvPr id="519" name="【認定こども園・幼稚園・保育所】&#10;有形固定資産減価償却率最大値テキスト">
          <a:extLst>
            <a:ext uri="{FF2B5EF4-FFF2-40B4-BE49-F238E27FC236}">
              <a16:creationId xmlns:a16="http://schemas.microsoft.com/office/drawing/2014/main" id="{E64935BC-0B04-41EA-95C1-30894B2C9F27}"/>
            </a:ext>
          </a:extLst>
        </xdr:cNvPr>
        <xdr:cNvSpPr txBox="1"/>
      </xdr:nvSpPr>
      <xdr:spPr>
        <a:xfrm>
          <a:off x="14742160" y="5707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100965</xdr:rowOff>
    </xdr:from>
    <xdr:to>
      <xdr:col>86</xdr:col>
      <xdr:colOff>25400</xdr:colOff>
      <xdr:row>34</xdr:row>
      <xdr:rowOff>100965</xdr:rowOff>
    </xdr:to>
    <xdr:cxnSp macro="">
      <xdr:nvCxnSpPr>
        <xdr:cNvPr id="520" name="直線コネクタ 519">
          <a:extLst>
            <a:ext uri="{FF2B5EF4-FFF2-40B4-BE49-F238E27FC236}">
              <a16:creationId xmlns:a16="http://schemas.microsoft.com/office/drawing/2014/main" id="{A899D924-21D8-4264-8015-9467D577BFC3}"/>
            </a:ext>
          </a:extLst>
        </xdr:cNvPr>
        <xdr:cNvCxnSpPr/>
      </xdr:nvCxnSpPr>
      <xdr:spPr>
        <a:xfrm>
          <a:off x="14611350" y="592645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121937</xdr:rowOff>
    </xdr:from>
    <xdr:ext cx="405111" cy="259045"/>
    <xdr:sp macro="" textlink="">
      <xdr:nvSpPr>
        <xdr:cNvPr id="521" name="【認定こども園・幼稚園・保育所】&#10;有形固定資産減価償却率平均値テキスト">
          <a:extLst>
            <a:ext uri="{FF2B5EF4-FFF2-40B4-BE49-F238E27FC236}">
              <a16:creationId xmlns:a16="http://schemas.microsoft.com/office/drawing/2014/main" id="{E018BBA5-4239-4E7C-A77B-243017EC40D7}"/>
            </a:ext>
          </a:extLst>
        </xdr:cNvPr>
        <xdr:cNvSpPr txBox="1"/>
      </xdr:nvSpPr>
      <xdr:spPr>
        <a:xfrm>
          <a:off x="14742160" y="646749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143510</xdr:rowOff>
    </xdr:from>
    <xdr:to>
      <xdr:col>85</xdr:col>
      <xdr:colOff>177800</xdr:colOff>
      <xdr:row>38</xdr:row>
      <xdr:rowOff>73660</xdr:rowOff>
    </xdr:to>
    <xdr:sp macro="" textlink="">
      <xdr:nvSpPr>
        <xdr:cNvPr id="522" name="フローチャート: 判断 521">
          <a:extLst>
            <a:ext uri="{FF2B5EF4-FFF2-40B4-BE49-F238E27FC236}">
              <a16:creationId xmlns:a16="http://schemas.microsoft.com/office/drawing/2014/main" id="{9450A2DE-BE9D-4A91-98ED-5A0281C1D2D3}"/>
            </a:ext>
          </a:extLst>
        </xdr:cNvPr>
        <xdr:cNvSpPr/>
      </xdr:nvSpPr>
      <xdr:spPr>
        <a:xfrm>
          <a:off x="14649450" y="6485255"/>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137795</xdr:rowOff>
    </xdr:from>
    <xdr:to>
      <xdr:col>81</xdr:col>
      <xdr:colOff>101600</xdr:colOff>
      <xdr:row>38</xdr:row>
      <xdr:rowOff>67945</xdr:rowOff>
    </xdr:to>
    <xdr:sp macro="" textlink="">
      <xdr:nvSpPr>
        <xdr:cNvPr id="523" name="フローチャート: 判断 522">
          <a:extLst>
            <a:ext uri="{FF2B5EF4-FFF2-40B4-BE49-F238E27FC236}">
              <a16:creationId xmlns:a16="http://schemas.microsoft.com/office/drawing/2014/main" id="{0A3ED1AF-D35A-4D30-82DC-1CEF579450B1}"/>
            </a:ext>
          </a:extLst>
        </xdr:cNvPr>
        <xdr:cNvSpPr/>
      </xdr:nvSpPr>
      <xdr:spPr>
        <a:xfrm>
          <a:off x="13887450" y="6477635"/>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154940</xdr:rowOff>
    </xdr:from>
    <xdr:to>
      <xdr:col>76</xdr:col>
      <xdr:colOff>165100</xdr:colOff>
      <xdr:row>38</xdr:row>
      <xdr:rowOff>85090</xdr:rowOff>
    </xdr:to>
    <xdr:sp macro="" textlink="">
      <xdr:nvSpPr>
        <xdr:cNvPr id="524" name="フローチャート: 判断 523">
          <a:extLst>
            <a:ext uri="{FF2B5EF4-FFF2-40B4-BE49-F238E27FC236}">
              <a16:creationId xmlns:a16="http://schemas.microsoft.com/office/drawing/2014/main" id="{3959F842-428D-42D9-BEB0-B16B7589741E}"/>
            </a:ext>
          </a:extLst>
        </xdr:cNvPr>
        <xdr:cNvSpPr/>
      </xdr:nvSpPr>
      <xdr:spPr>
        <a:xfrm>
          <a:off x="13089890" y="6498590"/>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92075</xdr:rowOff>
    </xdr:from>
    <xdr:to>
      <xdr:col>72</xdr:col>
      <xdr:colOff>38100</xdr:colOff>
      <xdr:row>38</xdr:row>
      <xdr:rowOff>22225</xdr:rowOff>
    </xdr:to>
    <xdr:sp macro="" textlink="">
      <xdr:nvSpPr>
        <xdr:cNvPr id="525" name="フローチャート: 判断 524">
          <a:extLst>
            <a:ext uri="{FF2B5EF4-FFF2-40B4-BE49-F238E27FC236}">
              <a16:creationId xmlns:a16="http://schemas.microsoft.com/office/drawing/2014/main" id="{A37357C6-3585-4D38-A4B4-DFDEFE15E7DF}"/>
            </a:ext>
          </a:extLst>
        </xdr:cNvPr>
        <xdr:cNvSpPr/>
      </xdr:nvSpPr>
      <xdr:spPr>
        <a:xfrm>
          <a:off x="12303760" y="6439535"/>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114935</xdr:rowOff>
    </xdr:from>
    <xdr:to>
      <xdr:col>67</xdr:col>
      <xdr:colOff>101600</xdr:colOff>
      <xdr:row>38</xdr:row>
      <xdr:rowOff>45085</xdr:rowOff>
    </xdr:to>
    <xdr:sp macro="" textlink="">
      <xdr:nvSpPr>
        <xdr:cNvPr id="526" name="フローチャート: 判断 525">
          <a:extLst>
            <a:ext uri="{FF2B5EF4-FFF2-40B4-BE49-F238E27FC236}">
              <a16:creationId xmlns:a16="http://schemas.microsoft.com/office/drawing/2014/main" id="{390969E7-4444-4409-AEA6-93659622609A}"/>
            </a:ext>
          </a:extLst>
        </xdr:cNvPr>
        <xdr:cNvSpPr/>
      </xdr:nvSpPr>
      <xdr:spPr>
        <a:xfrm>
          <a:off x="11487150" y="6458585"/>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7" name="テキスト ボックス 526">
          <a:extLst>
            <a:ext uri="{FF2B5EF4-FFF2-40B4-BE49-F238E27FC236}">
              <a16:creationId xmlns:a16="http://schemas.microsoft.com/office/drawing/2014/main" id="{CE2509B8-4361-451B-BE67-06DD507A024A}"/>
            </a:ext>
          </a:extLst>
        </xdr:cNvPr>
        <xdr:cNvSpPr txBox="1"/>
      </xdr:nvSpPr>
      <xdr:spPr>
        <a:xfrm>
          <a:off x="14532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8" name="テキスト ボックス 527">
          <a:extLst>
            <a:ext uri="{FF2B5EF4-FFF2-40B4-BE49-F238E27FC236}">
              <a16:creationId xmlns:a16="http://schemas.microsoft.com/office/drawing/2014/main" id="{6BD45059-F19C-4222-A18A-54BA915F921C}"/>
            </a:ext>
          </a:extLst>
        </xdr:cNvPr>
        <xdr:cNvSpPr txBox="1"/>
      </xdr:nvSpPr>
      <xdr:spPr>
        <a:xfrm>
          <a:off x="13770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9" name="テキスト ボックス 528">
          <a:extLst>
            <a:ext uri="{FF2B5EF4-FFF2-40B4-BE49-F238E27FC236}">
              <a16:creationId xmlns:a16="http://schemas.microsoft.com/office/drawing/2014/main" id="{D5971E6A-8279-4406-B7CB-CDFBD4E2CF81}"/>
            </a:ext>
          </a:extLst>
        </xdr:cNvPr>
        <xdr:cNvSpPr txBox="1"/>
      </xdr:nvSpPr>
      <xdr:spPr>
        <a:xfrm>
          <a:off x="129730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0" name="テキスト ボックス 529">
          <a:extLst>
            <a:ext uri="{FF2B5EF4-FFF2-40B4-BE49-F238E27FC236}">
              <a16:creationId xmlns:a16="http://schemas.microsoft.com/office/drawing/2014/main" id="{8B041AD6-ECD2-42A6-ABD0-8756DE1C5DC9}"/>
            </a:ext>
          </a:extLst>
        </xdr:cNvPr>
        <xdr:cNvSpPr txBox="1"/>
      </xdr:nvSpPr>
      <xdr:spPr>
        <a:xfrm>
          <a:off x="121754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1" name="テキスト ボックス 530">
          <a:extLst>
            <a:ext uri="{FF2B5EF4-FFF2-40B4-BE49-F238E27FC236}">
              <a16:creationId xmlns:a16="http://schemas.microsoft.com/office/drawing/2014/main" id="{5169A11B-650A-4E06-94B2-6EC4C9934AB4}"/>
            </a:ext>
          </a:extLst>
        </xdr:cNvPr>
        <xdr:cNvSpPr txBox="1"/>
      </xdr:nvSpPr>
      <xdr:spPr>
        <a:xfrm>
          <a:off x="113703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166370</xdr:rowOff>
    </xdr:from>
    <xdr:to>
      <xdr:col>85</xdr:col>
      <xdr:colOff>177800</xdr:colOff>
      <xdr:row>37</xdr:row>
      <xdr:rowOff>96520</xdr:rowOff>
    </xdr:to>
    <xdr:sp macro="" textlink="">
      <xdr:nvSpPr>
        <xdr:cNvPr id="532" name="楕円 531">
          <a:extLst>
            <a:ext uri="{FF2B5EF4-FFF2-40B4-BE49-F238E27FC236}">
              <a16:creationId xmlns:a16="http://schemas.microsoft.com/office/drawing/2014/main" id="{0BC10413-6C36-413A-ABA9-35475F4D9D3C}"/>
            </a:ext>
          </a:extLst>
        </xdr:cNvPr>
        <xdr:cNvSpPr/>
      </xdr:nvSpPr>
      <xdr:spPr>
        <a:xfrm>
          <a:off x="14649450" y="6342380"/>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36</xdr:row>
      <xdr:rowOff>17797</xdr:rowOff>
    </xdr:from>
    <xdr:ext cx="405111" cy="259045"/>
    <xdr:sp macro="" textlink="">
      <xdr:nvSpPr>
        <xdr:cNvPr id="533" name="【認定こども園・幼稚園・保育所】&#10;有形固定資産減価償却率該当値テキスト">
          <a:extLst>
            <a:ext uri="{FF2B5EF4-FFF2-40B4-BE49-F238E27FC236}">
              <a16:creationId xmlns:a16="http://schemas.microsoft.com/office/drawing/2014/main" id="{E5532AA0-380A-44B4-BBF4-D69422F162F3}"/>
            </a:ext>
          </a:extLst>
        </xdr:cNvPr>
        <xdr:cNvSpPr txBox="1"/>
      </xdr:nvSpPr>
      <xdr:spPr>
        <a:xfrm>
          <a:off x="14742160" y="6193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109220</xdr:rowOff>
    </xdr:from>
    <xdr:to>
      <xdr:col>81</xdr:col>
      <xdr:colOff>101600</xdr:colOff>
      <xdr:row>37</xdr:row>
      <xdr:rowOff>39370</xdr:rowOff>
    </xdr:to>
    <xdr:sp macro="" textlink="">
      <xdr:nvSpPr>
        <xdr:cNvPr id="534" name="楕円 533">
          <a:extLst>
            <a:ext uri="{FF2B5EF4-FFF2-40B4-BE49-F238E27FC236}">
              <a16:creationId xmlns:a16="http://schemas.microsoft.com/office/drawing/2014/main" id="{3C03F805-5F37-43CC-A575-5AB7C39E60B0}"/>
            </a:ext>
          </a:extLst>
        </xdr:cNvPr>
        <xdr:cNvSpPr/>
      </xdr:nvSpPr>
      <xdr:spPr>
        <a:xfrm>
          <a:off x="13887450" y="6279515"/>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160020</xdr:rowOff>
    </xdr:from>
    <xdr:to>
      <xdr:col>85</xdr:col>
      <xdr:colOff>127000</xdr:colOff>
      <xdr:row>37</xdr:row>
      <xdr:rowOff>45720</xdr:rowOff>
    </xdr:to>
    <xdr:cxnSp macro="">
      <xdr:nvCxnSpPr>
        <xdr:cNvPr id="535" name="直線コネクタ 534">
          <a:extLst>
            <a:ext uri="{FF2B5EF4-FFF2-40B4-BE49-F238E27FC236}">
              <a16:creationId xmlns:a16="http://schemas.microsoft.com/office/drawing/2014/main" id="{1C8D3D03-333E-4242-A11B-D8B8CDEA5EA0}"/>
            </a:ext>
          </a:extLst>
        </xdr:cNvPr>
        <xdr:cNvCxnSpPr/>
      </xdr:nvCxnSpPr>
      <xdr:spPr>
        <a:xfrm>
          <a:off x="13942060" y="6334125"/>
          <a:ext cx="762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69215</xdr:rowOff>
    </xdr:from>
    <xdr:to>
      <xdr:col>76</xdr:col>
      <xdr:colOff>165100</xdr:colOff>
      <xdr:row>36</xdr:row>
      <xdr:rowOff>170815</xdr:rowOff>
    </xdr:to>
    <xdr:sp macro="" textlink="">
      <xdr:nvSpPr>
        <xdr:cNvPr id="536" name="楕円 535">
          <a:extLst>
            <a:ext uri="{FF2B5EF4-FFF2-40B4-BE49-F238E27FC236}">
              <a16:creationId xmlns:a16="http://schemas.microsoft.com/office/drawing/2014/main" id="{AC4D96FB-C5EF-43D2-93DD-5253D41535BE}"/>
            </a:ext>
          </a:extLst>
        </xdr:cNvPr>
        <xdr:cNvSpPr/>
      </xdr:nvSpPr>
      <xdr:spPr>
        <a:xfrm>
          <a:off x="13089890" y="6239510"/>
          <a:ext cx="10922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120015</xdr:rowOff>
    </xdr:from>
    <xdr:to>
      <xdr:col>81</xdr:col>
      <xdr:colOff>50800</xdr:colOff>
      <xdr:row>36</xdr:row>
      <xdr:rowOff>160020</xdr:rowOff>
    </xdr:to>
    <xdr:cxnSp macro="">
      <xdr:nvCxnSpPr>
        <xdr:cNvPr id="537" name="直線コネクタ 536">
          <a:extLst>
            <a:ext uri="{FF2B5EF4-FFF2-40B4-BE49-F238E27FC236}">
              <a16:creationId xmlns:a16="http://schemas.microsoft.com/office/drawing/2014/main" id="{B5A2EF6C-6358-4DC5-842E-8F97F93D859A}"/>
            </a:ext>
          </a:extLst>
        </xdr:cNvPr>
        <xdr:cNvCxnSpPr/>
      </xdr:nvCxnSpPr>
      <xdr:spPr>
        <a:xfrm>
          <a:off x="13144500" y="6294120"/>
          <a:ext cx="79756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170180</xdr:rowOff>
    </xdr:from>
    <xdr:to>
      <xdr:col>72</xdr:col>
      <xdr:colOff>38100</xdr:colOff>
      <xdr:row>36</xdr:row>
      <xdr:rowOff>100330</xdr:rowOff>
    </xdr:to>
    <xdr:sp macro="" textlink="">
      <xdr:nvSpPr>
        <xdr:cNvPr id="538" name="楕円 537">
          <a:extLst>
            <a:ext uri="{FF2B5EF4-FFF2-40B4-BE49-F238E27FC236}">
              <a16:creationId xmlns:a16="http://schemas.microsoft.com/office/drawing/2014/main" id="{F0C1814D-69D8-4710-99B5-12AE5C6D298D}"/>
            </a:ext>
          </a:extLst>
        </xdr:cNvPr>
        <xdr:cNvSpPr/>
      </xdr:nvSpPr>
      <xdr:spPr>
        <a:xfrm>
          <a:off x="12303760" y="6174740"/>
          <a:ext cx="7874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36</xdr:row>
      <xdr:rowOff>49530</xdr:rowOff>
    </xdr:from>
    <xdr:to>
      <xdr:col>76</xdr:col>
      <xdr:colOff>114300</xdr:colOff>
      <xdr:row>36</xdr:row>
      <xdr:rowOff>120015</xdr:rowOff>
    </xdr:to>
    <xdr:cxnSp macro="">
      <xdr:nvCxnSpPr>
        <xdr:cNvPr id="539" name="直線コネクタ 538">
          <a:extLst>
            <a:ext uri="{FF2B5EF4-FFF2-40B4-BE49-F238E27FC236}">
              <a16:creationId xmlns:a16="http://schemas.microsoft.com/office/drawing/2014/main" id="{EFE184B3-8A49-49A7-8B8A-7690CDB80069}"/>
            </a:ext>
          </a:extLst>
        </xdr:cNvPr>
        <xdr:cNvCxnSpPr/>
      </xdr:nvCxnSpPr>
      <xdr:spPr>
        <a:xfrm>
          <a:off x="12346940" y="6225540"/>
          <a:ext cx="79756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35</xdr:row>
      <xdr:rowOff>139700</xdr:rowOff>
    </xdr:from>
    <xdr:to>
      <xdr:col>67</xdr:col>
      <xdr:colOff>101600</xdr:colOff>
      <xdr:row>36</xdr:row>
      <xdr:rowOff>69850</xdr:rowOff>
    </xdr:to>
    <xdr:sp macro="" textlink="">
      <xdr:nvSpPr>
        <xdr:cNvPr id="540" name="楕円 539">
          <a:extLst>
            <a:ext uri="{FF2B5EF4-FFF2-40B4-BE49-F238E27FC236}">
              <a16:creationId xmlns:a16="http://schemas.microsoft.com/office/drawing/2014/main" id="{19A917B4-2206-4B7C-8DD8-34682FBC3D0A}"/>
            </a:ext>
          </a:extLst>
        </xdr:cNvPr>
        <xdr:cNvSpPr/>
      </xdr:nvSpPr>
      <xdr:spPr>
        <a:xfrm>
          <a:off x="11487150" y="6136640"/>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36</xdr:row>
      <xdr:rowOff>19050</xdr:rowOff>
    </xdr:from>
    <xdr:to>
      <xdr:col>71</xdr:col>
      <xdr:colOff>177800</xdr:colOff>
      <xdr:row>36</xdr:row>
      <xdr:rowOff>49530</xdr:rowOff>
    </xdr:to>
    <xdr:cxnSp macro="">
      <xdr:nvCxnSpPr>
        <xdr:cNvPr id="541" name="直線コネクタ 540">
          <a:extLst>
            <a:ext uri="{FF2B5EF4-FFF2-40B4-BE49-F238E27FC236}">
              <a16:creationId xmlns:a16="http://schemas.microsoft.com/office/drawing/2014/main" id="{52D2B7AC-5274-44FD-B61E-E4BCCA88C645}"/>
            </a:ext>
          </a:extLst>
        </xdr:cNvPr>
        <xdr:cNvCxnSpPr/>
      </xdr:nvCxnSpPr>
      <xdr:spPr>
        <a:xfrm>
          <a:off x="11541760" y="6187440"/>
          <a:ext cx="80518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59072</xdr:rowOff>
    </xdr:from>
    <xdr:ext cx="405111" cy="259045"/>
    <xdr:sp macro="" textlink="">
      <xdr:nvSpPr>
        <xdr:cNvPr id="542" name="n_1aveValue【認定こども園・幼稚園・保育所】&#10;有形固定資産減価償却率">
          <a:extLst>
            <a:ext uri="{FF2B5EF4-FFF2-40B4-BE49-F238E27FC236}">
              <a16:creationId xmlns:a16="http://schemas.microsoft.com/office/drawing/2014/main" id="{E5FEFE57-CFAF-4F58-A379-6B2CDD4E4235}"/>
            </a:ext>
          </a:extLst>
        </xdr:cNvPr>
        <xdr:cNvSpPr txBox="1"/>
      </xdr:nvSpPr>
      <xdr:spPr>
        <a:xfrm>
          <a:off x="13738234" y="65703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76217</xdr:rowOff>
    </xdr:from>
    <xdr:ext cx="405111" cy="259045"/>
    <xdr:sp macro="" textlink="">
      <xdr:nvSpPr>
        <xdr:cNvPr id="543" name="n_2aveValue【認定こども園・幼稚園・保育所】&#10;有形固定資産減価償却率">
          <a:extLst>
            <a:ext uri="{FF2B5EF4-FFF2-40B4-BE49-F238E27FC236}">
              <a16:creationId xmlns:a16="http://schemas.microsoft.com/office/drawing/2014/main" id="{B3996A0A-E9C2-4393-827C-13DCF7B0050D}"/>
            </a:ext>
          </a:extLst>
        </xdr:cNvPr>
        <xdr:cNvSpPr txBox="1"/>
      </xdr:nvSpPr>
      <xdr:spPr>
        <a:xfrm>
          <a:off x="12957184" y="65913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13352</xdr:rowOff>
    </xdr:from>
    <xdr:ext cx="405111" cy="259045"/>
    <xdr:sp macro="" textlink="">
      <xdr:nvSpPr>
        <xdr:cNvPr id="544" name="n_3aveValue【認定こども園・幼稚園・保育所】&#10;有形固定資産減価償却率">
          <a:extLst>
            <a:ext uri="{FF2B5EF4-FFF2-40B4-BE49-F238E27FC236}">
              <a16:creationId xmlns:a16="http://schemas.microsoft.com/office/drawing/2014/main" id="{45C8B35F-B8A0-4284-B501-30D62F9E81CA}"/>
            </a:ext>
          </a:extLst>
        </xdr:cNvPr>
        <xdr:cNvSpPr txBox="1"/>
      </xdr:nvSpPr>
      <xdr:spPr>
        <a:xfrm>
          <a:off x="12171054" y="65322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36212</xdr:rowOff>
    </xdr:from>
    <xdr:ext cx="405111" cy="259045"/>
    <xdr:sp macro="" textlink="">
      <xdr:nvSpPr>
        <xdr:cNvPr id="545" name="n_4aveValue【認定こども園・幼稚園・保育所】&#10;有形固定資産減価償却率">
          <a:extLst>
            <a:ext uri="{FF2B5EF4-FFF2-40B4-BE49-F238E27FC236}">
              <a16:creationId xmlns:a16="http://schemas.microsoft.com/office/drawing/2014/main" id="{8F5021F1-DDAD-4D29-BF6E-CBA395D5281B}"/>
            </a:ext>
          </a:extLst>
        </xdr:cNvPr>
        <xdr:cNvSpPr txBox="1"/>
      </xdr:nvSpPr>
      <xdr:spPr>
        <a:xfrm>
          <a:off x="11354444" y="65513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35</xdr:row>
      <xdr:rowOff>55897</xdr:rowOff>
    </xdr:from>
    <xdr:ext cx="405111" cy="259045"/>
    <xdr:sp macro="" textlink="">
      <xdr:nvSpPr>
        <xdr:cNvPr id="546" name="n_1mainValue【認定こども園・幼稚園・保育所】&#10;有形固定資産減価償却率">
          <a:extLst>
            <a:ext uri="{FF2B5EF4-FFF2-40B4-BE49-F238E27FC236}">
              <a16:creationId xmlns:a16="http://schemas.microsoft.com/office/drawing/2014/main" id="{FDC07E6A-2233-4F24-93BE-82B0729949EC}"/>
            </a:ext>
          </a:extLst>
        </xdr:cNvPr>
        <xdr:cNvSpPr txBox="1"/>
      </xdr:nvSpPr>
      <xdr:spPr>
        <a:xfrm>
          <a:off x="13738234" y="6060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15892</xdr:rowOff>
    </xdr:from>
    <xdr:ext cx="405111" cy="259045"/>
    <xdr:sp macro="" textlink="">
      <xdr:nvSpPr>
        <xdr:cNvPr id="547" name="n_2mainValue【認定こども園・幼稚園・保育所】&#10;有形固定資産減価償却率">
          <a:extLst>
            <a:ext uri="{FF2B5EF4-FFF2-40B4-BE49-F238E27FC236}">
              <a16:creationId xmlns:a16="http://schemas.microsoft.com/office/drawing/2014/main" id="{C567F54E-D088-489B-8EF3-2863492E4AF4}"/>
            </a:ext>
          </a:extLst>
        </xdr:cNvPr>
        <xdr:cNvSpPr txBox="1"/>
      </xdr:nvSpPr>
      <xdr:spPr>
        <a:xfrm>
          <a:off x="12957184" y="60204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34</xdr:row>
      <xdr:rowOff>116857</xdr:rowOff>
    </xdr:from>
    <xdr:ext cx="405111" cy="259045"/>
    <xdr:sp macro="" textlink="">
      <xdr:nvSpPr>
        <xdr:cNvPr id="548" name="n_3mainValue【認定こども園・幼稚園・保育所】&#10;有形固定資産減価償却率">
          <a:extLst>
            <a:ext uri="{FF2B5EF4-FFF2-40B4-BE49-F238E27FC236}">
              <a16:creationId xmlns:a16="http://schemas.microsoft.com/office/drawing/2014/main" id="{1A5BC691-8825-41E5-B3E4-CFFDCD848784}"/>
            </a:ext>
          </a:extLst>
        </xdr:cNvPr>
        <xdr:cNvSpPr txBox="1"/>
      </xdr:nvSpPr>
      <xdr:spPr>
        <a:xfrm>
          <a:off x="12171054" y="5946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86377</xdr:rowOff>
    </xdr:from>
    <xdr:ext cx="405111" cy="259045"/>
    <xdr:sp macro="" textlink="">
      <xdr:nvSpPr>
        <xdr:cNvPr id="549" name="n_4mainValue【認定こども園・幼稚園・保育所】&#10;有形固定資産減価償却率">
          <a:extLst>
            <a:ext uri="{FF2B5EF4-FFF2-40B4-BE49-F238E27FC236}">
              <a16:creationId xmlns:a16="http://schemas.microsoft.com/office/drawing/2014/main" id="{B86F6A90-3245-4AF7-87AD-DA7B6456C099}"/>
            </a:ext>
          </a:extLst>
        </xdr:cNvPr>
        <xdr:cNvSpPr txBox="1"/>
      </xdr:nvSpPr>
      <xdr:spPr>
        <a:xfrm>
          <a:off x="11354444" y="5917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0" name="正方形/長方形 549">
          <a:extLst>
            <a:ext uri="{FF2B5EF4-FFF2-40B4-BE49-F238E27FC236}">
              <a16:creationId xmlns:a16="http://schemas.microsoft.com/office/drawing/2014/main" id="{05F64187-D6B0-4E10-AFCB-30DECAEAA6D9}"/>
            </a:ext>
          </a:extLst>
        </xdr:cNvPr>
        <xdr:cNvSpPr/>
      </xdr:nvSpPr>
      <xdr:spPr>
        <a:xfrm>
          <a:off x="16459200" y="419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1" name="正方形/長方形 550">
          <a:extLst>
            <a:ext uri="{FF2B5EF4-FFF2-40B4-BE49-F238E27FC236}">
              <a16:creationId xmlns:a16="http://schemas.microsoft.com/office/drawing/2014/main" id="{F7EA96CC-21F7-49B6-862E-219E71A218EB}"/>
            </a:ext>
          </a:extLst>
        </xdr:cNvPr>
        <xdr:cNvSpPr/>
      </xdr:nvSpPr>
      <xdr:spPr>
        <a:xfrm>
          <a:off x="165900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2" name="正方形/長方形 551">
          <a:extLst>
            <a:ext uri="{FF2B5EF4-FFF2-40B4-BE49-F238E27FC236}">
              <a16:creationId xmlns:a16="http://schemas.microsoft.com/office/drawing/2014/main" id="{E4798440-D9EE-4E3C-8BD8-C6E587058C36}"/>
            </a:ext>
          </a:extLst>
        </xdr:cNvPr>
        <xdr:cNvSpPr/>
      </xdr:nvSpPr>
      <xdr:spPr>
        <a:xfrm>
          <a:off x="165900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3" name="正方形/長方形 552">
          <a:extLst>
            <a:ext uri="{FF2B5EF4-FFF2-40B4-BE49-F238E27FC236}">
              <a16:creationId xmlns:a16="http://schemas.microsoft.com/office/drawing/2014/main" id="{DD9AA4B6-8EAC-4423-8825-9327518F9AB8}"/>
            </a:ext>
          </a:extLst>
        </xdr:cNvPr>
        <xdr:cNvSpPr/>
      </xdr:nvSpPr>
      <xdr:spPr>
        <a:xfrm>
          <a:off x="174879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4" name="正方形/長方形 553">
          <a:extLst>
            <a:ext uri="{FF2B5EF4-FFF2-40B4-BE49-F238E27FC236}">
              <a16:creationId xmlns:a16="http://schemas.microsoft.com/office/drawing/2014/main" id="{F6EA8176-F665-4546-BD93-696BFFE42B33}"/>
            </a:ext>
          </a:extLst>
        </xdr:cNvPr>
        <xdr:cNvSpPr/>
      </xdr:nvSpPr>
      <xdr:spPr>
        <a:xfrm>
          <a:off x="174879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5" name="正方形/長方形 554">
          <a:extLst>
            <a:ext uri="{FF2B5EF4-FFF2-40B4-BE49-F238E27FC236}">
              <a16:creationId xmlns:a16="http://schemas.microsoft.com/office/drawing/2014/main" id="{536ED238-AF4A-44E6-9A76-72383C50C877}"/>
            </a:ext>
          </a:extLst>
        </xdr:cNvPr>
        <xdr:cNvSpPr/>
      </xdr:nvSpPr>
      <xdr:spPr>
        <a:xfrm>
          <a:off x="185166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6" name="正方形/長方形 555">
          <a:extLst>
            <a:ext uri="{FF2B5EF4-FFF2-40B4-BE49-F238E27FC236}">
              <a16:creationId xmlns:a16="http://schemas.microsoft.com/office/drawing/2014/main" id="{7BE0AECD-D6A2-4313-BF70-31F5F26F436C}"/>
            </a:ext>
          </a:extLst>
        </xdr:cNvPr>
        <xdr:cNvSpPr/>
      </xdr:nvSpPr>
      <xdr:spPr>
        <a:xfrm>
          <a:off x="185166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7" name="正方形/長方形 556">
          <a:extLst>
            <a:ext uri="{FF2B5EF4-FFF2-40B4-BE49-F238E27FC236}">
              <a16:creationId xmlns:a16="http://schemas.microsoft.com/office/drawing/2014/main" id="{1835FD4B-EE9D-4105-B241-1F4EE4C06FF8}"/>
            </a:ext>
          </a:extLst>
        </xdr:cNvPr>
        <xdr:cNvSpPr/>
      </xdr:nvSpPr>
      <xdr:spPr>
        <a:xfrm>
          <a:off x="16459200" y="533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8" name="テキスト ボックス 557">
          <a:extLst>
            <a:ext uri="{FF2B5EF4-FFF2-40B4-BE49-F238E27FC236}">
              <a16:creationId xmlns:a16="http://schemas.microsoft.com/office/drawing/2014/main" id="{E0268F37-9262-465D-9EE4-4C4C6A4D9828}"/>
            </a:ext>
          </a:extLst>
        </xdr:cNvPr>
        <xdr:cNvSpPr txBox="1"/>
      </xdr:nvSpPr>
      <xdr:spPr>
        <a:xfrm>
          <a:off x="1644015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9" name="直線コネクタ 558">
          <a:extLst>
            <a:ext uri="{FF2B5EF4-FFF2-40B4-BE49-F238E27FC236}">
              <a16:creationId xmlns:a16="http://schemas.microsoft.com/office/drawing/2014/main" id="{5A66E4A1-42D1-417A-B091-A4F34FB8701C}"/>
            </a:ext>
          </a:extLst>
        </xdr:cNvPr>
        <xdr:cNvCxnSpPr/>
      </xdr:nvCxnSpPr>
      <xdr:spPr>
        <a:xfrm>
          <a:off x="1645920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60" name="直線コネクタ 559">
          <a:extLst>
            <a:ext uri="{FF2B5EF4-FFF2-40B4-BE49-F238E27FC236}">
              <a16:creationId xmlns:a16="http://schemas.microsoft.com/office/drawing/2014/main" id="{93D4F712-700F-4AC4-928F-1222BB2A0A15}"/>
            </a:ext>
          </a:extLst>
        </xdr:cNvPr>
        <xdr:cNvCxnSpPr/>
      </xdr:nvCxnSpPr>
      <xdr:spPr>
        <a:xfrm>
          <a:off x="16459200" y="723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561" name="テキスト ボックス 560">
          <a:extLst>
            <a:ext uri="{FF2B5EF4-FFF2-40B4-BE49-F238E27FC236}">
              <a16:creationId xmlns:a16="http://schemas.microsoft.com/office/drawing/2014/main" id="{7FE7E3F6-FD7C-4F2A-8782-A70C52E768AF}"/>
            </a:ext>
          </a:extLst>
        </xdr:cNvPr>
        <xdr:cNvSpPr txBox="1"/>
      </xdr:nvSpPr>
      <xdr:spPr>
        <a:xfrm>
          <a:off x="16047266" y="709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62" name="直線コネクタ 561">
          <a:extLst>
            <a:ext uri="{FF2B5EF4-FFF2-40B4-BE49-F238E27FC236}">
              <a16:creationId xmlns:a16="http://schemas.microsoft.com/office/drawing/2014/main" id="{0282E93B-552C-4DCA-B758-B58AD2EA53C4}"/>
            </a:ext>
          </a:extLst>
        </xdr:cNvPr>
        <xdr:cNvCxnSpPr/>
      </xdr:nvCxnSpPr>
      <xdr:spPr>
        <a:xfrm>
          <a:off x="16459200" y="685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563" name="テキスト ボックス 562">
          <a:extLst>
            <a:ext uri="{FF2B5EF4-FFF2-40B4-BE49-F238E27FC236}">
              <a16:creationId xmlns:a16="http://schemas.microsoft.com/office/drawing/2014/main" id="{BFA8BE6C-F575-444B-98F5-84C573C0A3A8}"/>
            </a:ext>
          </a:extLst>
        </xdr:cNvPr>
        <xdr:cNvSpPr txBox="1"/>
      </xdr:nvSpPr>
      <xdr:spPr>
        <a:xfrm>
          <a:off x="16047266" y="6713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64" name="直線コネクタ 563">
          <a:extLst>
            <a:ext uri="{FF2B5EF4-FFF2-40B4-BE49-F238E27FC236}">
              <a16:creationId xmlns:a16="http://schemas.microsoft.com/office/drawing/2014/main" id="{CB677EE4-EC78-496E-BEC3-3385A7EB9D59}"/>
            </a:ext>
          </a:extLst>
        </xdr:cNvPr>
        <xdr:cNvCxnSpPr/>
      </xdr:nvCxnSpPr>
      <xdr:spPr>
        <a:xfrm>
          <a:off x="16459200" y="6473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565" name="テキスト ボックス 564">
          <a:extLst>
            <a:ext uri="{FF2B5EF4-FFF2-40B4-BE49-F238E27FC236}">
              <a16:creationId xmlns:a16="http://schemas.microsoft.com/office/drawing/2014/main" id="{781442C7-C17C-4012-A8B6-940B878A94EC}"/>
            </a:ext>
          </a:extLst>
        </xdr:cNvPr>
        <xdr:cNvSpPr txBox="1"/>
      </xdr:nvSpPr>
      <xdr:spPr>
        <a:xfrm>
          <a:off x="16047266" y="6336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66" name="直線コネクタ 565">
          <a:extLst>
            <a:ext uri="{FF2B5EF4-FFF2-40B4-BE49-F238E27FC236}">
              <a16:creationId xmlns:a16="http://schemas.microsoft.com/office/drawing/2014/main" id="{95EE8382-A790-47C0-ABD8-AD21C08CA3CC}"/>
            </a:ext>
          </a:extLst>
        </xdr:cNvPr>
        <xdr:cNvCxnSpPr/>
      </xdr:nvCxnSpPr>
      <xdr:spPr>
        <a:xfrm>
          <a:off x="16459200" y="609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567" name="テキスト ボックス 566">
          <a:extLst>
            <a:ext uri="{FF2B5EF4-FFF2-40B4-BE49-F238E27FC236}">
              <a16:creationId xmlns:a16="http://schemas.microsoft.com/office/drawing/2014/main" id="{2B6282E9-DDE2-46DD-B16B-6A9C7B23B2F7}"/>
            </a:ext>
          </a:extLst>
        </xdr:cNvPr>
        <xdr:cNvSpPr txBox="1"/>
      </xdr:nvSpPr>
      <xdr:spPr>
        <a:xfrm>
          <a:off x="16047266" y="5955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68" name="直線コネクタ 567">
          <a:extLst>
            <a:ext uri="{FF2B5EF4-FFF2-40B4-BE49-F238E27FC236}">
              <a16:creationId xmlns:a16="http://schemas.microsoft.com/office/drawing/2014/main" id="{BB1A69EF-9EE2-4117-9C03-64709239CEC9}"/>
            </a:ext>
          </a:extLst>
        </xdr:cNvPr>
        <xdr:cNvCxnSpPr/>
      </xdr:nvCxnSpPr>
      <xdr:spPr>
        <a:xfrm>
          <a:off x="16459200" y="571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569" name="テキスト ボックス 568">
          <a:extLst>
            <a:ext uri="{FF2B5EF4-FFF2-40B4-BE49-F238E27FC236}">
              <a16:creationId xmlns:a16="http://schemas.microsoft.com/office/drawing/2014/main" id="{606A4E61-3207-473E-9FDF-58628140B506}"/>
            </a:ext>
          </a:extLst>
        </xdr:cNvPr>
        <xdr:cNvSpPr txBox="1"/>
      </xdr:nvSpPr>
      <xdr:spPr>
        <a:xfrm>
          <a:off x="16047266" y="5574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0" name="直線コネクタ 569">
          <a:extLst>
            <a:ext uri="{FF2B5EF4-FFF2-40B4-BE49-F238E27FC236}">
              <a16:creationId xmlns:a16="http://schemas.microsoft.com/office/drawing/2014/main" id="{201221E1-C12D-4EA1-9FB8-0BC773975572}"/>
            </a:ext>
          </a:extLst>
        </xdr:cNvPr>
        <xdr:cNvCxnSpPr/>
      </xdr:nvCxnSpPr>
      <xdr:spPr>
        <a:xfrm>
          <a:off x="1645920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571" name="テキスト ボックス 570">
          <a:extLst>
            <a:ext uri="{FF2B5EF4-FFF2-40B4-BE49-F238E27FC236}">
              <a16:creationId xmlns:a16="http://schemas.microsoft.com/office/drawing/2014/main" id="{C37D3D21-5F22-4916-B7D3-550929CBCE6A}"/>
            </a:ext>
          </a:extLst>
        </xdr:cNvPr>
        <xdr:cNvSpPr txBox="1"/>
      </xdr:nvSpPr>
      <xdr:spPr>
        <a:xfrm>
          <a:off x="16047266" y="519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2" name="【認定こども園・幼稚園・保育所】&#10;一人当たり面積グラフ枠">
          <a:extLst>
            <a:ext uri="{FF2B5EF4-FFF2-40B4-BE49-F238E27FC236}">
              <a16:creationId xmlns:a16="http://schemas.microsoft.com/office/drawing/2014/main" id="{F1E108A2-5C6F-40DE-A930-80E72020C256}"/>
            </a:ext>
          </a:extLst>
        </xdr:cNvPr>
        <xdr:cNvSpPr/>
      </xdr:nvSpPr>
      <xdr:spPr>
        <a:xfrm>
          <a:off x="16459200" y="533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30480</xdr:rowOff>
    </xdr:from>
    <xdr:to>
      <xdr:col>116</xdr:col>
      <xdr:colOff>62864</xdr:colOff>
      <xdr:row>42</xdr:row>
      <xdr:rowOff>3810</xdr:rowOff>
    </xdr:to>
    <xdr:cxnSp macro="">
      <xdr:nvCxnSpPr>
        <xdr:cNvPr id="573" name="直線コネクタ 572">
          <a:extLst>
            <a:ext uri="{FF2B5EF4-FFF2-40B4-BE49-F238E27FC236}">
              <a16:creationId xmlns:a16="http://schemas.microsoft.com/office/drawing/2014/main" id="{0E5B3339-7151-4B84-8891-9DC01F298305}"/>
            </a:ext>
          </a:extLst>
        </xdr:cNvPr>
        <xdr:cNvCxnSpPr/>
      </xdr:nvCxnSpPr>
      <xdr:spPr>
        <a:xfrm flipV="1">
          <a:off x="19947254" y="5686425"/>
          <a:ext cx="0" cy="15201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7637</xdr:rowOff>
    </xdr:from>
    <xdr:ext cx="469744" cy="259045"/>
    <xdr:sp macro="" textlink="">
      <xdr:nvSpPr>
        <xdr:cNvPr id="574" name="【認定こども園・幼稚園・保育所】&#10;一人当たり面積最小値テキスト">
          <a:extLst>
            <a:ext uri="{FF2B5EF4-FFF2-40B4-BE49-F238E27FC236}">
              <a16:creationId xmlns:a16="http://schemas.microsoft.com/office/drawing/2014/main" id="{43E26365-35D2-4F73-891E-E1B61892F83C}"/>
            </a:ext>
          </a:extLst>
        </xdr:cNvPr>
        <xdr:cNvSpPr txBox="1"/>
      </xdr:nvSpPr>
      <xdr:spPr>
        <a:xfrm>
          <a:off x="19985990" y="72104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3810</xdr:rowOff>
    </xdr:from>
    <xdr:to>
      <xdr:col>116</xdr:col>
      <xdr:colOff>152400</xdr:colOff>
      <xdr:row>42</xdr:row>
      <xdr:rowOff>3810</xdr:rowOff>
    </xdr:to>
    <xdr:cxnSp macro="">
      <xdr:nvCxnSpPr>
        <xdr:cNvPr id="575" name="直線コネクタ 574">
          <a:extLst>
            <a:ext uri="{FF2B5EF4-FFF2-40B4-BE49-F238E27FC236}">
              <a16:creationId xmlns:a16="http://schemas.microsoft.com/office/drawing/2014/main" id="{1ECD29D2-252E-44F9-A759-909F991B6BE1}"/>
            </a:ext>
          </a:extLst>
        </xdr:cNvPr>
        <xdr:cNvCxnSpPr/>
      </xdr:nvCxnSpPr>
      <xdr:spPr>
        <a:xfrm>
          <a:off x="19885660" y="720661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148607</xdr:rowOff>
    </xdr:from>
    <xdr:ext cx="469744" cy="259045"/>
    <xdr:sp macro="" textlink="">
      <xdr:nvSpPr>
        <xdr:cNvPr id="576" name="【認定こども園・幼稚園・保育所】&#10;一人当たり面積最大値テキスト">
          <a:extLst>
            <a:ext uri="{FF2B5EF4-FFF2-40B4-BE49-F238E27FC236}">
              <a16:creationId xmlns:a16="http://schemas.microsoft.com/office/drawing/2014/main" id="{828D0C84-D49F-4DE8-B1AE-1609E8125479}"/>
            </a:ext>
          </a:extLst>
        </xdr:cNvPr>
        <xdr:cNvSpPr txBox="1"/>
      </xdr:nvSpPr>
      <xdr:spPr>
        <a:xfrm>
          <a:off x="19985990" y="5463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30480</xdr:rowOff>
    </xdr:from>
    <xdr:to>
      <xdr:col>116</xdr:col>
      <xdr:colOff>152400</xdr:colOff>
      <xdr:row>33</xdr:row>
      <xdr:rowOff>30480</xdr:rowOff>
    </xdr:to>
    <xdr:cxnSp macro="">
      <xdr:nvCxnSpPr>
        <xdr:cNvPr id="577" name="直線コネクタ 576">
          <a:extLst>
            <a:ext uri="{FF2B5EF4-FFF2-40B4-BE49-F238E27FC236}">
              <a16:creationId xmlns:a16="http://schemas.microsoft.com/office/drawing/2014/main" id="{B0ED1D37-C8BE-4503-920C-0941014806FE}"/>
            </a:ext>
          </a:extLst>
        </xdr:cNvPr>
        <xdr:cNvCxnSpPr/>
      </xdr:nvCxnSpPr>
      <xdr:spPr>
        <a:xfrm>
          <a:off x="19885660" y="568642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83837</xdr:rowOff>
    </xdr:from>
    <xdr:ext cx="469744" cy="259045"/>
    <xdr:sp macro="" textlink="">
      <xdr:nvSpPr>
        <xdr:cNvPr id="578" name="【認定こども園・幼稚園・保育所】&#10;一人当たり面積平均値テキスト">
          <a:extLst>
            <a:ext uri="{FF2B5EF4-FFF2-40B4-BE49-F238E27FC236}">
              <a16:creationId xmlns:a16="http://schemas.microsoft.com/office/drawing/2014/main" id="{35929A32-2A48-4507-9AB0-FDFB8B517080}"/>
            </a:ext>
          </a:extLst>
        </xdr:cNvPr>
        <xdr:cNvSpPr txBox="1"/>
      </xdr:nvSpPr>
      <xdr:spPr>
        <a:xfrm>
          <a:off x="19985990" y="660084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105410</xdr:rowOff>
    </xdr:from>
    <xdr:to>
      <xdr:col>116</xdr:col>
      <xdr:colOff>114300</xdr:colOff>
      <xdr:row>39</xdr:row>
      <xdr:rowOff>35560</xdr:rowOff>
    </xdr:to>
    <xdr:sp macro="" textlink="">
      <xdr:nvSpPr>
        <xdr:cNvPr id="579" name="フローチャート: 判断 578">
          <a:extLst>
            <a:ext uri="{FF2B5EF4-FFF2-40B4-BE49-F238E27FC236}">
              <a16:creationId xmlns:a16="http://schemas.microsoft.com/office/drawing/2014/main" id="{DCACF61D-3C86-4493-B06D-F29566FAEC76}"/>
            </a:ext>
          </a:extLst>
        </xdr:cNvPr>
        <xdr:cNvSpPr/>
      </xdr:nvSpPr>
      <xdr:spPr>
        <a:xfrm>
          <a:off x="19904710" y="6618605"/>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101600</xdr:rowOff>
    </xdr:from>
    <xdr:to>
      <xdr:col>112</xdr:col>
      <xdr:colOff>38100</xdr:colOff>
      <xdr:row>39</xdr:row>
      <xdr:rowOff>31750</xdr:rowOff>
    </xdr:to>
    <xdr:sp macro="" textlink="">
      <xdr:nvSpPr>
        <xdr:cNvPr id="580" name="フローチャート: 判断 579">
          <a:extLst>
            <a:ext uri="{FF2B5EF4-FFF2-40B4-BE49-F238E27FC236}">
              <a16:creationId xmlns:a16="http://schemas.microsoft.com/office/drawing/2014/main" id="{7FD8528E-ABE2-49CB-940C-1F2F43948359}"/>
            </a:ext>
          </a:extLst>
        </xdr:cNvPr>
        <xdr:cNvSpPr/>
      </xdr:nvSpPr>
      <xdr:spPr>
        <a:xfrm>
          <a:off x="19161760" y="6612890"/>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120650</xdr:rowOff>
    </xdr:from>
    <xdr:to>
      <xdr:col>107</xdr:col>
      <xdr:colOff>101600</xdr:colOff>
      <xdr:row>39</xdr:row>
      <xdr:rowOff>50800</xdr:rowOff>
    </xdr:to>
    <xdr:sp macro="" textlink="">
      <xdr:nvSpPr>
        <xdr:cNvPr id="581" name="フローチャート: 判断 580">
          <a:extLst>
            <a:ext uri="{FF2B5EF4-FFF2-40B4-BE49-F238E27FC236}">
              <a16:creationId xmlns:a16="http://schemas.microsoft.com/office/drawing/2014/main" id="{EB885B0B-3D30-4000-8563-300FCE51A876}"/>
            </a:ext>
          </a:extLst>
        </xdr:cNvPr>
        <xdr:cNvSpPr/>
      </xdr:nvSpPr>
      <xdr:spPr>
        <a:xfrm>
          <a:off x="18345150" y="6637655"/>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90170</xdr:rowOff>
    </xdr:from>
    <xdr:to>
      <xdr:col>102</xdr:col>
      <xdr:colOff>165100</xdr:colOff>
      <xdr:row>39</xdr:row>
      <xdr:rowOff>20320</xdr:rowOff>
    </xdr:to>
    <xdr:sp macro="" textlink="">
      <xdr:nvSpPr>
        <xdr:cNvPr id="582" name="フローチャート: 判断 581">
          <a:extLst>
            <a:ext uri="{FF2B5EF4-FFF2-40B4-BE49-F238E27FC236}">
              <a16:creationId xmlns:a16="http://schemas.microsoft.com/office/drawing/2014/main" id="{CBC053F6-4CCD-4CCB-9750-630B5B0030B5}"/>
            </a:ext>
          </a:extLst>
        </xdr:cNvPr>
        <xdr:cNvSpPr/>
      </xdr:nvSpPr>
      <xdr:spPr>
        <a:xfrm>
          <a:off x="17547590" y="6609080"/>
          <a:ext cx="10922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97790</xdr:rowOff>
    </xdr:from>
    <xdr:to>
      <xdr:col>98</xdr:col>
      <xdr:colOff>38100</xdr:colOff>
      <xdr:row>39</xdr:row>
      <xdr:rowOff>27940</xdr:rowOff>
    </xdr:to>
    <xdr:sp macro="" textlink="">
      <xdr:nvSpPr>
        <xdr:cNvPr id="583" name="フローチャート: 判断 582">
          <a:extLst>
            <a:ext uri="{FF2B5EF4-FFF2-40B4-BE49-F238E27FC236}">
              <a16:creationId xmlns:a16="http://schemas.microsoft.com/office/drawing/2014/main" id="{2E1447B4-262F-4610-8A4D-10581F89F23F}"/>
            </a:ext>
          </a:extLst>
        </xdr:cNvPr>
        <xdr:cNvSpPr/>
      </xdr:nvSpPr>
      <xdr:spPr>
        <a:xfrm>
          <a:off x="16761460" y="6609080"/>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4" name="テキスト ボックス 583">
          <a:extLst>
            <a:ext uri="{FF2B5EF4-FFF2-40B4-BE49-F238E27FC236}">
              <a16:creationId xmlns:a16="http://schemas.microsoft.com/office/drawing/2014/main" id="{C0F4587D-3821-48BD-B6ED-3FA534F233DB}"/>
            </a:ext>
          </a:extLst>
        </xdr:cNvPr>
        <xdr:cNvSpPr txBox="1"/>
      </xdr:nvSpPr>
      <xdr:spPr>
        <a:xfrm>
          <a:off x="1977644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5" name="テキスト ボックス 584">
          <a:extLst>
            <a:ext uri="{FF2B5EF4-FFF2-40B4-BE49-F238E27FC236}">
              <a16:creationId xmlns:a16="http://schemas.microsoft.com/office/drawing/2014/main" id="{EF25B6FB-9D7B-4C2C-A2A7-CE7FAC2350D6}"/>
            </a:ext>
          </a:extLst>
        </xdr:cNvPr>
        <xdr:cNvSpPr txBox="1"/>
      </xdr:nvSpPr>
      <xdr:spPr>
        <a:xfrm>
          <a:off x="190334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6" name="テキスト ボックス 585">
          <a:extLst>
            <a:ext uri="{FF2B5EF4-FFF2-40B4-BE49-F238E27FC236}">
              <a16:creationId xmlns:a16="http://schemas.microsoft.com/office/drawing/2014/main" id="{7FF732C0-07D1-462B-9C31-E54491D5A88F}"/>
            </a:ext>
          </a:extLst>
        </xdr:cNvPr>
        <xdr:cNvSpPr txBox="1"/>
      </xdr:nvSpPr>
      <xdr:spPr>
        <a:xfrm>
          <a:off x="182283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7" name="テキスト ボックス 586">
          <a:extLst>
            <a:ext uri="{FF2B5EF4-FFF2-40B4-BE49-F238E27FC236}">
              <a16:creationId xmlns:a16="http://schemas.microsoft.com/office/drawing/2014/main" id="{D0207FAA-5BAF-449E-8720-79C318E84DA8}"/>
            </a:ext>
          </a:extLst>
        </xdr:cNvPr>
        <xdr:cNvSpPr txBox="1"/>
      </xdr:nvSpPr>
      <xdr:spPr>
        <a:xfrm>
          <a:off x="174307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8" name="テキスト ボックス 587">
          <a:extLst>
            <a:ext uri="{FF2B5EF4-FFF2-40B4-BE49-F238E27FC236}">
              <a16:creationId xmlns:a16="http://schemas.microsoft.com/office/drawing/2014/main" id="{0145F0E6-B508-4A57-B49A-128A9E750833}"/>
            </a:ext>
          </a:extLst>
        </xdr:cNvPr>
        <xdr:cNvSpPr txBox="1"/>
      </xdr:nvSpPr>
      <xdr:spPr>
        <a:xfrm>
          <a:off x="166331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52070</xdr:rowOff>
    </xdr:from>
    <xdr:to>
      <xdr:col>116</xdr:col>
      <xdr:colOff>114300</xdr:colOff>
      <xdr:row>38</xdr:row>
      <xdr:rowOff>153670</xdr:rowOff>
    </xdr:to>
    <xdr:sp macro="" textlink="">
      <xdr:nvSpPr>
        <xdr:cNvPr id="589" name="楕円 588">
          <a:extLst>
            <a:ext uri="{FF2B5EF4-FFF2-40B4-BE49-F238E27FC236}">
              <a16:creationId xmlns:a16="http://schemas.microsoft.com/office/drawing/2014/main" id="{E89414F6-516F-4F9F-9807-041B488C4D9F}"/>
            </a:ext>
          </a:extLst>
        </xdr:cNvPr>
        <xdr:cNvSpPr/>
      </xdr:nvSpPr>
      <xdr:spPr>
        <a:xfrm>
          <a:off x="19904710" y="6570980"/>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37</xdr:row>
      <xdr:rowOff>74947</xdr:rowOff>
    </xdr:from>
    <xdr:ext cx="469744" cy="259045"/>
    <xdr:sp macro="" textlink="">
      <xdr:nvSpPr>
        <xdr:cNvPr id="590" name="【認定こども園・幼稚園・保育所】&#10;一人当たり面積該当値テキスト">
          <a:extLst>
            <a:ext uri="{FF2B5EF4-FFF2-40B4-BE49-F238E27FC236}">
              <a16:creationId xmlns:a16="http://schemas.microsoft.com/office/drawing/2014/main" id="{283F43A8-8397-4F30-8EAE-CA14F63F3952}"/>
            </a:ext>
          </a:extLst>
        </xdr:cNvPr>
        <xdr:cNvSpPr txBox="1"/>
      </xdr:nvSpPr>
      <xdr:spPr>
        <a:xfrm>
          <a:off x="19985990" y="6418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48260</xdr:rowOff>
    </xdr:from>
    <xdr:to>
      <xdr:col>112</xdr:col>
      <xdr:colOff>38100</xdr:colOff>
      <xdr:row>38</xdr:row>
      <xdr:rowOff>149860</xdr:rowOff>
    </xdr:to>
    <xdr:sp macro="" textlink="">
      <xdr:nvSpPr>
        <xdr:cNvPr id="591" name="楕円 590">
          <a:extLst>
            <a:ext uri="{FF2B5EF4-FFF2-40B4-BE49-F238E27FC236}">
              <a16:creationId xmlns:a16="http://schemas.microsoft.com/office/drawing/2014/main" id="{1B7569CB-DA76-425F-B5C4-497246A82305}"/>
            </a:ext>
          </a:extLst>
        </xdr:cNvPr>
        <xdr:cNvSpPr/>
      </xdr:nvSpPr>
      <xdr:spPr>
        <a:xfrm>
          <a:off x="19161760" y="6565265"/>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99060</xdr:rowOff>
    </xdr:from>
    <xdr:to>
      <xdr:col>116</xdr:col>
      <xdr:colOff>63500</xdr:colOff>
      <xdr:row>38</xdr:row>
      <xdr:rowOff>102870</xdr:rowOff>
    </xdr:to>
    <xdr:cxnSp macro="">
      <xdr:nvCxnSpPr>
        <xdr:cNvPr id="592" name="直線コネクタ 591">
          <a:extLst>
            <a:ext uri="{FF2B5EF4-FFF2-40B4-BE49-F238E27FC236}">
              <a16:creationId xmlns:a16="http://schemas.microsoft.com/office/drawing/2014/main" id="{034AF070-F5F4-4B7E-A932-B523F8EEB632}"/>
            </a:ext>
          </a:extLst>
        </xdr:cNvPr>
        <xdr:cNvCxnSpPr/>
      </xdr:nvCxnSpPr>
      <xdr:spPr>
        <a:xfrm>
          <a:off x="19204940" y="6610350"/>
          <a:ext cx="74295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44450</xdr:rowOff>
    </xdr:from>
    <xdr:to>
      <xdr:col>107</xdr:col>
      <xdr:colOff>101600</xdr:colOff>
      <xdr:row>38</xdr:row>
      <xdr:rowOff>146050</xdr:rowOff>
    </xdr:to>
    <xdr:sp macro="" textlink="">
      <xdr:nvSpPr>
        <xdr:cNvPr id="593" name="楕円 592">
          <a:extLst>
            <a:ext uri="{FF2B5EF4-FFF2-40B4-BE49-F238E27FC236}">
              <a16:creationId xmlns:a16="http://schemas.microsoft.com/office/drawing/2014/main" id="{C34AE041-0322-4AEF-8A54-825ED708DCE9}"/>
            </a:ext>
          </a:extLst>
        </xdr:cNvPr>
        <xdr:cNvSpPr/>
      </xdr:nvSpPr>
      <xdr:spPr>
        <a:xfrm>
          <a:off x="18345150" y="6561455"/>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95250</xdr:rowOff>
    </xdr:from>
    <xdr:to>
      <xdr:col>111</xdr:col>
      <xdr:colOff>177800</xdr:colOff>
      <xdr:row>38</xdr:row>
      <xdr:rowOff>99060</xdr:rowOff>
    </xdr:to>
    <xdr:cxnSp macro="">
      <xdr:nvCxnSpPr>
        <xdr:cNvPr id="594" name="直線コネクタ 593">
          <a:extLst>
            <a:ext uri="{FF2B5EF4-FFF2-40B4-BE49-F238E27FC236}">
              <a16:creationId xmlns:a16="http://schemas.microsoft.com/office/drawing/2014/main" id="{978ECC9E-D9AE-4593-83F3-F6B4A1AA1DBE}"/>
            </a:ext>
          </a:extLst>
        </xdr:cNvPr>
        <xdr:cNvCxnSpPr/>
      </xdr:nvCxnSpPr>
      <xdr:spPr>
        <a:xfrm>
          <a:off x="18399760" y="6606540"/>
          <a:ext cx="80518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36830</xdr:rowOff>
    </xdr:from>
    <xdr:to>
      <xdr:col>102</xdr:col>
      <xdr:colOff>165100</xdr:colOff>
      <xdr:row>38</xdr:row>
      <xdr:rowOff>138430</xdr:rowOff>
    </xdr:to>
    <xdr:sp macro="" textlink="">
      <xdr:nvSpPr>
        <xdr:cNvPr id="595" name="楕円 594">
          <a:extLst>
            <a:ext uri="{FF2B5EF4-FFF2-40B4-BE49-F238E27FC236}">
              <a16:creationId xmlns:a16="http://schemas.microsoft.com/office/drawing/2014/main" id="{9151EB08-EFBA-45E4-AFCA-A3F6FB4D04DA}"/>
            </a:ext>
          </a:extLst>
        </xdr:cNvPr>
        <xdr:cNvSpPr/>
      </xdr:nvSpPr>
      <xdr:spPr>
        <a:xfrm>
          <a:off x="17547590" y="6551930"/>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38</xdr:row>
      <xdr:rowOff>87630</xdr:rowOff>
    </xdr:from>
    <xdr:to>
      <xdr:col>107</xdr:col>
      <xdr:colOff>50800</xdr:colOff>
      <xdr:row>38</xdr:row>
      <xdr:rowOff>95250</xdr:rowOff>
    </xdr:to>
    <xdr:cxnSp macro="">
      <xdr:nvCxnSpPr>
        <xdr:cNvPr id="596" name="直線コネクタ 595">
          <a:extLst>
            <a:ext uri="{FF2B5EF4-FFF2-40B4-BE49-F238E27FC236}">
              <a16:creationId xmlns:a16="http://schemas.microsoft.com/office/drawing/2014/main" id="{73E3C25F-33DE-4D2A-9632-17EE1B5B2DBD}"/>
            </a:ext>
          </a:extLst>
        </xdr:cNvPr>
        <xdr:cNvCxnSpPr/>
      </xdr:nvCxnSpPr>
      <xdr:spPr>
        <a:xfrm>
          <a:off x="17602200" y="6606540"/>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38</xdr:row>
      <xdr:rowOff>33020</xdr:rowOff>
    </xdr:from>
    <xdr:to>
      <xdr:col>98</xdr:col>
      <xdr:colOff>38100</xdr:colOff>
      <xdr:row>38</xdr:row>
      <xdr:rowOff>134620</xdr:rowOff>
    </xdr:to>
    <xdr:sp macro="" textlink="">
      <xdr:nvSpPr>
        <xdr:cNvPr id="597" name="楕円 596">
          <a:extLst>
            <a:ext uri="{FF2B5EF4-FFF2-40B4-BE49-F238E27FC236}">
              <a16:creationId xmlns:a16="http://schemas.microsoft.com/office/drawing/2014/main" id="{B8CEAC2E-F93C-44DE-816B-ED08345378D5}"/>
            </a:ext>
          </a:extLst>
        </xdr:cNvPr>
        <xdr:cNvSpPr/>
      </xdr:nvSpPr>
      <xdr:spPr>
        <a:xfrm>
          <a:off x="16761460" y="6546215"/>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38</xdr:row>
      <xdr:rowOff>83820</xdr:rowOff>
    </xdr:from>
    <xdr:to>
      <xdr:col>102</xdr:col>
      <xdr:colOff>114300</xdr:colOff>
      <xdr:row>38</xdr:row>
      <xdr:rowOff>87630</xdr:rowOff>
    </xdr:to>
    <xdr:cxnSp macro="">
      <xdr:nvCxnSpPr>
        <xdr:cNvPr id="598" name="直線コネクタ 597">
          <a:extLst>
            <a:ext uri="{FF2B5EF4-FFF2-40B4-BE49-F238E27FC236}">
              <a16:creationId xmlns:a16="http://schemas.microsoft.com/office/drawing/2014/main" id="{74FA7FA2-74EA-4797-A18B-6073F09A7570}"/>
            </a:ext>
          </a:extLst>
        </xdr:cNvPr>
        <xdr:cNvCxnSpPr/>
      </xdr:nvCxnSpPr>
      <xdr:spPr>
        <a:xfrm>
          <a:off x="16804640" y="6600825"/>
          <a:ext cx="79756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22877</xdr:rowOff>
    </xdr:from>
    <xdr:ext cx="469744" cy="259045"/>
    <xdr:sp macro="" textlink="">
      <xdr:nvSpPr>
        <xdr:cNvPr id="599" name="n_1aveValue【認定こども園・幼稚園・保育所】&#10;一人当たり面積">
          <a:extLst>
            <a:ext uri="{FF2B5EF4-FFF2-40B4-BE49-F238E27FC236}">
              <a16:creationId xmlns:a16="http://schemas.microsoft.com/office/drawing/2014/main" id="{B05AD117-2FF8-4D2D-8450-EEEDB6ED7AA3}"/>
            </a:ext>
          </a:extLst>
        </xdr:cNvPr>
        <xdr:cNvSpPr txBox="1"/>
      </xdr:nvSpPr>
      <xdr:spPr>
        <a:xfrm>
          <a:off x="18982132" y="6705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41927</xdr:rowOff>
    </xdr:from>
    <xdr:ext cx="469744" cy="259045"/>
    <xdr:sp macro="" textlink="">
      <xdr:nvSpPr>
        <xdr:cNvPr id="600" name="n_2aveValue【認定こども園・幼稚園・保育所】&#10;一人当たり面積">
          <a:extLst>
            <a:ext uri="{FF2B5EF4-FFF2-40B4-BE49-F238E27FC236}">
              <a16:creationId xmlns:a16="http://schemas.microsoft.com/office/drawing/2014/main" id="{62A6C8C5-A3F4-429F-A216-289B67C32744}"/>
            </a:ext>
          </a:extLst>
        </xdr:cNvPr>
        <xdr:cNvSpPr txBox="1"/>
      </xdr:nvSpPr>
      <xdr:spPr>
        <a:xfrm>
          <a:off x="18182032" y="67303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11447</xdr:rowOff>
    </xdr:from>
    <xdr:ext cx="469744" cy="259045"/>
    <xdr:sp macro="" textlink="">
      <xdr:nvSpPr>
        <xdr:cNvPr id="601" name="n_3aveValue【認定こども園・幼稚園・保育所】&#10;一人当たり面積">
          <a:extLst>
            <a:ext uri="{FF2B5EF4-FFF2-40B4-BE49-F238E27FC236}">
              <a16:creationId xmlns:a16="http://schemas.microsoft.com/office/drawing/2014/main" id="{2D0B80DC-354B-4F9A-8D34-033A2B01F170}"/>
            </a:ext>
          </a:extLst>
        </xdr:cNvPr>
        <xdr:cNvSpPr txBox="1"/>
      </xdr:nvSpPr>
      <xdr:spPr>
        <a:xfrm>
          <a:off x="17384472" y="6701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39</xdr:row>
      <xdr:rowOff>19067</xdr:rowOff>
    </xdr:from>
    <xdr:ext cx="469744" cy="259045"/>
    <xdr:sp macro="" textlink="">
      <xdr:nvSpPr>
        <xdr:cNvPr id="602" name="n_4aveValue【認定こども園・幼稚園・保育所】&#10;一人当たり面積">
          <a:extLst>
            <a:ext uri="{FF2B5EF4-FFF2-40B4-BE49-F238E27FC236}">
              <a16:creationId xmlns:a16="http://schemas.microsoft.com/office/drawing/2014/main" id="{6F1207A2-1046-466F-89D2-3009581B0961}"/>
            </a:ext>
          </a:extLst>
        </xdr:cNvPr>
        <xdr:cNvSpPr txBox="1"/>
      </xdr:nvSpPr>
      <xdr:spPr>
        <a:xfrm>
          <a:off x="16588817" y="6701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36</xdr:row>
      <xdr:rowOff>166387</xdr:rowOff>
    </xdr:from>
    <xdr:ext cx="469744" cy="259045"/>
    <xdr:sp macro="" textlink="">
      <xdr:nvSpPr>
        <xdr:cNvPr id="603" name="n_1mainValue【認定こども園・幼稚園・保育所】&#10;一人当たり面積">
          <a:extLst>
            <a:ext uri="{FF2B5EF4-FFF2-40B4-BE49-F238E27FC236}">
              <a16:creationId xmlns:a16="http://schemas.microsoft.com/office/drawing/2014/main" id="{CFA33150-732C-45C1-93A5-F42B1FA65951}"/>
            </a:ext>
          </a:extLst>
        </xdr:cNvPr>
        <xdr:cNvSpPr txBox="1"/>
      </xdr:nvSpPr>
      <xdr:spPr>
        <a:xfrm>
          <a:off x="18982132" y="6342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36</xdr:row>
      <xdr:rowOff>162577</xdr:rowOff>
    </xdr:from>
    <xdr:ext cx="469744" cy="259045"/>
    <xdr:sp macro="" textlink="">
      <xdr:nvSpPr>
        <xdr:cNvPr id="604" name="n_2mainValue【認定こども園・幼稚園・保育所】&#10;一人当たり面積">
          <a:extLst>
            <a:ext uri="{FF2B5EF4-FFF2-40B4-BE49-F238E27FC236}">
              <a16:creationId xmlns:a16="http://schemas.microsoft.com/office/drawing/2014/main" id="{6C2B2854-8BA4-49C5-B4E8-168823223599}"/>
            </a:ext>
          </a:extLst>
        </xdr:cNvPr>
        <xdr:cNvSpPr txBox="1"/>
      </xdr:nvSpPr>
      <xdr:spPr>
        <a:xfrm>
          <a:off x="18182032" y="6336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36</xdr:row>
      <xdr:rowOff>154957</xdr:rowOff>
    </xdr:from>
    <xdr:ext cx="469744" cy="259045"/>
    <xdr:sp macro="" textlink="">
      <xdr:nvSpPr>
        <xdr:cNvPr id="605" name="n_3mainValue【認定こども園・幼稚園・保育所】&#10;一人当たり面積">
          <a:extLst>
            <a:ext uri="{FF2B5EF4-FFF2-40B4-BE49-F238E27FC236}">
              <a16:creationId xmlns:a16="http://schemas.microsoft.com/office/drawing/2014/main" id="{C1BB4E2A-3160-4694-829E-E6BFB3580F33}"/>
            </a:ext>
          </a:extLst>
        </xdr:cNvPr>
        <xdr:cNvSpPr txBox="1"/>
      </xdr:nvSpPr>
      <xdr:spPr>
        <a:xfrm>
          <a:off x="17384472" y="6327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36</xdr:row>
      <xdr:rowOff>151147</xdr:rowOff>
    </xdr:from>
    <xdr:ext cx="469744" cy="259045"/>
    <xdr:sp macro="" textlink="">
      <xdr:nvSpPr>
        <xdr:cNvPr id="606" name="n_4mainValue【認定こども園・幼稚園・保育所】&#10;一人当たり面積">
          <a:extLst>
            <a:ext uri="{FF2B5EF4-FFF2-40B4-BE49-F238E27FC236}">
              <a16:creationId xmlns:a16="http://schemas.microsoft.com/office/drawing/2014/main" id="{BDCA9D7D-4E06-4484-A9B9-EE0EE2FBD1A3}"/>
            </a:ext>
          </a:extLst>
        </xdr:cNvPr>
        <xdr:cNvSpPr txBox="1"/>
      </xdr:nvSpPr>
      <xdr:spPr>
        <a:xfrm>
          <a:off x="16588817" y="6323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7" name="正方形/長方形 606">
          <a:extLst>
            <a:ext uri="{FF2B5EF4-FFF2-40B4-BE49-F238E27FC236}">
              <a16:creationId xmlns:a16="http://schemas.microsoft.com/office/drawing/2014/main" id="{00B0E5B2-8082-4E8A-AB18-7EBCDB7D2BB5}"/>
            </a:ext>
          </a:extLst>
        </xdr:cNvPr>
        <xdr:cNvSpPr/>
      </xdr:nvSpPr>
      <xdr:spPr>
        <a:xfrm>
          <a:off x="11203940" y="800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8" name="正方形/長方形 607">
          <a:extLst>
            <a:ext uri="{FF2B5EF4-FFF2-40B4-BE49-F238E27FC236}">
              <a16:creationId xmlns:a16="http://schemas.microsoft.com/office/drawing/2014/main" id="{579FDBF4-1D39-4B24-8B92-6A03386F8012}"/>
            </a:ext>
          </a:extLst>
        </xdr:cNvPr>
        <xdr:cNvSpPr/>
      </xdr:nvSpPr>
      <xdr:spPr>
        <a:xfrm>
          <a:off x="113157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9" name="正方形/長方形 608">
          <a:extLst>
            <a:ext uri="{FF2B5EF4-FFF2-40B4-BE49-F238E27FC236}">
              <a16:creationId xmlns:a16="http://schemas.microsoft.com/office/drawing/2014/main" id="{AE5BF8C1-94FC-445F-88D4-71B6DCFB4C9F}"/>
            </a:ext>
          </a:extLst>
        </xdr:cNvPr>
        <xdr:cNvSpPr/>
      </xdr:nvSpPr>
      <xdr:spPr>
        <a:xfrm>
          <a:off x="113157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0" name="正方形/長方形 609">
          <a:extLst>
            <a:ext uri="{FF2B5EF4-FFF2-40B4-BE49-F238E27FC236}">
              <a16:creationId xmlns:a16="http://schemas.microsoft.com/office/drawing/2014/main" id="{C3E1E4D9-AB82-4C54-A43E-5D1FA2F9CED1}"/>
            </a:ext>
          </a:extLst>
        </xdr:cNvPr>
        <xdr:cNvSpPr/>
      </xdr:nvSpPr>
      <xdr:spPr>
        <a:xfrm>
          <a:off x="122326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1" name="正方形/長方形 610">
          <a:extLst>
            <a:ext uri="{FF2B5EF4-FFF2-40B4-BE49-F238E27FC236}">
              <a16:creationId xmlns:a16="http://schemas.microsoft.com/office/drawing/2014/main" id="{B6D8EC52-726C-46B9-902B-A4E88193A226}"/>
            </a:ext>
          </a:extLst>
        </xdr:cNvPr>
        <xdr:cNvSpPr/>
      </xdr:nvSpPr>
      <xdr:spPr>
        <a:xfrm>
          <a:off x="122326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2" name="正方形/長方形 611">
          <a:extLst>
            <a:ext uri="{FF2B5EF4-FFF2-40B4-BE49-F238E27FC236}">
              <a16:creationId xmlns:a16="http://schemas.microsoft.com/office/drawing/2014/main" id="{D3450475-ED56-49AA-8A47-22F3C251EF58}"/>
            </a:ext>
          </a:extLst>
        </xdr:cNvPr>
        <xdr:cNvSpPr/>
      </xdr:nvSpPr>
      <xdr:spPr>
        <a:xfrm>
          <a:off x="132613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3" name="正方形/長方形 612">
          <a:extLst>
            <a:ext uri="{FF2B5EF4-FFF2-40B4-BE49-F238E27FC236}">
              <a16:creationId xmlns:a16="http://schemas.microsoft.com/office/drawing/2014/main" id="{7C2DBB9F-4977-45D0-9A4D-667873883A73}"/>
            </a:ext>
          </a:extLst>
        </xdr:cNvPr>
        <xdr:cNvSpPr/>
      </xdr:nvSpPr>
      <xdr:spPr>
        <a:xfrm>
          <a:off x="132613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4" name="正方形/長方形 613">
          <a:extLst>
            <a:ext uri="{FF2B5EF4-FFF2-40B4-BE49-F238E27FC236}">
              <a16:creationId xmlns:a16="http://schemas.microsoft.com/office/drawing/2014/main" id="{798CE066-4AAD-4426-8FCD-311475E340DB}"/>
            </a:ext>
          </a:extLst>
        </xdr:cNvPr>
        <xdr:cNvSpPr/>
      </xdr:nvSpPr>
      <xdr:spPr>
        <a:xfrm>
          <a:off x="11203940" y="914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5" name="テキスト ボックス 614">
          <a:extLst>
            <a:ext uri="{FF2B5EF4-FFF2-40B4-BE49-F238E27FC236}">
              <a16:creationId xmlns:a16="http://schemas.microsoft.com/office/drawing/2014/main" id="{E28F09A1-F1CC-49AF-946D-82E8C8255F7F}"/>
            </a:ext>
          </a:extLst>
        </xdr:cNvPr>
        <xdr:cNvSpPr txBox="1"/>
      </xdr:nvSpPr>
      <xdr:spPr>
        <a:xfrm>
          <a:off x="1116584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6" name="直線コネクタ 615">
          <a:extLst>
            <a:ext uri="{FF2B5EF4-FFF2-40B4-BE49-F238E27FC236}">
              <a16:creationId xmlns:a16="http://schemas.microsoft.com/office/drawing/2014/main" id="{68F53282-517B-4A53-B741-9CB32A13A2BE}"/>
            </a:ext>
          </a:extLst>
        </xdr:cNvPr>
        <xdr:cNvCxnSpPr/>
      </xdr:nvCxnSpPr>
      <xdr:spPr>
        <a:xfrm>
          <a:off x="1120394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617" name="テキスト ボックス 616">
          <a:extLst>
            <a:ext uri="{FF2B5EF4-FFF2-40B4-BE49-F238E27FC236}">
              <a16:creationId xmlns:a16="http://schemas.microsoft.com/office/drawing/2014/main" id="{100C7A87-798F-4F17-B86D-485ED0B5AC93}"/>
            </a:ext>
          </a:extLst>
        </xdr:cNvPr>
        <xdr:cNvSpPr txBox="1"/>
      </xdr:nvSpPr>
      <xdr:spPr>
        <a:xfrm>
          <a:off x="10842791" y="11285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0</xdr:rowOff>
    </xdr:from>
    <xdr:to>
      <xdr:col>89</xdr:col>
      <xdr:colOff>177800</xdr:colOff>
      <xdr:row>64</xdr:row>
      <xdr:rowOff>0</xdr:rowOff>
    </xdr:to>
    <xdr:cxnSp macro="">
      <xdr:nvCxnSpPr>
        <xdr:cNvPr id="618" name="直線コネクタ 617">
          <a:extLst>
            <a:ext uri="{FF2B5EF4-FFF2-40B4-BE49-F238E27FC236}">
              <a16:creationId xmlns:a16="http://schemas.microsoft.com/office/drawing/2014/main" id="{94B4FB10-B07D-4983-87C5-C72E11932D35}"/>
            </a:ext>
          </a:extLst>
        </xdr:cNvPr>
        <xdr:cNvCxnSpPr/>
      </xdr:nvCxnSpPr>
      <xdr:spPr>
        <a:xfrm>
          <a:off x="11203940" y="10972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29227</xdr:rowOff>
    </xdr:from>
    <xdr:ext cx="403059" cy="259045"/>
    <xdr:sp macro="" textlink="">
      <xdr:nvSpPr>
        <xdr:cNvPr id="619" name="テキスト ボックス 618">
          <a:extLst>
            <a:ext uri="{FF2B5EF4-FFF2-40B4-BE49-F238E27FC236}">
              <a16:creationId xmlns:a16="http://schemas.microsoft.com/office/drawing/2014/main" id="{246A214C-E89A-4D83-93E4-80BE3AF3E7DD}"/>
            </a:ext>
          </a:extLst>
        </xdr:cNvPr>
        <xdr:cNvSpPr txBox="1"/>
      </xdr:nvSpPr>
      <xdr:spPr>
        <a:xfrm>
          <a:off x="10842791" y="108286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57150</xdr:rowOff>
    </xdr:from>
    <xdr:to>
      <xdr:col>89</xdr:col>
      <xdr:colOff>177800</xdr:colOff>
      <xdr:row>61</xdr:row>
      <xdr:rowOff>57150</xdr:rowOff>
    </xdr:to>
    <xdr:cxnSp macro="">
      <xdr:nvCxnSpPr>
        <xdr:cNvPr id="620" name="直線コネクタ 619">
          <a:extLst>
            <a:ext uri="{FF2B5EF4-FFF2-40B4-BE49-F238E27FC236}">
              <a16:creationId xmlns:a16="http://schemas.microsoft.com/office/drawing/2014/main" id="{8AB3BB74-6CEE-4C2A-8420-D36CAAE66F6B}"/>
            </a:ext>
          </a:extLst>
        </xdr:cNvPr>
        <xdr:cNvCxnSpPr/>
      </xdr:nvCxnSpPr>
      <xdr:spPr>
        <a:xfrm>
          <a:off x="11203940" y="105117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86377</xdr:rowOff>
    </xdr:from>
    <xdr:ext cx="403059" cy="259045"/>
    <xdr:sp macro="" textlink="">
      <xdr:nvSpPr>
        <xdr:cNvPr id="621" name="テキスト ボックス 620">
          <a:extLst>
            <a:ext uri="{FF2B5EF4-FFF2-40B4-BE49-F238E27FC236}">
              <a16:creationId xmlns:a16="http://schemas.microsoft.com/office/drawing/2014/main" id="{D6573E31-9BD8-437E-B2A9-DFB9BD1D6CDC}"/>
            </a:ext>
          </a:extLst>
        </xdr:cNvPr>
        <xdr:cNvSpPr txBox="1"/>
      </xdr:nvSpPr>
      <xdr:spPr>
        <a:xfrm>
          <a:off x="10842791" y="103752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114300</xdr:rowOff>
    </xdr:from>
    <xdr:to>
      <xdr:col>89</xdr:col>
      <xdr:colOff>177800</xdr:colOff>
      <xdr:row>58</xdr:row>
      <xdr:rowOff>114300</xdr:rowOff>
    </xdr:to>
    <xdr:cxnSp macro="">
      <xdr:nvCxnSpPr>
        <xdr:cNvPr id="622" name="直線コネクタ 621">
          <a:extLst>
            <a:ext uri="{FF2B5EF4-FFF2-40B4-BE49-F238E27FC236}">
              <a16:creationId xmlns:a16="http://schemas.microsoft.com/office/drawing/2014/main" id="{495400D0-4446-41E6-906E-52CC3A8B6A16}"/>
            </a:ext>
          </a:extLst>
        </xdr:cNvPr>
        <xdr:cNvCxnSpPr/>
      </xdr:nvCxnSpPr>
      <xdr:spPr>
        <a:xfrm>
          <a:off x="11203940" y="10058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143527</xdr:rowOff>
    </xdr:from>
    <xdr:ext cx="403059" cy="259045"/>
    <xdr:sp macro="" textlink="">
      <xdr:nvSpPr>
        <xdr:cNvPr id="623" name="テキスト ボックス 622">
          <a:extLst>
            <a:ext uri="{FF2B5EF4-FFF2-40B4-BE49-F238E27FC236}">
              <a16:creationId xmlns:a16="http://schemas.microsoft.com/office/drawing/2014/main" id="{BCE0C292-3DBC-4344-B622-AE1296839B4D}"/>
            </a:ext>
          </a:extLst>
        </xdr:cNvPr>
        <xdr:cNvSpPr txBox="1"/>
      </xdr:nvSpPr>
      <xdr:spPr>
        <a:xfrm>
          <a:off x="10842791" y="99142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0</xdr:rowOff>
    </xdr:from>
    <xdr:to>
      <xdr:col>89</xdr:col>
      <xdr:colOff>177800</xdr:colOff>
      <xdr:row>56</xdr:row>
      <xdr:rowOff>0</xdr:rowOff>
    </xdr:to>
    <xdr:cxnSp macro="">
      <xdr:nvCxnSpPr>
        <xdr:cNvPr id="624" name="直線コネクタ 623">
          <a:extLst>
            <a:ext uri="{FF2B5EF4-FFF2-40B4-BE49-F238E27FC236}">
              <a16:creationId xmlns:a16="http://schemas.microsoft.com/office/drawing/2014/main" id="{D6B297D6-0E8B-4B20-AD8B-A3323B2A7990}"/>
            </a:ext>
          </a:extLst>
        </xdr:cNvPr>
        <xdr:cNvCxnSpPr/>
      </xdr:nvCxnSpPr>
      <xdr:spPr>
        <a:xfrm>
          <a:off x="11203940" y="96012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29227</xdr:rowOff>
    </xdr:from>
    <xdr:ext cx="403059" cy="259045"/>
    <xdr:sp macro="" textlink="">
      <xdr:nvSpPr>
        <xdr:cNvPr id="625" name="テキスト ボックス 624">
          <a:extLst>
            <a:ext uri="{FF2B5EF4-FFF2-40B4-BE49-F238E27FC236}">
              <a16:creationId xmlns:a16="http://schemas.microsoft.com/office/drawing/2014/main" id="{49526F66-E405-4A4B-A657-CA62C84A3EC9}"/>
            </a:ext>
          </a:extLst>
        </xdr:cNvPr>
        <xdr:cNvSpPr txBox="1"/>
      </xdr:nvSpPr>
      <xdr:spPr>
        <a:xfrm>
          <a:off x="10842791" y="94570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6" name="直線コネクタ 625">
          <a:extLst>
            <a:ext uri="{FF2B5EF4-FFF2-40B4-BE49-F238E27FC236}">
              <a16:creationId xmlns:a16="http://schemas.microsoft.com/office/drawing/2014/main" id="{A9EE2CD2-DF53-443D-8C84-B3FEC897E27B}"/>
            </a:ext>
          </a:extLst>
        </xdr:cNvPr>
        <xdr:cNvCxnSpPr/>
      </xdr:nvCxnSpPr>
      <xdr:spPr>
        <a:xfrm>
          <a:off x="1120394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627" name="テキスト ボックス 626">
          <a:extLst>
            <a:ext uri="{FF2B5EF4-FFF2-40B4-BE49-F238E27FC236}">
              <a16:creationId xmlns:a16="http://schemas.microsoft.com/office/drawing/2014/main" id="{8166432A-FEBE-426A-8255-D595F2F7ABC1}"/>
            </a:ext>
          </a:extLst>
        </xdr:cNvPr>
        <xdr:cNvSpPr txBox="1"/>
      </xdr:nvSpPr>
      <xdr:spPr>
        <a:xfrm>
          <a:off x="10842791" y="9003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28" name="【学校施設】&#10;有形固定資産減価償却率グラフ枠">
          <a:extLst>
            <a:ext uri="{FF2B5EF4-FFF2-40B4-BE49-F238E27FC236}">
              <a16:creationId xmlns:a16="http://schemas.microsoft.com/office/drawing/2014/main" id="{019B0E73-00F3-49BB-AC14-EBB161A2EDF4}"/>
            </a:ext>
          </a:extLst>
        </xdr:cNvPr>
        <xdr:cNvSpPr/>
      </xdr:nvSpPr>
      <xdr:spPr>
        <a:xfrm>
          <a:off x="11203940" y="914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22860</xdr:rowOff>
    </xdr:from>
    <xdr:to>
      <xdr:col>85</xdr:col>
      <xdr:colOff>126364</xdr:colOff>
      <xdr:row>64</xdr:row>
      <xdr:rowOff>64008</xdr:rowOff>
    </xdr:to>
    <xdr:cxnSp macro="">
      <xdr:nvCxnSpPr>
        <xdr:cNvPr id="629" name="直線コネクタ 628">
          <a:extLst>
            <a:ext uri="{FF2B5EF4-FFF2-40B4-BE49-F238E27FC236}">
              <a16:creationId xmlns:a16="http://schemas.microsoft.com/office/drawing/2014/main" id="{88C2AAC5-4E02-437D-815C-6B4181A3A22E}"/>
            </a:ext>
          </a:extLst>
        </xdr:cNvPr>
        <xdr:cNvCxnSpPr/>
      </xdr:nvCxnSpPr>
      <xdr:spPr>
        <a:xfrm flipV="1">
          <a:off x="14703424" y="9620250"/>
          <a:ext cx="0" cy="14127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67835</xdr:rowOff>
    </xdr:from>
    <xdr:ext cx="405111" cy="259045"/>
    <xdr:sp macro="" textlink="">
      <xdr:nvSpPr>
        <xdr:cNvPr id="630" name="【学校施設】&#10;有形固定資産減価償却率最小値テキスト">
          <a:extLst>
            <a:ext uri="{FF2B5EF4-FFF2-40B4-BE49-F238E27FC236}">
              <a16:creationId xmlns:a16="http://schemas.microsoft.com/office/drawing/2014/main" id="{2AE5C1C7-EBCC-4B1C-85F0-1D13D96B9527}"/>
            </a:ext>
          </a:extLst>
        </xdr:cNvPr>
        <xdr:cNvSpPr txBox="1"/>
      </xdr:nvSpPr>
      <xdr:spPr>
        <a:xfrm>
          <a:off x="14742160" y="110387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64008</xdr:rowOff>
    </xdr:from>
    <xdr:to>
      <xdr:col>86</xdr:col>
      <xdr:colOff>25400</xdr:colOff>
      <xdr:row>64</xdr:row>
      <xdr:rowOff>64008</xdr:rowOff>
    </xdr:to>
    <xdr:cxnSp macro="">
      <xdr:nvCxnSpPr>
        <xdr:cNvPr id="631" name="直線コネクタ 630">
          <a:extLst>
            <a:ext uri="{FF2B5EF4-FFF2-40B4-BE49-F238E27FC236}">
              <a16:creationId xmlns:a16="http://schemas.microsoft.com/office/drawing/2014/main" id="{E85B302B-A1FD-44D5-8D38-0B29713257B8}"/>
            </a:ext>
          </a:extLst>
        </xdr:cNvPr>
        <xdr:cNvCxnSpPr/>
      </xdr:nvCxnSpPr>
      <xdr:spPr>
        <a:xfrm>
          <a:off x="14611350" y="1103299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140987</xdr:rowOff>
    </xdr:from>
    <xdr:ext cx="405111" cy="259045"/>
    <xdr:sp macro="" textlink="">
      <xdr:nvSpPr>
        <xdr:cNvPr id="632" name="【学校施設】&#10;有形固定資産減価償却率最大値テキスト">
          <a:extLst>
            <a:ext uri="{FF2B5EF4-FFF2-40B4-BE49-F238E27FC236}">
              <a16:creationId xmlns:a16="http://schemas.microsoft.com/office/drawing/2014/main" id="{6D218E63-8878-49C3-AEF9-17235EF27128}"/>
            </a:ext>
          </a:extLst>
        </xdr:cNvPr>
        <xdr:cNvSpPr txBox="1"/>
      </xdr:nvSpPr>
      <xdr:spPr>
        <a:xfrm>
          <a:off x="14742160" y="9397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22860</xdr:rowOff>
    </xdr:from>
    <xdr:to>
      <xdr:col>86</xdr:col>
      <xdr:colOff>25400</xdr:colOff>
      <xdr:row>56</xdr:row>
      <xdr:rowOff>22860</xdr:rowOff>
    </xdr:to>
    <xdr:cxnSp macro="">
      <xdr:nvCxnSpPr>
        <xdr:cNvPr id="633" name="直線コネクタ 632">
          <a:extLst>
            <a:ext uri="{FF2B5EF4-FFF2-40B4-BE49-F238E27FC236}">
              <a16:creationId xmlns:a16="http://schemas.microsoft.com/office/drawing/2014/main" id="{D5B70FC6-5520-42FB-A1BD-9D4F35F8A751}"/>
            </a:ext>
          </a:extLst>
        </xdr:cNvPr>
        <xdr:cNvCxnSpPr/>
      </xdr:nvCxnSpPr>
      <xdr:spPr>
        <a:xfrm>
          <a:off x="14611350" y="96202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153941</xdr:rowOff>
    </xdr:from>
    <xdr:ext cx="405111" cy="259045"/>
    <xdr:sp macro="" textlink="">
      <xdr:nvSpPr>
        <xdr:cNvPr id="634" name="【学校施設】&#10;有形固定資産減価償却率平均値テキスト">
          <a:extLst>
            <a:ext uri="{FF2B5EF4-FFF2-40B4-BE49-F238E27FC236}">
              <a16:creationId xmlns:a16="http://schemas.microsoft.com/office/drawing/2014/main" id="{3AE10066-9FE8-4481-A6C8-9A77C0023A8F}"/>
            </a:ext>
          </a:extLst>
        </xdr:cNvPr>
        <xdr:cNvSpPr txBox="1"/>
      </xdr:nvSpPr>
      <xdr:spPr>
        <a:xfrm>
          <a:off x="14742160" y="1026949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4064</xdr:rowOff>
    </xdr:from>
    <xdr:to>
      <xdr:col>85</xdr:col>
      <xdr:colOff>177800</xdr:colOff>
      <xdr:row>60</xdr:row>
      <xdr:rowOff>105664</xdr:rowOff>
    </xdr:to>
    <xdr:sp macro="" textlink="">
      <xdr:nvSpPr>
        <xdr:cNvPr id="635" name="フローチャート: 判断 634">
          <a:extLst>
            <a:ext uri="{FF2B5EF4-FFF2-40B4-BE49-F238E27FC236}">
              <a16:creationId xmlns:a16="http://schemas.microsoft.com/office/drawing/2014/main" id="{C3E32E8C-722D-407C-8FDE-E9FB1BE6EBA1}"/>
            </a:ext>
          </a:extLst>
        </xdr:cNvPr>
        <xdr:cNvSpPr/>
      </xdr:nvSpPr>
      <xdr:spPr>
        <a:xfrm>
          <a:off x="14649450" y="10292969"/>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129794</xdr:rowOff>
    </xdr:from>
    <xdr:to>
      <xdr:col>81</xdr:col>
      <xdr:colOff>101600</xdr:colOff>
      <xdr:row>60</xdr:row>
      <xdr:rowOff>59944</xdr:rowOff>
    </xdr:to>
    <xdr:sp macro="" textlink="">
      <xdr:nvSpPr>
        <xdr:cNvPr id="636" name="フローチャート: 判断 635">
          <a:extLst>
            <a:ext uri="{FF2B5EF4-FFF2-40B4-BE49-F238E27FC236}">
              <a16:creationId xmlns:a16="http://schemas.microsoft.com/office/drawing/2014/main" id="{A15A07CD-1F29-4604-B761-A49E6A9DE69C}"/>
            </a:ext>
          </a:extLst>
        </xdr:cNvPr>
        <xdr:cNvSpPr/>
      </xdr:nvSpPr>
      <xdr:spPr>
        <a:xfrm>
          <a:off x="13887450" y="10249154"/>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152654</xdr:rowOff>
    </xdr:from>
    <xdr:to>
      <xdr:col>76</xdr:col>
      <xdr:colOff>165100</xdr:colOff>
      <xdr:row>60</xdr:row>
      <xdr:rowOff>82804</xdr:rowOff>
    </xdr:to>
    <xdr:sp macro="" textlink="">
      <xdr:nvSpPr>
        <xdr:cNvPr id="637" name="フローチャート: 判断 636">
          <a:extLst>
            <a:ext uri="{FF2B5EF4-FFF2-40B4-BE49-F238E27FC236}">
              <a16:creationId xmlns:a16="http://schemas.microsoft.com/office/drawing/2014/main" id="{CF75AE07-1D7F-44EA-8E01-A92FB9DC3C46}"/>
            </a:ext>
          </a:extLst>
        </xdr:cNvPr>
        <xdr:cNvSpPr/>
      </xdr:nvSpPr>
      <xdr:spPr>
        <a:xfrm>
          <a:off x="13089890" y="10268204"/>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102362</xdr:rowOff>
    </xdr:from>
    <xdr:to>
      <xdr:col>72</xdr:col>
      <xdr:colOff>38100</xdr:colOff>
      <xdr:row>60</xdr:row>
      <xdr:rowOff>32512</xdr:rowOff>
    </xdr:to>
    <xdr:sp macro="" textlink="">
      <xdr:nvSpPr>
        <xdr:cNvPr id="638" name="フローチャート: 判断 637">
          <a:extLst>
            <a:ext uri="{FF2B5EF4-FFF2-40B4-BE49-F238E27FC236}">
              <a16:creationId xmlns:a16="http://schemas.microsoft.com/office/drawing/2014/main" id="{CADD8FAF-C990-42E5-90E1-57B24795D703}"/>
            </a:ext>
          </a:extLst>
        </xdr:cNvPr>
        <xdr:cNvSpPr/>
      </xdr:nvSpPr>
      <xdr:spPr>
        <a:xfrm>
          <a:off x="12303760" y="10214102"/>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79502</xdr:rowOff>
    </xdr:from>
    <xdr:to>
      <xdr:col>67</xdr:col>
      <xdr:colOff>101600</xdr:colOff>
      <xdr:row>60</xdr:row>
      <xdr:rowOff>9652</xdr:rowOff>
    </xdr:to>
    <xdr:sp macro="" textlink="">
      <xdr:nvSpPr>
        <xdr:cNvPr id="639" name="フローチャート: 判断 638">
          <a:extLst>
            <a:ext uri="{FF2B5EF4-FFF2-40B4-BE49-F238E27FC236}">
              <a16:creationId xmlns:a16="http://schemas.microsoft.com/office/drawing/2014/main" id="{365EFE36-895E-49BD-B076-F161D22420D4}"/>
            </a:ext>
          </a:extLst>
        </xdr:cNvPr>
        <xdr:cNvSpPr/>
      </xdr:nvSpPr>
      <xdr:spPr>
        <a:xfrm>
          <a:off x="11487150" y="10195052"/>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0" name="テキスト ボックス 639">
          <a:extLst>
            <a:ext uri="{FF2B5EF4-FFF2-40B4-BE49-F238E27FC236}">
              <a16:creationId xmlns:a16="http://schemas.microsoft.com/office/drawing/2014/main" id="{E7D5B4C5-82DD-48B0-8D8F-553078CC407A}"/>
            </a:ext>
          </a:extLst>
        </xdr:cNvPr>
        <xdr:cNvSpPr txBox="1"/>
      </xdr:nvSpPr>
      <xdr:spPr>
        <a:xfrm>
          <a:off x="14532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1" name="テキスト ボックス 640">
          <a:extLst>
            <a:ext uri="{FF2B5EF4-FFF2-40B4-BE49-F238E27FC236}">
              <a16:creationId xmlns:a16="http://schemas.microsoft.com/office/drawing/2014/main" id="{E138D2E8-34FF-4265-A183-5F5210B39769}"/>
            </a:ext>
          </a:extLst>
        </xdr:cNvPr>
        <xdr:cNvSpPr txBox="1"/>
      </xdr:nvSpPr>
      <xdr:spPr>
        <a:xfrm>
          <a:off x="13770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2" name="テキスト ボックス 641">
          <a:extLst>
            <a:ext uri="{FF2B5EF4-FFF2-40B4-BE49-F238E27FC236}">
              <a16:creationId xmlns:a16="http://schemas.microsoft.com/office/drawing/2014/main" id="{B2ADF0FA-F304-4578-9632-92DAF8769EE1}"/>
            </a:ext>
          </a:extLst>
        </xdr:cNvPr>
        <xdr:cNvSpPr txBox="1"/>
      </xdr:nvSpPr>
      <xdr:spPr>
        <a:xfrm>
          <a:off x="129730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3" name="テキスト ボックス 642">
          <a:extLst>
            <a:ext uri="{FF2B5EF4-FFF2-40B4-BE49-F238E27FC236}">
              <a16:creationId xmlns:a16="http://schemas.microsoft.com/office/drawing/2014/main" id="{D517B563-6CFA-4FE5-8D0C-030172650707}"/>
            </a:ext>
          </a:extLst>
        </xdr:cNvPr>
        <xdr:cNvSpPr txBox="1"/>
      </xdr:nvSpPr>
      <xdr:spPr>
        <a:xfrm>
          <a:off x="121754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4" name="テキスト ボックス 643">
          <a:extLst>
            <a:ext uri="{FF2B5EF4-FFF2-40B4-BE49-F238E27FC236}">
              <a16:creationId xmlns:a16="http://schemas.microsoft.com/office/drawing/2014/main" id="{DAD60986-67AC-4A29-8E1D-B0487ACCAB8A}"/>
            </a:ext>
          </a:extLst>
        </xdr:cNvPr>
        <xdr:cNvSpPr txBox="1"/>
      </xdr:nvSpPr>
      <xdr:spPr>
        <a:xfrm>
          <a:off x="113703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127508</xdr:rowOff>
    </xdr:from>
    <xdr:to>
      <xdr:col>85</xdr:col>
      <xdr:colOff>177800</xdr:colOff>
      <xdr:row>57</xdr:row>
      <xdr:rowOff>57658</xdr:rowOff>
    </xdr:to>
    <xdr:sp macro="" textlink="">
      <xdr:nvSpPr>
        <xdr:cNvPr id="645" name="楕円 644">
          <a:extLst>
            <a:ext uri="{FF2B5EF4-FFF2-40B4-BE49-F238E27FC236}">
              <a16:creationId xmlns:a16="http://schemas.microsoft.com/office/drawing/2014/main" id="{DC2E141A-5934-47DC-9165-00B10F9D0893}"/>
            </a:ext>
          </a:extLst>
        </xdr:cNvPr>
        <xdr:cNvSpPr/>
      </xdr:nvSpPr>
      <xdr:spPr>
        <a:xfrm>
          <a:off x="14649450" y="9732518"/>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55</xdr:row>
      <xdr:rowOff>150385</xdr:rowOff>
    </xdr:from>
    <xdr:ext cx="405111" cy="259045"/>
    <xdr:sp macro="" textlink="">
      <xdr:nvSpPr>
        <xdr:cNvPr id="646" name="【学校施設】&#10;有形固定資産減価償却率該当値テキスト">
          <a:extLst>
            <a:ext uri="{FF2B5EF4-FFF2-40B4-BE49-F238E27FC236}">
              <a16:creationId xmlns:a16="http://schemas.microsoft.com/office/drawing/2014/main" id="{5B0732FF-D2FC-4B93-B8CA-84205A610B51}"/>
            </a:ext>
          </a:extLst>
        </xdr:cNvPr>
        <xdr:cNvSpPr txBox="1"/>
      </xdr:nvSpPr>
      <xdr:spPr>
        <a:xfrm>
          <a:off x="14742160" y="95801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55</xdr:row>
      <xdr:rowOff>161798</xdr:rowOff>
    </xdr:from>
    <xdr:to>
      <xdr:col>81</xdr:col>
      <xdr:colOff>101600</xdr:colOff>
      <xdr:row>56</xdr:row>
      <xdr:rowOff>91948</xdr:rowOff>
    </xdr:to>
    <xdr:sp macro="" textlink="">
      <xdr:nvSpPr>
        <xdr:cNvPr id="647" name="楕円 646">
          <a:extLst>
            <a:ext uri="{FF2B5EF4-FFF2-40B4-BE49-F238E27FC236}">
              <a16:creationId xmlns:a16="http://schemas.microsoft.com/office/drawing/2014/main" id="{AB505969-4457-4405-BCCF-61F4E0D4C8CE}"/>
            </a:ext>
          </a:extLst>
        </xdr:cNvPr>
        <xdr:cNvSpPr/>
      </xdr:nvSpPr>
      <xdr:spPr>
        <a:xfrm>
          <a:off x="13887450" y="9593453"/>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56</xdr:row>
      <xdr:rowOff>41148</xdr:rowOff>
    </xdr:from>
    <xdr:to>
      <xdr:col>85</xdr:col>
      <xdr:colOff>127000</xdr:colOff>
      <xdr:row>57</xdr:row>
      <xdr:rowOff>6858</xdr:rowOff>
    </xdr:to>
    <xdr:cxnSp macro="">
      <xdr:nvCxnSpPr>
        <xdr:cNvPr id="648" name="直線コネクタ 647">
          <a:extLst>
            <a:ext uri="{FF2B5EF4-FFF2-40B4-BE49-F238E27FC236}">
              <a16:creationId xmlns:a16="http://schemas.microsoft.com/office/drawing/2014/main" id="{EA432A42-EEC8-4232-8232-5D5625469B73}"/>
            </a:ext>
          </a:extLst>
        </xdr:cNvPr>
        <xdr:cNvCxnSpPr/>
      </xdr:nvCxnSpPr>
      <xdr:spPr>
        <a:xfrm>
          <a:off x="13942060" y="9642348"/>
          <a:ext cx="762000" cy="139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58928</xdr:rowOff>
    </xdr:from>
    <xdr:to>
      <xdr:col>76</xdr:col>
      <xdr:colOff>165100</xdr:colOff>
      <xdr:row>56</xdr:row>
      <xdr:rowOff>160528</xdr:rowOff>
    </xdr:to>
    <xdr:sp macro="" textlink="">
      <xdr:nvSpPr>
        <xdr:cNvPr id="649" name="楕円 648">
          <a:extLst>
            <a:ext uri="{FF2B5EF4-FFF2-40B4-BE49-F238E27FC236}">
              <a16:creationId xmlns:a16="http://schemas.microsoft.com/office/drawing/2014/main" id="{33EAB773-96F2-457B-B070-22D045A5E0A5}"/>
            </a:ext>
          </a:extLst>
        </xdr:cNvPr>
        <xdr:cNvSpPr/>
      </xdr:nvSpPr>
      <xdr:spPr>
        <a:xfrm>
          <a:off x="13089890" y="9656318"/>
          <a:ext cx="10922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41148</xdr:rowOff>
    </xdr:from>
    <xdr:to>
      <xdr:col>81</xdr:col>
      <xdr:colOff>50800</xdr:colOff>
      <xdr:row>56</xdr:row>
      <xdr:rowOff>109728</xdr:rowOff>
    </xdr:to>
    <xdr:cxnSp macro="">
      <xdr:nvCxnSpPr>
        <xdr:cNvPr id="650" name="直線コネクタ 649">
          <a:extLst>
            <a:ext uri="{FF2B5EF4-FFF2-40B4-BE49-F238E27FC236}">
              <a16:creationId xmlns:a16="http://schemas.microsoft.com/office/drawing/2014/main" id="{8223C083-D547-4D87-A7E4-922C58BEFC76}"/>
            </a:ext>
          </a:extLst>
        </xdr:cNvPr>
        <xdr:cNvCxnSpPr/>
      </xdr:nvCxnSpPr>
      <xdr:spPr>
        <a:xfrm flipV="1">
          <a:off x="13144500" y="9642348"/>
          <a:ext cx="797560" cy="66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90932</xdr:rowOff>
    </xdr:from>
    <xdr:to>
      <xdr:col>72</xdr:col>
      <xdr:colOff>38100</xdr:colOff>
      <xdr:row>57</xdr:row>
      <xdr:rowOff>21082</xdr:rowOff>
    </xdr:to>
    <xdr:sp macro="" textlink="">
      <xdr:nvSpPr>
        <xdr:cNvPr id="651" name="楕円 650">
          <a:extLst>
            <a:ext uri="{FF2B5EF4-FFF2-40B4-BE49-F238E27FC236}">
              <a16:creationId xmlns:a16="http://schemas.microsoft.com/office/drawing/2014/main" id="{BD40156D-4ED7-44DA-94F3-496CE7E5A684}"/>
            </a:ext>
          </a:extLst>
        </xdr:cNvPr>
        <xdr:cNvSpPr/>
      </xdr:nvSpPr>
      <xdr:spPr>
        <a:xfrm>
          <a:off x="12303760" y="9695942"/>
          <a:ext cx="7874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56</xdr:row>
      <xdr:rowOff>109728</xdr:rowOff>
    </xdr:from>
    <xdr:to>
      <xdr:col>76</xdr:col>
      <xdr:colOff>114300</xdr:colOff>
      <xdr:row>56</xdr:row>
      <xdr:rowOff>141732</xdr:rowOff>
    </xdr:to>
    <xdr:cxnSp macro="">
      <xdr:nvCxnSpPr>
        <xdr:cNvPr id="652" name="直線コネクタ 651">
          <a:extLst>
            <a:ext uri="{FF2B5EF4-FFF2-40B4-BE49-F238E27FC236}">
              <a16:creationId xmlns:a16="http://schemas.microsoft.com/office/drawing/2014/main" id="{631E884E-D5F9-45A4-8455-648C4C45BA68}"/>
            </a:ext>
          </a:extLst>
        </xdr:cNvPr>
        <xdr:cNvCxnSpPr/>
      </xdr:nvCxnSpPr>
      <xdr:spPr>
        <a:xfrm flipV="1">
          <a:off x="12346940" y="9709023"/>
          <a:ext cx="79756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56</xdr:row>
      <xdr:rowOff>36068</xdr:rowOff>
    </xdr:from>
    <xdr:to>
      <xdr:col>67</xdr:col>
      <xdr:colOff>101600</xdr:colOff>
      <xdr:row>56</xdr:row>
      <xdr:rowOff>137668</xdr:rowOff>
    </xdr:to>
    <xdr:sp macro="" textlink="">
      <xdr:nvSpPr>
        <xdr:cNvPr id="653" name="楕円 652">
          <a:extLst>
            <a:ext uri="{FF2B5EF4-FFF2-40B4-BE49-F238E27FC236}">
              <a16:creationId xmlns:a16="http://schemas.microsoft.com/office/drawing/2014/main" id="{B67228E4-49D5-4ED1-8B65-A0D4B62A2965}"/>
            </a:ext>
          </a:extLst>
        </xdr:cNvPr>
        <xdr:cNvSpPr/>
      </xdr:nvSpPr>
      <xdr:spPr>
        <a:xfrm>
          <a:off x="11487150" y="9637268"/>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56</xdr:row>
      <xdr:rowOff>86868</xdr:rowOff>
    </xdr:from>
    <xdr:to>
      <xdr:col>71</xdr:col>
      <xdr:colOff>177800</xdr:colOff>
      <xdr:row>56</xdr:row>
      <xdr:rowOff>141732</xdr:rowOff>
    </xdr:to>
    <xdr:cxnSp macro="">
      <xdr:nvCxnSpPr>
        <xdr:cNvPr id="654" name="直線コネクタ 653">
          <a:extLst>
            <a:ext uri="{FF2B5EF4-FFF2-40B4-BE49-F238E27FC236}">
              <a16:creationId xmlns:a16="http://schemas.microsoft.com/office/drawing/2014/main" id="{874FA6F9-95E3-482C-A2C0-BD6AA694FB22}"/>
            </a:ext>
          </a:extLst>
        </xdr:cNvPr>
        <xdr:cNvCxnSpPr/>
      </xdr:nvCxnSpPr>
      <xdr:spPr>
        <a:xfrm>
          <a:off x="11541760" y="9689973"/>
          <a:ext cx="805180" cy="51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51071</xdr:rowOff>
    </xdr:from>
    <xdr:ext cx="405111" cy="259045"/>
    <xdr:sp macro="" textlink="">
      <xdr:nvSpPr>
        <xdr:cNvPr id="655" name="n_1aveValue【学校施設】&#10;有形固定資産減価償却率">
          <a:extLst>
            <a:ext uri="{FF2B5EF4-FFF2-40B4-BE49-F238E27FC236}">
              <a16:creationId xmlns:a16="http://schemas.microsoft.com/office/drawing/2014/main" id="{E6A9C166-9EA1-4F76-B4C5-C11E4DF57F7F}"/>
            </a:ext>
          </a:extLst>
        </xdr:cNvPr>
        <xdr:cNvSpPr txBox="1"/>
      </xdr:nvSpPr>
      <xdr:spPr>
        <a:xfrm>
          <a:off x="13738234" y="103418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73931</xdr:rowOff>
    </xdr:from>
    <xdr:ext cx="405111" cy="259045"/>
    <xdr:sp macro="" textlink="">
      <xdr:nvSpPr>
        <xdr:cNvPr id="656" name="n_2aveValue【学校施設】&#10;有形固定資産減価償却率">
          <a:extLst>
            <a:ext uri="{FF2B5EF4-FFF2-40B4-BE49-F238E27FC236}">
              <a16:creationId xmlns:a16="http://schemas.microsoft.com/office/drawing/2014/main" id="{37F2995E-760E-462D-B9EC-5366E1C1BDC2}"/>
            </a:ext>
          </a:extLst>
        </xdr:cNvPr>
        <xdr:cNvSpPr txBox="1"/>
      </xdr:nvSpPr>
      <xdr:spPr>
        <a:xfrm>
          <a:off x="12957184" y="103609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23639</xdr:rowOff>
    </xdr:from>
    <xdr:ext cx="405111" cy="259045"/>
    <xdr:sp macro="" textlink="">
      <xdr:nvSpPr>
        <xdr:cNvPr id="657" name="n_3aveValue【学校施設】&#10;有形固定資産減価償却率">
          <a:extLst>
            <a:ext uri="{FF2B5EF4-FFF2-40B4-BE49-F238E27FC236}">
              <a16:creationId xmlns:a16="http://schemas.microsoft.com/office/drawing/2014/main" id="{9F67EF06-22C7-4EB6-9843-FFA0A81625FB}"/>
            </a:ext>
          </a:extLst>
        </xdr:cNvPr>
        <xdr:cNvSpPr txBox="1"/>
      </xdr:nvSpPr>
      <xdr:spPr>
        <a:xfrm>
          <a:off x="12171054" y="103068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779</xdr:rowOff>
    </xdr:from>
    <xdr:ext cx="405111" cy="259045"/>
    <xdr:sp macro="" textlink="">
      <xdr:nvSpPr>
        <xdr:cNvPr id="658" name="n_4aveValue【学校施設】&#10;有形固定資産減価償却率">
          <a:extLst>
            <a:ext uri="{FF2B5EF4-FFF2-40B4-BE49-F238E27FC236}">
              <a16:creationId xmlns:a16="http://schemas.microsoft.com/office/drawing/2014/main" id="{5DB85BD9-C064-4CCC-B3FC-2DD419F95968}"/>
            </a:ext>
          </a:extLst>
        </xdr:cNvPr>
        <xdr:cNvSpPr txBox="1"/>
      </xdr:nvSpPr>
      <xdr:spPr>
        <a:xfrm>
          <a:off x="11354444" y="102877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54</xdr:row>
      <xdr:rowOff>108475</xdr:rowOff>
    </xdr:from>
    <xdr:ext cx="405111" cy="259045"/>
    <xdr:sp macro="" textlink="">
      <xdr:nvSpPr>
        <xdr:cNvPr id="659" name="n_1mainValue【学校施設】&#10;有形固定資産減価償却率">
          <a:extLst>
            <a:ext uri="{FF2B5EF4-FFF2-40B4-BE49-F238E27FC236}">
              <a16:creationId xmlns:a16="http://schemas.microsoft.com/office/drawing/2014/main" id="{D5EB4B94-2B9C-40D7-9FBE-177F1F0D2B90}"/>
            </a:ext>
          </a:extLst>
        </xdr:cNvPr>
        <xdr:cNvSpPr txBox="1"/>
      </xdr:nvSpPr>
      <xdr:spPr>
        <a:xfrm>
          <a:off x="13738234" y="93648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55</xdr:row>
      <xdr:rowOff>5605</xdr:rowOff>
    </xdr:from>
    <xdr:ext cx="405111" cy="259045"/>
    <xdr:sp macro="" textlink="">
      <xdr:nvSpPr>
        <xdr:cNvPr id="660" name="n_2mainValue【学校施設】&#10;有形固定資産減価償却率">
          <a:extLst>
            <a:ext uri="{FF2B5EF4-FFF2-40B4-BE49-F238E27FC236}">
              <a16:creationId xmlns:a16="http://schemas.microsoft.com/office/drawing/2014/main" id="{00085C3C-6825-4467-ACDD-0C2C6056A377}"/>
            </a:ext>
          </a:extLst>
        </xdr:cNvPr>
        <xdr:cNvSpPr txBox="1"/>
      </xdr:nvSpPr>
      <xdr:spPr>
        <a:xfrm>
          <a:off x="12957184" y="94372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55</xdr:row>
      <xdr:rowOff>37609</xdr:rowOff>
    </xdr:from>
    <xdr:ext cx="405111" cy="259045"/>
    <xdr:sp macro="" textlink="">
      <xdr:nvSpPr>
        <xdr:cNvPr id="661" name="n_3mainValue【学校施設】&#10;有形固定資産減価償却率">
          <a:extLst>
            <a:ext uri="{FF2B5EF4-FFF2-40B4-BE49-F238E27FC236}">
              <a16:creationId xmlns:a16="http://schemas.microsoft.com/office/drawing/2014/main" id="{970D33B6-9F8E-4A1F-BEE8-76A269BCE8C7}"/>
            </a:ext>
          </a:extLst>
        </xdr:cNvPr>
        <xdr:cNvSpPr txBox="1"/>
      </xdr:nvSpPr>
      <xdr:spPr>
        <a:xfrm>
          <a:off x="12171054" y="94673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54</xdr:row>
      <xdr:rowOff>154195</xdr:rowOff>
    </xdr:from>
    <xdr:ext cx="405111" cy="259045"/>
    <xdr:sp macro="" textlink="">
      <xdr:nvSpPr>
        <xdr:cNvPr id="662" name="n_4mainValue【学校施設】&#10;有形固定資産減価償却率">
          <a:extLst>
            <a:ext uri="{FF2B5EF4-FFF2-40B4-BE49-F238E27FC236}">
              <a16:creationId xmlns:a16="http://schemas.microsoft.com/office/drawing/2014/main" id="{3EDA4101-19C1-44A6-9BD9-F776064B4DA7}"/>
            </a:ext>
          </a:extLst>
        </xdr:cNvPr>
        <xdr:cNvSpPr txBox="1"/>
      </xdr:nvSpPr>
      <xdr:spPr>
        <a:xfrm>
          <a:off x="11354444" y="94124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3" name="正方形/長方形 662">
          <a:extLst>
            <a:ext uri="{FF2B5EF4-FFF2-40B4-BE49-F238E27FC236}">
              <a16:creationId xmlns:a16="http://schemas.microsoft.com/office/drawing/2014/main" id="{13A19B76-50AA-483D-A684-2B814C10212F}"/>
            </a:ext>
          </a:extLst>
        </xdr:cNvPr>
        <xdr:cNvSpPr/>
      </xdr:nvSpPr>
      <xdr:spPr>
        <a:xfrm>
          <a:off x="16459200" y="800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4" name="正方形/長方形 663">
          <a:extLst>
            <a:ext uri="{FF2B5EF4-FFF2-40B4-BE49-F238E27FC236}">
              <a16:creationId xmlns:a16="http://schemas.microsoft.com/office/drawing/2014/main" id="{25BB681B-5D27-4830-95F3-AC04C4D2E08C}"/>
            </a:ext>
          </a:extLst>
        </xdr:cNvPr>
        <xdr:cNvSpPr/>
      </xdr:nvSpPr>
      <xdr:spPr>
        <a:xfrm>
          <a:off x="165900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5" name="正方形/長方形 664">
          <a:extLst>
            <a:ext uri="{FF2B5EF4-FFF2-40B4-BE49-F238E27FC236}">
              <a16:creationId xmlns:a16="http://schemas.microsoft.com/office/drawing/2014/main" id="{12BF597F-A2FD-4D39-BAB3-B1C48CCB39AD}"/>
            </a:ext>
          </a:extLst>
        </xdr:cNvPr>
        <xdr:cNvSpPr/>
      </xdr:nvSpPr>
      <xdr:spPr>
        <a:xfrm>
          <a:off x="165900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6" name="正方形/長方形 665">
          <a:extLst>
            <a:ext uri="{FF2B5EF4-FFF2-40B4-BE49-F238E27FC236}">
              <a16:creationId xmlns:a16="http://schemas.microsoft.com/office/drawing/2014/main" id="{5CC5D3B2-AAE0-4B64-9776-0A5882BF5A8B}"/>
            </a:ext>
          </a:extLst>
        </xdr:cNvPr>
        <xdr:cNvSpPr/>
      </xdr:nvSpPr>
      <xdr:spPr>
        <a:xfrm>
          <a:off x="174879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7" name="正方形/長方形 666">
          <a:extLst>
            <a:ext uri="{FF2B5EF4-FFF2-40B4-BE49-F238E27FC236}">
              <a16:creationId xmlns:a16="http://schemas.microsoft.com/office/drawing/2014/main" id="{AA0352E9-9F15-4171-BBE8-C1E301FA9DF2}"/>
            </a:ext>
          </a:extLst>
        </xdr:cNvPr>
        <xdr:cNvSpPr/>
      </xdr:nvSpPr>
      <xdr:spPr>
        <a:xfrm>
          <a:off x="174879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68" name="正方形/長方形 667">
          <a:extLst>
            <a:ext uri="{FF2B5EF4-FFF2-40B4-BE49-F238E27FC236}">
              <a16:creationId xmlns:a16="http://schemas.microsoft.com/office/drawing/2014/main" id="{FDC1CAD7-8F7B-489B-91BD-DCA0C29F5862}"/>
            </a:ext>
          </a:extLst>
        </xdr:cNvPr>
        <xdr:cNvSpPr/>
      </xdr:nvSpPr>
      <xdr:spPr>
        <a:xfrm>
          <a:off x="185166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69" name="正方形/長方形 668">
          <a:extLst>
            <a:ext uri="{FF2B5EF4-FFF2-40B4-BE49-F238E27FC236}">
              <a16:creationId xmlns:a16="http://schemas.microsoft.com/office/drawing/2014/main" id="{23659C3F-4504-482C-872B-E00FA1D57553}"/>
            </a:ext>
          </a:extLst>
        </xdr:cNvPr>
        <xdr:cNvSpPr/>
      </xdr:nvSpPr>
      <xdr:spPr>
        <a:xfrm>
          <a:off x="185166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0" name="正方形/長方形 669">
          <a:extLst>
            <a:ext uri="{FF2B5EF4-FFF2-40B4-BE49-F238E27FC236}">
              <a16:creationId xmlns:a16="http://schemas.microsoft.com/office/drawing/2014/main" id="{993FB8DE-3439-4192-A662-A9483AAEA16F}"/>
            </a:ext>
          </a:extLst>
        </xdr:cNvPr>
        <xdr:cNvSpPr/>
      </xdr:nvSpPr>
      <xdr:spPr>
        <a:xfrm>
          <a:off x="16459200" y="914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1" name="テキスト ボックス 670">
          <a:extLst>
            <a:ext uri="{FF2B5EF4-FFF2-40B4-BE49-F238E27FC236}">
              <a16:creationId xmlns:a16="http://schemas.microsoft.com/office/drawing/2014/main" id="{41C55AF4-F7AD-4541-8027-43BA8D9CAF21}"/>
            </a:ext>
          </a:extLst>
        </xdr:cNvPr>
        <xdr:cNvSpPr txBox="1"/>
      </xdr:nvSpPr>
      <xdr:spPr>
        <a:xfrm>
          <a:off x="1644015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2" name="直線コネクタ 671">
          <a:extLst>
            <a:ext uri="{FF2B5EF4-FFF2-40B4-BE49-F238E27FC236}">
              <a16:creationId xmlns:a16="http://schemas.microsoft.com/office/drawing/2014/main" id="{A5E0D135-88DD-4BB7-8852-A9F84D4C2B83}"/>
            </a:ext>
          </a:extLst>
        </xdr:cNvPr>
        <xdr:cNvCxnSpPr/>
      </xdr:nvCxnSpPr>
      <xdr:spPr>
        <a:xfrm>
          <a:off x="1645920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673" name="テキスト ボックス 672">
          <a:extLst>
            <a:ext uri="{FF2B5EF4-FFF2-40B4-BE49-F238E27FC236}">
              <a16:creationId xmlns:a16="http://schemas.microsoft.com/office/drawing/2014/main" id="{FC097226-32A3-48FD-9FBC-C4CA6B306A31}"/>
            </a:ext>
          </a:extLst>
        </xdr:cNvPr>
        <xdr:cNvSpPr txBox="1"/>
      </xdr:nvSpPr>
      <xdr:spPr>
        <a:xfrm>
          <a:off x="16047266" y="1128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63</xdr:row>
      <xdr:rowOff>57150</xdr:rowOff>
    </xdr:to>
    <xdr:cxnSp macro="">
      <xdr:nvCxnSpPr>
        <xdr:cNvPr id="674" name="直線コネクタ 673">
          <a:extLst>
            <a:ext uri="{FF2B5EF4-FFF2-40B4-BE49-F238E27FC236}">
              <a16:creationId xmlns:a16="http://schemas.microsoft.com/office/drawing/2014/main" id="{D5FE9304-0DCD-46CC-AB16-7D8BFE490CB3}"/>
            </a:ext>
          </a:extLst>
        </xdr:cNvPr>
        <xdr:cNvCxnSpPr/>
      </xdr:nvCxnSpPr>
      <xdr:spPr>
        <a:xfrm>
          <a:off x="16459200" y="108546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86377</xdr:rowOff>
    </xdr:from>
    <xdr:ext cx="467179" cy="259045"/>
    <xdr:sp macro="" textlink="">
      <xdr:nvSpPr>
        <xdr:cNvPr id="675" name="テキスト ボックス 674">
          <a:extLst>
            <a:ext uri="{FF2B5EF4-FFF2-40B4-BE49-F238E27FC236}">
              <a16:creationId xmlns:a16="http://schemas.microsoft.com/office/drawing/2014/main" id="{9922C653-B16A-43C7-8DC2-521F0B76B9AC}"/>
            </a:ext>
          </a:extLst>
        </xdr:cNvPr>
        <xdr:cNvSpPr txBox="1"/>
      </xdr:nvSpPr>
      <xdr:spPr>
        <a:xfrm>
          <a:off x="16047266" y="107181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76" name="直線コネクタ 675">
          <a:extLst>
            <a:ext uri="{FF2B5EF4-FFF2-40B4-BE49-F238E27FC236}">
              <a16:creationId xmlns:a16="http://schemas.microsoft.com/office/drawing/2014/main" id="{80901895-C9C4-49AF-8B16-36C9898EA851}"/>
            </a:ext>
          </a:extLst>
        </xdr:cNvPr>
        <xdr:cNvCxnSpPr/>
      </xdr:nvCxnSpPr>
      <xdr:spPr>
        <a:xfrm>
          <a:off x="16459200" y="1028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77" name="テキスト ボックス 676">
          <a:extLst>
            <a:ext uri="{FF2B5EF4-FFF2-40B4-BE49-F238E27FC236}">
              <a16:creationId xmlns:a16="http://schemas.microsoft.com/office/drawing/2014/main" id="{57E8FBC5-4A68-4915-8E58-D0107002A03A}"/>
            </a:ext>
          </a:extLst>
        </xdr:cNvPr>
        <xdr:cNvSpPr txBox="1"/>
      </xdr:nvSpPr>
      <xdr:spPr>
        <a:xfrm>
          <a:off x="16047266" y="10142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114300</xdr:rowOff>
    </xdr:from>
    <xdr:to>
      <xdr:col>120</xdr:col>
      <xdr:colOff>114300</xdr:colOff>
      <xdr:row>56</xdr:row>
      <xdr:rowOff>114300</xdr:rowOff>
    </xdr:to>
    <xdr:cxnSp macro="">
      <xdr:nvCxnSpPr>
        <xdr:cNvPr id="678" name="直線コネクタ 677">
          <a:extLst>
            <a:ext uri="{FF2B5EF4-FFF2-40B4-BE49-F238E27FC236}">
              <a16:creationId xmlns:a16="http://schemas.microsoft.com/office/drawing/2014/main" id="{601ADAEA-E711-4CE9-ACF0-3BC768E5C385}"/>
            </a:ext>
          </a:extLst>
        </xdr:cNvPr>
        <xdr:cNvCxnSpPr/>
      </xdr:nvCxnSpPr>
      <xdr:spPr>
        <a:xfrm>
          <a:off x="16459200" y="9715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143527</xdr:rowOff>
    </xdr:from>
    <xdr:ext cx="467179" cy="259045"/>
    <xdr:sp macro="" textlink="">
      <xdr:nvSpPr>
        <xdr:cNvPr id="679" name="テキスト ボックス 678">
          <a:extLst>
            <a:ext uri="{FF2B5EF4-FFF2-40B4-BE49-F238E27FC236}">
              <a16:creationId xmlns:a16="http://schemas.microsoft.com/office/drawing/2014/main" id="{40C52825-065A-4707-B970-E8D051CDEF81}"/>
            </a:ext>
          </a:extLst>
        </xdr:cNvPr>
        <xdr:cNvSpPr txBox="1"/>
      </xdr:nvSpPr>
      <xdr:spPr>
        <a:xfrm>
          <a:off x="16047266" y="95713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0" name="直線コネクタ 679">
          <a:extLst>
            <a:ext uri="{FF2B5EF4-FFF2-40B4-BE49-F238E27FC236}">
              <a16:creationId xmlns:a16="http://schemas.microsoft.com/office/drawing/2014/main" id="{BEEE1F66-2330-46C1-81BD-16EE4931A5B8}"/>
            </a:ext>
          </a:extLst>
        </xdr:cNvPr>
        <xdr:cNvCxnSpPr/>
      </xdr:nvCxnSpPr>
      <xdr:spPr>
        <a:xfrm>
          <a:off x="1645920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1" name="テキスト ボックス 680">
          <a:extLst>
            <a:ext uri="{FF2B5EF4-FFF2-40B4-BE49-F238E27FC236}">
              <a16:creationId xmlns:a16="http://schemas.microsoft.com/office/drawing/2014/main" id="{6B7E9517-F17C-45B8-A5C8-E23D41835A3A}"/>
            </a:ext>
          </a:extLst>
        </xdr:cNvPr>
        <xdr:cNvSpPr txBox="1"/>
      </xdr:nvSpPr>
      <xdr:spPr>
        <a:xfrm>
          <a:off x="16047266" y="900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2" name="【学校施設】&#10;一人当たり面積グラフ枠">
          <a:extLst>
            <a:ext uri="{FF2B5EF4-FFF2-40B4-BE49-F238E27FC236}">
              <a16:creationId xmlns:a16="http://schemas.microsoft.com/office/drawing/2014/main" id="{940BED55-84CA-4A76-8455-C5735DA03195}"/>
            </a:ext>
          </a:extLst>
        </xdr:cNvPr>
        <xdr:cNvSpPr/>
      </xdr:nvSpPr>
      <xdr:spPr>
        <a:xfrm>
          <a:off x="16459200" y="914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32004</xdr:rowOff>
    </xdr:from>
    <xdr:to>
      <xdr:col>116</xdr:col>
      <xdr:colOff>62864</xdr:colOff>
      <xdr:row>62</xdr:row>
      <xdr:rowOff>170879</xdr:rowOff>
    </xdr:to>
    <xdr:cxnSp macro="">
      <xdr:nvCxnSpPr>
        <xdr:cNvPr id="683" name="直線コネクタ 682">
          <a:extLst>
            <a:ext uri="{FF2B5EF4-FFF2-40B4-BE49-F238E27FC236}">
              <a16:creationId xmlns:a16="http://schemas.microsoft.com/office/drawing/2014/main" id="{9C4AE3B7-5FC9-4B02-9A03-646098143698}"/>
            </a:ext>
          </a:extLst>
        </xdr:cNvPr>
        <xdr:cNvCxnSpPr/>
      </xdr:nvCxnSpPr>
      <xdr:spPr>
        <a:xfrm flipV="1">
          <a:off x="19947254" y="9631299"/>
          <a:ext cx="0" cy="11732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3256</xdr:rowOff>
    </xdr:from>
    <xdr:ext cx="469744" cy="259045"/>
    <xdr:sp macro="" textlink="">
      <xdr:nvSpPr>
        <xdr:cNvPr id="684" name="【学校施設】&#10;一人当たり面積最小値テキスト">
          <a:extLst>
            <a:ext uri="{FF2B5EF4-FFF2-40B4-BE49-F238E27FC236}">
              <a16:creationId xmlns:a16="http://schemas.microsoft.com/office/drawing/2014/main" id="{2561A8D7-0361-49FC-9795-26F01688F240}"/>
            </a:ext>
          </a:extLst>
        </xdr:cNvPr>
        <xdr:cNvSpPr txBox="1"/>
      </xdr:nvSpPr>
      <xdr:spPr>
        <a:xfrm>
          <a:off x="19985990" y="108046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62</xdr:row>
      <xdr:rowOff>170879</xdr:rowOff>
    </xdr:from>
    <xdr:to>
      <xdr:col>116</xdr:col>
      <xdr:colOff>152400</xdr:colOff>
      <xdr:row>62</xdr:row>
      <xdr:rowOff>170879</xdr:rowOff>
    </xdr:to>
    <xdr:cxnSp macro="">
      <xdr:nvCxnSpPr>
        <xdr:cNvPr id="685" name="直線コネクタ 684">
          <a:extLst>
            <a:ext uri="{FF2B5EF4-FFF2-40B4-BE49-F238E27FC236}">
              <a16:creationId xmlns:a16="http://schemas.microsoft.com/office/drawing/2014/main" id="{5B6A696A-CAF7-4553-86B6-33A15DBBBE3F}"/>
            </a:ext>
          </a:extLst>
        </xdr:cNvPr>
        <xdr:cNvCxnSpPr/>
      </xdr:nvCxnSpPr>
      <xdr:spPr>
        <a:xfrm>
          <a:off x="19885660" y="1080458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150131</xdr:rowOff>
    </xdr:from>
    <xdr:ext cx="469744" cy="259045"/>
    <xdr:sp macro="" textlink="">
      <xdr:nvSpPr>
        <xdr:cNvPr id="686" name="【学校施設】&#10;一人当たり面積最大値テキスト">
          <a:extLst>
            <a:ext uri="{FF2B5EF4-FFF2-40B4-BE49-F238E27FC236}">
              <a16:creationId xmlns:a16="http://schemas.microsoft.com/office/drawing/2014/main" id="{84F4605A-B9B5-4F72-A822-908EE1C36044}"/>
            </a:ext>
          </a:extLst>
        </xdr:cNvPr>
        <xdr:cNvSpPr txBox="1"/>
      </xdr:nvSpPr>
      <xdr:spPr>
        <a:xfrm>
          <a:off x="19985990" y="9408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32004</xdr:rowOff>
    </xdr:from>
    <xdr:to>
      <xdr:col>116</xdr:col>
      <xdr:colOff>152400</xdr:colOff>
      <xdr:row>56</xdr:row>
      <xdr:rowOff>32004</xdr:rowOff>
    </xdr:to>
    <xdr:cxnSp macro="">
      <xdr:nvCxnSpPr>
        <xdr:cNvPr id="687" name="直線コネクタ 686">
          <a:extLst>
            <a:ext uri="{FF2B5EF4-FFF2-40B4-BE49-F238E27FC236}">
              <a16:creationId xmlns:a16="http://schemas.microsoft.com/office/drawing/2014/main" id="{46541B45-76BA-4BFC-ACB1-9CD38CCA22D0}"/>
            </a:ext>
          </a:extLst>
        </xdr:cNvPr>
        <xdr:cNvCxnSpPr/>
      </xdr:nvCxnSpPr>
      <xdr:spPr>
        <a:xfrm>
          <a:off x="19885660" y="963129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59</xdr:row>
      <xdr:rowOff>144670</xdr:rowOff>
    </xdr:from>
    <xdr:ext cx="469744" cy="259045"/>
    <xdr:sp macro="" textlink="">
      <xdr:nvSpPr>
        <xdr:cNvPr id="688" name="【学校施設】&#10;一人当たり面積平均値テキスト">
          <a:extLst>
            <a:ext uri="{FF2B5EF4-FFF2-40B4-BE49-F238E27FC236}">
              <a16:creationId xmlns:a16="http://schemas.microsoft.com/office/drawing/2014/main" id="{851A4057-97AA-4E83-97B9-1B7B4A6FD982}"/>
            </a:ext>
          </a:extLst>
        </xdr:cNvPr>
        <xdr:cNvSpPr txBox="1"/>
      </xdr:nvSpPr>
      <xdr:spPr>
        <a:xfrm>
          <a:off x="19985990" y="1025831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121793</xdr:rowOff>
    </xdr:from>
    <xdr:to>
      <xdr:col>116</xdr:col>
      <xdr:colOff>114300</xdr:colOff>
      <xdr:row>61</xdr:row>
      <xdr:rowOff>51943</xdr:rowOff>
    </xdr:to>
    <xdr:sp macro="" textlink="">
      <xdr:nvSpPr>
        <xdr:cNvPr id="689" name="フローチャート: 判断 688">
          <a:extLst>
            <a:ext uri="{FF2B5EF4-FFF2-40B4-BE49-F238E27FC236}">
              <a16:creationId xmlns:a16="http://schemas.microsoft.com/office/drawing/2014/main" id="{8C439B25-9242-4932-B1BC-2FF7C8A3C0A2}"/>
            </a:ext>
          </a:extLst>
        </xdr:cNvPr>
        <xdr:cNvSpPr/>
      </xdr:nvSpPr>
      <xdr:spPr>
        <a:xfrm>
          <a:off x="19904710" y="10410698"/>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120650</xdr:rowOff>
    </xdr:from>
    <xdr:to>
      <xdr:col>112</xdr:col>
      <xdr:colOff>38100</xdr:colOff>
      <xdr:row>61</xdr:row>
      <xdr:rowOff>50800</xdr:rowOff>
    </xdr:to>
    <xdr:sp macro="" textlink="">
      <xdr:nvSpPr>
        <xdr:cNvPr id="690" name="フローチャート: 判断 689">
          <a:extLst>
            <a:ext uri="{FF2B5EF4-FFF2-40B4-BE49-F238E27FC236}">
              <a16:creationId xmlns:a16="http://schemas.microsoft.com/office/drawing/2014/main" id="{7B37F4F1-B218-443C-ADDC-4A8320645901}"/>
            </a:ext>
          </a:extLst>
        </xdr:cNvPr>
        <xdr:cNvSpPr/>
      </xdr:nvSpPr>
      <xdr:spPr>
        <a:xfrm>
          <a:off x="19161760" y="10409555"/>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141795</xdr:rowOff>
    </xdr:from>
    <xdr:to>
      <xdr:col>107</xdr:col>
      <xdr:colOff>101600</xdr:colOff>
      <xdr:row>61</xdr:row>
      <xdr:rowOff>71945</xdr:rowOff>
    </xdr:to>
    <xdr:sp macro="" textlink="">
      <xdr:nvSpPr>
        <xdr:cNvPr id="691" name="フローチャート: 判断 690">
          <a:extLst>
            <a:ext uri="{FF2B5EF4-FFF2-40B4-BE49-F238E27FC236}">
              <a16:creationId xmlns:a16="http://schemas.microsoft.com/office/drawing/2014/main" id="{78B4DCD8-BCC7-462C-86C6-EABAE5431E50}"/>
            </a:ext>
          </a:extLst>
        </xdr:cNvPr>
        <xdr:cNvSpPr/>
      </xdr:nvSpPr>
      <xdr:spPr>
        <a:xfrm>
          <a:off x="18345150" y="1042689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144653</xdr:rowOff>
    </xdr:from>
    <xdr:to>
      <xdr:col>102</xdr:col>
      <xdr:colOff>165100</xdr:colOff>
      <xdr:row>61</xdr:row>
      <xdr:rowOff>74803</xdr:rowOff>
    </xdr:to>
    <xdr:sp macro="" textlink="">
      <xdr:nvSpPr>
        <xdr:cNvPr id="692" name="フローチャート: 判断 691">
          <a:extLst>
            <a:ext uri="{FF2B5EF4-FFF2-40B4-BE49-F238E27FC236}">
              <a16:creationId xmlns:a16="http://schemas.microsoft.com/office/drawing/2014/main" id="{A5612EB1-4B58-45BC-8F13-E0F6E161335B}"/>
            </a:ext>
          </a:extLst>
        </xdr:cNvPr>
        <xdr:cNvSpPr/>
      </xdr:nvSpPr>
      <xdr:spPr>
        <a:xfrm>
          <a:off x="17547590" y="10429748"/>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635</xdr:rowOff>
    </xdr:from>
    <xdr:to>
      <xdr:col>98</xdr:col>
      <xdr:colOff>38100</xdr:colOff>
      <xdr:row>61</xdr:row>
      <xdr:rowOff>102235</xdr:rowOff>
    </xdr:to>
    <xdr:sp macro="" textlink="">
      <xdr:nvSpPr>
        <xdr:cNvPr id="693" name="フローチャート: 判断 692">
          <a:extLst>
            <a:ext uri="{FF2B5EF4-FFF2-40B4-BE49-F238E27FC236}">
              <a16:creationId xmlns:a16="http://schemas.microsoft.com/office/drawing/2014/main" id="{B420223F-BEFF-43AB-A1E9-7482BE16817A}"/>
            </a:ext>
          </a:extLst>
        </xdr:cNvPr>
        <xdr:cNvSpPr/>
      </xdr:nvSpPr>
      <xdr:spPr>
        <a:xfrm>
          <a:off x="16761460" y="1045908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94" name="テキスト ボックス 693">
          <a:extLst>
            <a:ext uri="{FF2B5EF4-FFF2-40B4-BE49-F238E27FC236}">
              <a16:creationId xmlns:a16="http://schemas.microsoft.com/office/drawing/2014/main" id="{E79EBEFF-2816-4DED-AC52-F2934224D8E1}"/>
            </a:ext>
          </a:extLst>
        </xdr:cNvPr>
        <xdr:cNvSpPr txBox="1"/>
      </xdr:nvSpPr>
      <xdr:spPr>
        <a:xfrm>
          <a:off x="1977644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95" name="テキスト ボックス 694">
          <a:extLst>
            <a:ext uri="{FF2B5EF4-FFF2-40B4-BE49-F238E27FC236}">
              <a16:creationId xmlns:a16="http://schemas.microsoft.com/office/drawing/2014/main" id="{1899C4F2-80A8-468C-B24F-4D022A85DC89}"/>
            </a:ext>
          </a:extLst>
        </xdr:cNvPr>
        <xdr:cNvSpPr txBox="1"/>
      </xdr:nvSpPr>
      <xdr:spPr>
        <a:xfrm>
          <a:off x="190334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96" name="テキスト ボックス 695">
          <a:extLst>
            <a:ext uri="{FF2B5EF4-FFF2-40B4-BE49-F238E27FC236}">
              <a16:creationId xmlns:a16="http://schemas.microsoft.com/office/drawing/2014/main" id="{F4E3B9C8-75BF-4BBB-8494-B721DC89B599}"/>
            </a:ext>
          </a:extLst>
        </xdr:cNvPr>
        <xdr:cNvSpPr txBox="1"/>
      </xdr:nvSpPr>
      <xdr:spPr>
        <a:xfrm>
          <a:off x="182283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97" name="テキスト ボックス 696">
          <a:extLst>
            <a:ext uri="{FF2B5EF4-FFF2-40B4-BE49-F238E27FC236}">
              <a16:creationId xmlns:a16="http://schemas.microsoft.com/office/drawing/2014/main" id="{22ED68CB-9ED4-4313-9E02-9B5F52D43357}"/>
            </a:ext>
          </a:extLst>
        </xdr:cNvPr>
        <xdr:cNvSpPr txBox="1"/>
      </xdr:nvSpPr>
      <xdr:spPr>
        <a:xfrm>
          <a:off x="174307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98" name="テキスト ボックス 697">
          <a:extLst>
            <a:ext uri="{FF2B5EF4-FFF2-40B4-BE49-F238E27FC236}">
              <a16:creationId xmlns:a16="http://schemas.microsoft.com/office/drawing/2014/main" id="{6E974328-9F18-4BFB-AB3F-FF956B2FE6B0}"/>
            </a:ext>
          </a:extLst>
        </xdr:cNvPr>
        <xdr:cNvSpPr txBox="1"/>
      </xdr:nvSpPr>
      <xdr:spPr>
        <a:xfrm>
          <a:off x="166331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35496</xdr:rowOff>
    </xdr:from>
    <xdr:to>
      <xdr:col>116</xdr:col>
      <xdr:colOff>114300</xdr:colOff>
      <xdr:row>62</xdr:row>
      <xdr:rowOff>137096</xdr:rowOff>
    </xdr:to>
    <xdr:sp macro="" textlink="">
      <xdr:nvSpPr>
        <xdr:cNvPr id="699" name="楕円 698">
          <a:extLst>
            <a:ext uri="{FF2B5EF4-FFF2-40B4-BE49-F238E27FC236}">
              <a16:creationId xmlns:a16="http://schemas.microsoft.com/office/drawing/2014/main" id="{485FC870-E456-4693-9406-DDABBB1EA3FF}"/>
            </a:ext>
          </a:extLst>
        </xdr:cNvPr>
        <xdr:cNvSpPr/>
      </xdr:nvSpPr>
      <xdr:spPr>
        <a:xfrm>
          <a:off x="19904710" y="10665396"/>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121873</xdr:rowOff>
    </xdr:from>
    <xdr:ext cx="469744" cy="259045"/>
    <xdr:sp macro="" textlink="">
      <xdr:nvSpPr>
        <xdr:cNvPr id="700" name="【学校施設】&#10;一人当たり面積該当値テキスト">
          <a:extLst>
            <a:ext uri="{FF2B5EF4-FFF2-40B4-BE49-F238E27FC236}">
              <a16:creationId xmlns:a16="http://schemas.microsoft.com/office/drawing/2014/main" id="{B89E1F6E-674A-49C5-B3A0-27FB862CD5AF}"/>
            </a:ext>
          </a:extLst>
        </xdr:cNvPr>
        <xdr:cNvSpPr txBox="1"/>
      </xdr:nvSpPr>
      <xdr:spPr>
        <a:xfrm>
          <a:off x="19985990" y="105822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30353</xdr:rowOff>
    </xdr:from>
    <xdr:to>
      <xdr:col>112</xdr:col>
      <xdr:colOff>38100</xdr:colOff>
      <xdr:row>62</xdr:row>
      <xdr:rowOff>131953</xdr:rowOff>
    </xdr:to>
    <xdr:sp macro="" textlink="">
      <xdr:nvSpPr>
        <xdr:cNvPr id="701" name="楕円 700">
          <a:extLst>
            <a:ext uri="{FF2B5EF4-FFF2-40B4-BE49-F238E27FC236}">
              <a16:creationId xmlns:a16="http://schemas.microsoft.com/office/drawing/2014/main" id="{7DFBE3EB-D9B3-46BB-9F55-2F6F2503101A}"/>
            </a:ext>
          </a:extLst>
        </xdr:cNvPr>
        <xdr:cNvSpPr/>
      </xdr:nvSpPr>
      <xdr:spPr>
        <a:xfrm>
          <a:off x="19161760" y="10658348"/>
          <a:ext cx="7874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81153</xdr:rowOff>
    </xdr:from>
    <xdr:to>
      <xdr:col>116</xdr:col>
      <xdr:colOff>63500</xdr:colOff>
      <xdr:row>62</xdr:row>
      <xdr:rowOff>86296</xdr:rowOff>
    </xdr:to>
    <xdr:cxnSp macro="">
      <xdr:nvCxnSpPr>
        <xdr:cNvPr id="702" name="直線コネクタ 701">
          <a:extLst>
            <a:ext uri="{FF2B5EF4-FFF2-40B4-BE49-F238E27FC236}">
              <a16:creationId xmlns:a16="http://schemas.microsoft.com/office/drawing/2014/main" id="{C9180441-A570-4A83-9C7E-71D1EAC03295}"/>
            </a:ext>
          </a:extLst>
        </xdr:cNvPr>
        <xdr:cNvCxnSpPr/>
      </xdr:nvCxnSpPr>
      <xdr:spPr>
        <a:xfrm>
          <a:off x="19204940" y="10712958"/>
          <a:ext cx="742950" cy="5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26353</xdr:rowOff>
    </xdr:from>
    <xdr:to>
      <xdr:col>107</xdr:col>
      <xdr:colOff>101600</xdr:colOff>
      <xdr:row>62</xdr:row>
      <xdr:rowOff>127953</xdr:rowOff>
    </xdr:to>
    <xdr:sp macro="" textlink="">
      <xdr:nvSpPr>
        <xdr:cNvPr id="703" name="楕円 702">
          <a:extLst>
            <a:ext uri="{FF2B5EF4-FFF2-40B4-BE49-F238E27FC236}">
              <a16:creationId xmlns:a16="http://schemas.microsoft.com/office/drawing/2014/main" id="{96683AD8-2646-4A90-9DD8-E86FD4C8BB40}"/>
            </a:ext>
          </a:extLst>
        </xdr:cNvPr>
        <xdr:cNvSpPr/>
      </xdr:nvSpPr>
      <xdr:spPr>
        <a:xfrm>
          <a:off x="18345150" y="10652443"/>
          <a:ext cx="97790"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77153</xdr:rowOff>
    </xdr:from>
    <xdr:to>
      <xdr:col>111</xdr:col>
      <xdr:colOff>177800</xdr:colOff>
      <xdr:row>62</xdr:row>
      <xdr:rowOff>81153</xdr:rowOff>
    </xdr:to>
    <xdr:cxnSp macro="">
      <xdr:nvCxnSpPr>
        <xdr:cNvPr id="704" name="直線コネクタ 703">
          <a:extLst>
            <a:ext uri="{FF2B5EF4-FFF2-40B4-BE49-F238E27FC236}">
              <a16:creationId xmlns:a16="http://schemas.microsoft.com/office/drawing/2014/main" id="{1A7F5150-BE49-48F8-B338-51785BDC2129}"/>
            </a:ext>
          </a:extLst>
        </xdr:cNvPr>
        <xdr:cNvCxnSpPr/>
      </xdr:nvCxnSpPr>
      <xdr:spPr>
        <a:xfrm>
          <a:off x="18399760" y="10707053"/>
          <a:ext cx="805180" cy="5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19494</xdr:rowOff>
    </xdr:from>
    <xdr:to>
      <xdr:col>102</xdr:col>
      <xdr:colOff>165100</xdr:colOff>
      <xdr:row>62</xdr:row>
      <xdr:rowOff>121094</xdr:rowOff>
    </xdr:to>
    <xdr:sp macro="" textlink="">
      <xdr:nvSpPr>
        <xdr:cNvPr id="705" name="楕円 704">
          <a:extLst>
            <a:ext uri="{FF2B5EF4-FFF2-40B4-BE49-F238E27FC236}">
              <a16:creationId xmlns:a16="http://schemas.microsoft.com/office/drawing/2014/main" id="{39DF841F-6445-4DDA-80FD-12F22FFFE28F}"/>
            </a:ext>
          </a:extLst>
        </xdr:cNvPr>
        <xdr:cNvSpPr/>
      </xdr:nvSpPr>
      <xdr:spPr>
        <a:xfrm>
          <a:off x="17547590" y="10645584"/>
          <a:ext cx="10922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70294</xdr:rowOff>
    </xdr:from>
    <xdr:to>
      <xdr:col>107</xdr:col>
      <xdr:colOff>50800</xdr:colOff>
      <xdr:row>62</xdr:row>
      <xdr:rowOff>77153</xdr:rowOff>
    </xdr:to>
    <xdr:cxnSp macro="">
      <xdr:nvCxnSpPr>
        <xdr:cNvPr id="706" name="直線コネクタ 705">
          <a:extLst>
            <a:ext uri="{FF2B5EF4-FFF2-40B4-BE49-F238E27FC236}">
              <a16:creationId xmlns:a16="http://schemas.microsoft.com/office/drawing/2014/main" id="{715A18DA-3EAC-4E74-97DE-FEBA37D373E8}"/>
            </a:ext>
          </a:extLst>
        </xdr:cNvPr>
        <xdr:cNvCxnSpPr/>
      </xdr:nvCxnSpPr>
      <xdr:spPr>
        <a:xfrm>
          <a:off x="17602200" y="10698289"/>
          <a:ext cx="797560" cy="8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14351</xdr:rowOff>
    </xdr:from>
    <xdr:to>
      <xdr:col>98</xdr:col>
      <xdr:colOff>38100</xdr:colOff>
      <xdr:row>62</xdr:row>
      <xdr:rowOff>115951</xdr:rowOff>
    </xdr:to>
    <xdr:sp macro="" textlink="">
      <xdr:nvSpPr>
        <xdr:cNvPr id="707" name="楕円 706">
          <a:extLst>
            <a:ext uri="{FF2B5EF4-FFF2-40B4-BE49-F238E27FC236}">
              <a16:creationId xmlns:a16="http://schemas.microsoft.com/office/drawing/2014/main" id="{E15D53C0-87CD-480C-81DB-84D47E2EFE44}"/>
            </a:ext>
          </a:extLst>
        </xdr:cNvPr>
        <xdr:cNvSpPr/>
      </xdr:nvSpPr>
      <xdr:spPr>
        <a:xfrm>
          <a:off x="16761460" y="1064806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65151</xdr:rowOff>
    </xdr:from>
    <xdr:to>
      <xdr:col>102</xdr:col>
      <xdr:colOff>114300</xdr:colOff>
      <xdr:row>62</xdr:row>
      <xdr:rowOff>70294</xdr:rowOff>
    </xdr:to>
    <xdr:cxnSp macro="">
      <xdr:nvCxnSpPr>
        <xdr:cNvPr id="708" name="直線コネクタ 707">
          <a:extLst>
            <a:ext uri="{FF2B5EF4-FFF2-40B4-BE49-F238E27FC236}">
              <a16:creationId xmlns:a16="http://schemas.microsoft.com/office/drawing/2014/main" id="{64FBF637-DC0D-4251-AA2E-5A0C0190FE61}"/>
            </a:ext>
          </a:extLst>
        </xdr:cNvPr>
        <xdr:cNvCxnSpPr/>
      </xdr:nvCxnSpPr>
      <xdr:spPr>
        <a:xfrm>
          <a:off x="16804640" y="10693146"/>
          <a:ext cx="797560" cy="5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59</xdr:row>
      <xdr:rowOff>67327</xdr:rowOff>
    </xdr:from>
    <xdr:ext cx="469744" cy="259045"/>
    <xdr:sp macro="" textlink="">
      <xdr:nvSpPr>
        <xdr:cNvPr id="709" name="n_1aveValue【学校施設】&#10;一人当たり面積">
          <a:extLst>
            <a:ext uri="{FF2B5EF4-FFF2-40B4-BE49-F238E27FC236}">
              <a16:creationId xmlns:a16="http://schemas.microsoft.com/office/drawing/2014/main" id="{89876163-2FD8-429D-8F6F-2A18FC3FA841}"/>
            </a:ext>
          </a:extLst>
        </xdr:cNvPr>
        <xdr:cNvSpPr txBox="1"/>
      </xdr:nvSpPr>
      <xdr:spPr>
        <a:xfrm>
          <a:off x="18982132" y="101809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88472</xdr:rowOff>
    </xdr:from>
    <xdr:ext cx="469744" cy="259045"/>
    <xdr:sp macro="" textlink="">
      <xdr:nvSpPr>
        <xdr:cNvPr id="710" name="n_2aveValue【学校施設】&#10;一人当たり面積">
          <a:extLst>
            <a:ext uri="{FF2B5EF4-FFF2-40B4-BE49-F238E27FC236}">
              <a16:creationId xmlns:a16="http://schemas.microsoft.com/office/drawing/2014/main" id="{F32A6380-3DBC-47F8-87A1-AD17D12F040D}"/>
            </a:ext>
          </a:extLst>
        </xdr:cNvPr>
        <xdr:cNvSpPr txBox="1"/>
      </xdr:nvSpPr>
      <xdr:spPr>
        <a:xfrm>
          <a:off x="18182032" y="102078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91330</xdr:rowOff>
    </xdr:from>
    <xdr:ext cx="469744" cy="259045"/>
    <xdr:sp macro="" textlink="">
      <xdr:nvSpPr>
        <xdr:cNvPr id="711" name="n_3aveValue【学校施設】&#10;一人当たり面積">
          <a:extLst>
            <a:ext uri="{FF2B5EF4-FFF2-40B4-BE49-F238E27FC236}">
              <a16:creationId xmlns:a16="http://schemas.microsoft.com/office/drawing/2014/main" id="{11169B2E-BFDF-405C-9239-CD918134CA4B}"/>
            </a:ext>
          </a:extLst>
        </xdr:cNvPr>
        <xdr:cNvSpPr txBox="1"/>
      </xdr:nvSpPr>
      <xdr:spPr>
        <a:xfrm>
          <a:off x="17384472" y="102106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59</xdr:row>
      <xdr:rowOff>118762</xdr:rowOff>
    </xdr:from>
    <xdr:ext cx="469744" cy="259045"/>
    <xdr:sp macro="" textlink="">
      <xdr:nvSpPr>
        <xdr:cNvPr id="712" name="n_4aveValue【学校施設】&#10;一人当たり面積">
          <a:extLst>
            <a:ext uri="{FF2B5EF4-FFF2-40B4-BE49-F238E27FC236}">
              <a16:creationId xmlns:a16="http://schemas.microsoft.com/office/drawing/2014/main" id="{9C10E0A6-91F5-47D3-9FEA-A7FCC9664966}"/>
            </a:ext>
          </a:extLst>
        </xdr:cNvPr>
        <xdr:cNvSpPr txBox="1"/>
      </xdr:nvSpPr>
      <xdr:spPr>
        <a:xfrm>
          <a:off x="16588817" y="10236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62</xdr:row>
      <xdr:rowOff>123080</xdr:rowOff>
    </xdr:from>
    <xdr:ext cx="469744" cy="259045"/>
    <xdr:sp macro="" textlink="">
      <xdr:nvSpPr>
        <xdr:cNvPr id="713" name="n_1mainValue【学校施設】&#10;一人当たり面積">
          <a:extLst>
            <a:ext uri="{FF2B5EF4-FFF2-40B4-BE49-F238E27FC236}">
              <a16:creationId xmlns:a16="http://schemas.microsoft.com/office/drawing/2014/main" id="{8CEEEBBC-0207-4D3E-A88D-9C0B9966F934}"/>
            </a:ext>
          </a:extLst>
        </xdr:cNvPr>
        <xdr:cNvSpPr txBox="1"/>
      </xdr:nvSpPr>
      <xdr:spPr>
        <a:xfrm>
          <a:off x="18982132" y="107548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119080</xdr:rowOff>
    </xdr:from>
    <xdr:ext cx="469744" cy="259045"/>
    <xdr:sp macro="" textlink="">
      <xdr:nvSpPr>
        <xdr:cNvPr id="714" name="n_2mainValue【学校施設】&#10;一人当たり面積">
          <a:extLst>
            <a:ext uri="{FF2B5EF4-FFF2-40B4-BE49-F238E27FC236}">
              <a16:creationId xmlns:a16="http://schemas.microsoft.com/office/drawing/2014/main" id="{C0E031AA-B33D-4DC8-B993-6AD6800BF345}"/>
            </a:ext>
          </a:extLst>
        </xdr:cNvPr>
        <xdr:cNvSpPr txBox="1"/>
      </xdr:nvSpPr>
      <xdr:spPr>
        <a:xfrm>
          <a:off x="18182032" y="107508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112221</xdr:rowOff>
    </xdr:from>
    <xdr:ext cx="469744" cy="259045"/>
    <xdr:sp macro="" textlink="">
      <xdr:nvSpPr>
        <xdr:cNvPr id="715" name="n_3mainValue【学校施設】&#10;一人当たり面積">
          <a:extLst>
            <a:ext uri="{FF2B5EF4-FFF2-40B4-BE49-F238E27FC236}">
              <a16:creationId xmlns:a16="http://schemas.microsoft.com/office/drawing/2014/main" id="{61AE5DB7-1AF4-47CA-9EF0-B6CAB9340042}"/>
            </a:ext>
          </a:extLst>
        </xdr:cNvPr>
        <xdr:cNvSpPr txBox="1"/>
      </xdr:nvSpPr>
      <xdr:spPr>
        <a:xfrm>
          <a:off x="17384472" y="107421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107078</xdr:rowOff>
    </xdr:from>
    <xdr:ext cx="469744" cy="259045"/>
    <xdr:sp macro="" textlink="">
      <xdr:nvSpPr>
        <xdr:cNvPr id="716" name="n_4mainValue【学校施設】&#10;一人当たり面積">
          <a:extLst>
            <a:ext uri="{FF2B5EF4-FFF2-40B4-BE49-F238E27FC236}">
              <a16:creationId xmlns:a16="http://schemas.microsoft.com/office/drawing/2014/main" id="{3B0CA8EF-C056-4FA4-920D-D42311D955B3}"/>
            </a:ext>
          </a:extLst>
        </xdr:cNvPr>
        <xdr:cNvSpPr txBox="1"/>
      </xdr:nvSpPr>
      <xdr:spPr>
        <a:xfrm>
          <a:off x="16588817" y="107350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17" name="正方形/長方形 716">
          <a:extLst>
            <a:ext uri="{FF2B5EF4-FFF2-40B4-BE49-F238E27FC236}">
              <a16:creationId xmlns:a16="http://schemas.microsoft.com/office/drawing/2014/main" id="{CEDF0E43-830D-4EAF-8D70-C5A2846AFCBF}"/>
            </a:ext>
          </a:extLst>
        </xdr:cNvPr>
        <xdr:cNvSpPr/>
      </xdr:nvSpPr>
      <xdr:spPr>
        <a:xfrm>
          <a:off x="11203940" y="1181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18" name="正方形/長方形 717">
          <a:extLst>
            <a:ext uri="{FF2B5EF4-FFF2-40B4-BE49-F238E27FC236}">
              <a16:creationId xmlns:a16="http://schemas.microsoft.com/office/drawing/2014/main" id="{9178E514-5B80-464A-B9C3-2B159A96E076}"/>
            </a:ext>
          </a:extLst>
        </xdr:cNvPr>
        <xdr:cNvSpPr/>
      </xdr:nvSpPr>
      <xdr:spPr>
        <a:xfrm>
          <a:off x="113157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19" name="正方形/長方形 718">
          <a:extLst>
            <a:ext uri="{FF2B5EF4-FFF2-40B4-BE49-F238E27FC236}">
              <a16:creationId xmlns:a16="http://schemas.microsoft.com/office/drawing/2014/main" id="{876DD4C4-07D8-4362-A3B8-80271B589068}"/>
            </a:ext>
          </a:extLst>
        </xdr:cNvPr>
        <xdr:cNvSpPr/>
      </xdr:nvSpPr>
      <xdr:spPr>
        <a:xfrm>
          <a:off x="113157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0" name="正方形/長方形 719">
          <a:extLst>
            <a:ext uri="{FF2B5EF4-FFF2-40B4-BE49-F238E27FC236}">
              <a16:creationId xmlns:a16="http://schemas.microsoft.com/office/drawing/2014/main" id="{04BB2D4B-36DA-4742-9446-D0D0A6AFC419}"/>
            </a:ext>
          </a:extLst>
        </xdr:cNvPr>
        <xdr:cNvSpPr/>
      </xdr:nvSpPr>
      <xdr:spPr>
        <a:xfrm>
          <a:off x="122326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1" name="正方形/長方形 720">
          <a:extLst>
            <a:ext uri="{FF2B5EF4-FFF2-40B4-BE49-F238E27FC236}">
              <a16:creationId xmlns:a16="http://schemas.microsoft.com/office/drawing/2014/main" id="{66EEDE80-F2AF-4EBA-93C9-A78624D09F7F}"/>
            </a:ext>
          </a:extLst>
        </xdr:cNvPr>
        <xdr:cNvSpPr/>
      </xdr:nvSpPr>
      <xdr:spPr>
        <a:xfrm>
          <a:off x="122326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22" name="正方形/長方形 721">
          <a:extLst>
            <a:ext uri="{FF2B5EF4-FFF2-40B4-BE49-F238E27FC236}">
              <a16:creationId xmlns:a16="http://schemas.microsoft.com/office/drawing/2014/main" id="{D19465D0-3010-4C9B-8F35-4F78188EEEDC}"/>
            </a:ext>
          </a:extLst>
        </xdr:cNvPr>
        <xdr:cNvSpPr/>
      </xdr:nvSpPr>
      <xdr:spPr>
        <a:xfrm>
          <a:off x="132613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23" name="正方形/長方形 722">
          <a:extLst>
            <a:ext uri="{FF2B5EF4-FFF2-40B4-BE49-F238E27FC236}">
              <a16:creationId xmlns:a16="http://schemas.microsoft.com/office/drawing/2014/main" id="{C95C5FBE-A172-4749-B32B-D87FCE137E1F}"/>
            </a:ext>
          </a:extLst>
        </xdr:cNvPr>
        <xdr:cNvSpPr/>
      </xdr:nvSpPr>
      <xdr:spPr>
        <a:xfrm>
          <a:off x="132613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4" name="正方形/長方形 723">
          <a:extLst>
            <a:ext uri="{FF2B5EF4-FFF2-40B4-BE49-F238E27FC236}">
              <a16:creationId xmlns:a16="http://schemas.microsoft.com/office/drawing/2014/main" id="{BE8576D0-9E66-45E7-9C50-2B61C6F9C261}"/>
            </a:ext>
          </a:extLst>
        </xdr:cNvPr>
        <xdr:cNvSpPr/>
      </xdr:nvSpPr>
      <xdr:spPr>
        <a:xfrm>
          <a:off x="11203940" y="1295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25" name="テキスト ボックス 724">
          <a:extLst>
            <a:ext uri="{FF2B5EF4-FFF2-40B4-BE49-F238E27FC236}">
              <a16:creationId xmlns:a16="http://schemas.microsoft.com/office/drawing/2014/main" id="{5F4D472A-3037-45A4-9636-81A63535DB5D}"/>
            </a:ext>
          </a:extLst>
        </xdr:cNvPr>
        <xdr:cNvSpPr txBox="1"/>
      </xdr:nvSpPr>
      <xdr:spPr>
        <a:xfrm>
          <a:off x="1116584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26" name="直線コネクタ 725">
          <a:extLst>
            <a:ext uri="{FF2B5EF4-FFF2-40B4-BE49-F238E27FC236}">
              <a16:creationId xmlns:a16="http://schemas.microsoft.com/office/drawing/2014/main" id="{B1734A92-4A2C-4473-944A-9C87DE3C7101}"/>
            </a:ext>
          </a:extLst>
        </xdr:cNvPr>
        <xdr:cNvCxnSpPr/>
      </xdr:nvCxnSpPr>
      <xdr:spPr>
        <a:xfrm>
          <a:off x="11203940" y="1524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27" name="テキスト ボックス 726">
          <a:extLst>
            <a:ext uri="{FF2B5EF4-FFF2-40B4-BE49-F238E27FC236}">
              <a16:creationId xmlns:a16="http://schemas.microsoft.com/office/drawing/2014/main" id="{D13DB981-A744-442D-A795-EDC368BC7B6B}"/>
            </a:ext>
          </a:extLst>
        </xdr:cNvPr>
        <xdr:cNvSpPr txBox="1"/>
      </xdr:nvSpPr>
      <xdr:spPr>
        <a:xfrm>
          <a:off x="10801531" y="1509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28" name="直線コネクタ 727">
          <a:extLst>
            <a:ext uri="{FF2B5EF4-FFF2-40B4-BE49-F238E27FC236}">
              <a16:creationId xmlns:a16="http://schemas.microsoft.com/office/drawing/2014/main" id="{A528D70E-739C-4EF3-B905-F9A70C2C0435}"/>
            </a:ext>
          </a:extLst>
        </xdr:cNvPr>
        <xdr:cNvCxnSpPr/>
      </xdr:nvCxnSpPr>
      <xdr:spPr>
        <a:xfrm>
          <a:off x="11203940" y="1485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29" name="テキスト ボックス 728">
          <a:extLst>
            <a:ext uri="{FF2B5EF4-FFF2-40B4-BE49-F238E27FC236}">
              <a16:creationId xmlns:a16="http://schemas.microsoft.com/office/drawing/2014/main" id="{21D67B69-4722-4FFF-986E-0B10F90AC599}"/>
            </a:ext>
          </a:extLst>
        </xdr:cNvPr>
        <xdr:cNvSpPr txBox="1"/>
      </xdr:nvSpPr>
      <xdr:spPr>
        <a:xfrm>
          <a:off x="10801531" y="1471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30" name="直線コネクタ 729">
          <a:extLst>
            <a:ext uri="{FF2B5EF4-FFF2-40B4-BE49-F238E27FC236}">
              <a16:creationId xmlns:a16="http://schemas.microsoft.com/office/drawing/2014/main" id="{9CC726C4-3537-42D8-AE7E-D484FC54195C}"/>
            </a:ext>
          </a:extLst>
        </xdr:cNvPr>
        <xdr:cNvCxnSpPr/>
      </xdr:nvCxnSpPr>
      <xdr:spPr>
        <a:xfrm>
          <a:off x="11203940" y="1447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31" name="テキスト ボックス 730">
          <a:extLst>
            <a:ext uri="{FF2B5EF4-FFF2-40B4-BE49-F238E27FC236}">
              <a16:creationId xmlns:a16="http://schemas.microsoft.com/office/drawing/2014/main" id="{FC4E614D-8BAF-44F9-A986-B632CF364D1D}"/>
            </a:ext>
          </a:extLst>
        </xdr:cNvPr>
        <xdr:cNvSpPr txBox="1"/>
      </xdr:nvSpPr>
      <xdr:spPr>
        <a:xfrm>
          <a:off x="10842791" y="1433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32" name="直線コネクタ 731">
          <a:extLst>
            <a:ext uri="{FF2B5EF4-FFF2-40B4-BE49-F238E27FC236}">
              <a16:creationId xmlns:a16="http://schemas.microsoft.com/office/drawing/2014/main" id="{7B5F35E1-2D81-49A2-B319-A72B61374AA9}"/>
            </a:ext>
          </a:extLst>
        </xdr:cNvPr>
        <xdr:cNvCxnSpPr/>
      </xdr:nvCxnSpPr>
      <xdr:spPr>
        <a:xfrm>
          <a:off x="11203940" y="1409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33" name="テキスト ボックス 732">
          <a:extLst>
            <a:ext uri="{FF2B5EF4-FFF2-40B4-BE49-F238E27FC236}">
              <a16:creationId xmlns:a16="http://schemas.microsoft.com/office/drawing/2014/main" id="{0492D30D-47CB-48F1-ABA0-047761355126}"/>
            </a:ext>
          </a:extLst>
        </xdr:cNvPr>
        <xdr:cNvSpPr txBox="1"/>
      </xdr:nvSpPr>
      <xdr:spPr>
        <a:xfrm>
          <a:off x="10842791" y="13952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34" name="直線コネクタ 733">
          <a:extLst>
            <a:ext uri="{FF2B5EF4-FFF2-40B4-BE49-F238E27FC236}">
              <a16:creationId xmlns:a16="http://schemas.microsoft.com/office/drawing/2014/main" id="{F6DE31A2-DA42-402E-B79F-42DDA3AE522E}"/>
            </a:ext>
          </a:extLst>
        </xdr:cNvPr>
        <xdr:cNvCxnSpPr/>
      </xdr:nvCxnSpPr>
      <xdr:spPr>
        <a:xfrm>
          <a:off x="11203940" y="13716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35" name="テキスト ボックス 734">
          <a:extLst>
            <a:ext uri="{FF2B5EF4-FFF2-40B4-BE49-F238E27FC236}">
              <a16:creationId xmlns:a16="http://schemas.microsoft.com/office/drawing/2014/main" id="{8059A35F-DB9F-4D53-9576-143988C40FFF}"/>
            </a:ext>
          </a:extLst>
        </xdr:cNvPr>
        <xdr:cNvSpPr txBox="1"/>
      </xdr:nvSpPr>
      <xdr:spPr>
        <a:xfrm>
          <a:off x="10842791" y="13571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36" name="直線コネクタ 735">
          <a:extLst>
            <a:ext uri="{FF2B5EF4-FFF2-40B4-BE49-F238E27FC236}">
              <a16:creationId xmlns:a16="http://schemas.microsoft.com/office/drawing/2014/main" id="{E5E27B3B-60DD-4728-B54B-1F8895D6850E}"/>
            </a:ext>
          </a:extLst>
        </xdr:cNvPr>
        <xdr:cNvCxnSpPr/>
      </xdr:nvCxnSpPr>
      <xdr:spPr>
        <a:xfrm>
          <a:off x="11203940" y="1333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37" name="テキスト ボックス 736">
          <a:extLst>
            <a:ext uri="{FF2B5EF4-FFF2-40B4-BE49-F238E27FC236}">
              <a16:creationId xmlns:a16="http://schemas.microsoft.com/office/drawing/2014/main" id="{1727B1FF-7FF2-40A5-87B3-CC448849E9A9}"/>
            </a:ext>
          </a:extLst>
        </xdr:cNvPr>
        <xdr:cNvSpPr txBox="1"/>
      </xdr:nvSpPr>
      <xdr:spPr>
        <a:xfrm>
          <a:off x="10842791" y="13194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38" name="直線コネクタ 737">
          <a:extLst>
            <a:ext uri="{FF2B5EF4-FFF2-40B4-BE49-F238E27FC236}">
              <a16:creationId xmlns:a16="http://schemas.microsoft.com/office/drawing/2014/main" id="{A108ECB0-5E39-4D4B-962C-2CF7561FFB4F}"/>
            </a:ext>
          </a:extLst>
        </xdr:cNvPr>
        <xdr:cNvCxnSpPr/>
      </xdr:nvCxnSpPr>
      <xdr:spPr>
        <a:xfrm>
          <a:off x="11203940" y="1295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39" name="テキスト ボックス 738">
          <a:extLst>
            <a:ext uri="{FF2B5EF4-FFF2-40B4-BE49-F238E27FC236}">
              <a16:creationId xmlns:a16="http://schemas.microsoft.com/office/drawing/2014/main" id="{B84E65F0-D217-42A5-8503-312F8F3918A4}"/>
            </a:ext>
          </a:extLst>
        </xdr:cNvPr>
        <xdr:cNvSpPr txBox="1"/>
      </xdr:nvSpPr>
      <xdr:spPr>
        <a:xfrm>
          <a:off x="10905006" y="1281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40" name="【児童館】&#10;有形固定資産減価償却率グラフ枠">
          <a:extLst>
            <a:ext uri="{FF2B5EF4-FFF2-40B4-BE49-F238E27FC236}">
              <a16:creationId xmlns:a16="http://schemas.microsoft.com/office/drawing/2014/main" id="{97508464-73D2-437F-95B3-CEC78CD75FA2}"/>
            </a:ext>
          </a:extLst>
        </xdr:cNvPr>
        <xdr:cNvSpPr/>
      </xdr:nvSpPr>
      <xdr:spPr>
        <a:xfrm>
          <a:off x="11203940" y="1295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43814</xdr:rowOff>
    </xdr:from>
    <xdr:to>
      <xdr:col>85</xdr:col>
      <xdr:colOff>126364</xdr:colOff>
      <xdr:row>86</xdr:row>
      <xdr:rowOff>114300</xdr:rowOff>
    </xdr:to>
    <xdr:cxnSp macro="">
      <xdr:nvCxnSpPr>
        <xdr:cNvPr id="741" name="直線コネクタ 740">
          <a:extLst>
            <a:ext uri="{FF2B5EF4-FFF2-40B4-BE49-F238E27FC236}">
              <a16:creationId xmlns:a16="http://schemas.microsoft.com/office/drawing/2014/main" id="{426D8F10-55E1-476E-AB1B-3987739ABFC4}"/>
            </a:ext>
          </a:extLst>
        </xdr:cNvPr>
        <xdr:cNvCxnSpPr/>
      </xdr:nvCxnSpPr>
      <xdr:spPr>
        <a:xfrm flipV="1">
          <a:off x="14703424" y="13418819"/>
          <a:ext cx="0" cy="14401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742" name="【児童館】&#10;有形固定資産減価償却率最小値テキスト">
          <a:extLst>
            <a:ext uri="{FF2B5EF4-FFF2-40B4-BE49-F238E27FC236}">
              <a16:creationId xmlns:a16="http://schemas.microsoft.com/office/drawing/2014/main" id="{5AB1D9BB-B368-4D3D-836F-CAA52B3FE333}"/>
            </a:ext>
          </a:extLst>
        </xdr:cNvPr>
        <xdr:cNvSpPr txBox="1"/>
      </xdr:nvSpPr>
      <xdr:spPr>
        <a:xfrm>
          <a:off x="14742160" y="14864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743" name="直線コネクタ 742">
          <a:extLst>
            <a:ext uri="{FF2B5EF4-FFF2-40B4-BE49-F238E27FC236}">
              <a16:creationId xmlns:a16="http://schemas.microsoft.com/office/drawing/2014/main" id="{0A7E1923-E949-4EB0-A297-5D9202CECB9A}"/>
            </a:ext>
          </a:extLst>
        </xdr:cNvPr>
        <xdr:cNvCxnSpPr/>
      </xdr:nvCxnSpPr>
      <xdr:spPr>
        <a:xfrm>
          <a:off x="14611350" y="148590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161941</xdr:rowOff>
    </xdr:from>
    <xdr:ext cx="405111" cy="259045"/>
    <xdr:sp macro="" textlink="">
      <xdr:nvSpPr>
        <xdr:cNvPr id="744" name="【児童館】&#10;有形固定資産減価償却率最大値テキスト">
          <a:extLst>
            <a:ext uri="{FF2B5EF4-FFF2-40B4-BE49-F238E27FC236}">
              <a16:creationId xmlns:a16="http://schemas.microsoft.com/office/drawing/2014/main" id="{C8C04309-3191-43A7-B7E9-2075170C7D6F}"/>
            </a:ext>
          </a:extLst>
        </xdr:cNvPr>
        <xdr:cNvSpPr txBox="1"/>
      </xdr:nvSpPr>
      <xdr:spPr>
        <a:xfrm>
          <a:off x="14742160" y="131940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43814</xdr:rowOff>
    </xdr:from>
    <xdr:to>
      <xdr:col>86</xdr:col>
      <xdr:colOff>25400</xdr:colOff>
      <xdr:row>78</xdr:row>
      <xdr:rowOff>43814</xdr:rowOff>
    </xdr:to>
    <xdr:cxnSp macro="">
      <xdr:nvCxnSpPr>
        <xdr:cNvPr id="745" name="直線コネクタ 744">
          <a:extLst>
            <a:ext uri="{FF2B5EF4-FFF2-40B4-BE49-F238E27FC236}">
              <a16:creationId xmlns:a16="http://schemas.microsoft.com/office/drawing/2014/main" id="{3B99D7A2-4DA1-4947-B20C-BB7DD6573CDF}"/>
            </a:ext>
          </a:extLst>
        </xdr:cNvPr>
        <xdr:cNvCxnSpPr/>
      </xdr:nvCxnSpPr>
      <xdr:spPr>
        <a:xfrm>
          <a:off x="14611350" y="1341881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167657</xdr:rowOff>
    </xdr:from>
    <xdr:ext cx="405111" cy="259045"/>
    <xdr:sp macro="" textlink="">
      <xdr:nvSpPr>
        <xdr:cNvPr id="746" name="【児童館】&#10;有形固定資産減価償却率平均値テキスト">
          <a:extLst>
            <a:ext uri="{FF2B5EF4-FFF2-40B4-BE49-F238E27FC236}">
              <a16:creationId xmlns:a16="http://schemas.microsoft.com/office/drawing/2014/main" id="{749595E2-DEBC-4275-8AA4-D4CCC5A52DA9}"/>
            </a:ext>
          </a:extLst>
        </xdr:cNvPr>
        <xdr:cNvSpPr txBox="1"/>
      </xdr:nvSpPr>
      <xdr:spPr>
        <a:xfrm>
          <a:off x="14742160" y="142303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17780</xdr:rowOff>
    </xdr:from>
    <xdr:to>
      <xdr:col>85</xdr:col>
      <xdr:colOff>177800</xdr:colOff>
      <xdr:row>83</xdr:row>
      <xdr:rowOff>119380</xdr:rowOff>
    </xdr:to>
    <xdr:sp macro="" textlink="">
      <xdr:nvSpPr>
        <xdr:cNvPr id="747" name="フローチャート: 判断 746">
          <a:extLst>
            <a:ext uri="{FF2B5EF4-FFF2-40B4-BE49-F238E27FC236}">
              <a16:creationId xmlns:a16="http://schemas.microsoft.com/office/drawing/2014/main" id="{3ECEBECA-3C06-45C0-B4C0-2A61738A399C}"/>
            </a:ext>
          </a:extLst>
        </xdr:cNvPr>
        <xdr:cNvSpPr/>
      </xdr:nvSpPr>
      <xdr:spPr>
        <a:xfrm>
          <a:off x="14649450" y="14251940"/>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83</xdr:row>
      <xdr:rowOff>2539</xdr:rowOff>
    </xdr:from>
    <xdr:to>
      <xdr:col>81</xdr:col>
      <xdr:colOff>101600</xdr:colOff>
      <xdr:row>83</xdr:row>
      <xdr:rowOff>104139</xdr:rowOff>
    </xdr:to>
    <xdr:sp macro="" textlink="">
      <xdr:nvSpPr>
        <xdr:cNvPr id="748" name="フローチャート: 判断 747">
          <a:extLst>
            <a:ext uri="{FF2B5EF4-FFF2-40B4-BE49-F238E27FC236}">
              <a16:creationId xmlns:a16="http://schemas.microsoft.com/office/drawing/2014/main" id="{820DB8E5-0D37-4E91-9263-0D7EAC42D200}"/>
            </a:ext>
          </a:extLst>
        </xdr:cNvPr>
        <xdr:cNvSpPr/>
      </xdr:nvSpPr>
      <xdr:spPr>
        <a:xfrm>
          <a:off x="13887450" y="14232889"/>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114936</xdr:rowOff>
    </xdr:from>
    <xdr:to>
      <xdr:col>76</xdr:col>
      <xdr:colOff>165100</xdr:colOff>
      <xdr:row>83</xdr:row>
      <xdr:rowOff>45086</xdr:rowOff>
    </xdr:to>
    <xdr:sp macro="" textlink="">
      <xdr:nvSpPr>
        <xdr:cNvPr id="749" name="フローチャート: 判断 748">
          <a:extLst>
            <a:ext uri="{FF2B5EF4-FFF2-40B4-BE49-F238E27FC236}">
              <a16:creationId xmlns:a16="http://schemas.microsoft.com/office/drawing/2014/main" id="{5D1C88F7-A6E0-4841-93B5-C3288B566191}"/>
            </a:ext>
          </a:extLst>
        </xdr:cNvPr>
        <xdr:cNvSpPr/>
      </xdr:nvSpPr>
      <xdr:spPr>
        <a:xfrm>
          <a:off x="13089890" y="14173836"/>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65405</xdr:rowOff>
    </xdr:from>
    <xdr:to>
      <xdr:col>72</xdr:col>
      <xdr:colOff>38100</xdr:colOff>
      <xdr:row>82</xdr:row>
      <xdr:rowOff>167005</xdr:rowOff>
    </xdr:to>
    <xdr:sp macro="" textlink="">
      <xdr:nvSpPr>
        <xdr:cNvPr id="750" name="フローチャート: 判断 749">
          <a:extLst>
            <a:ext uri="{FF2B5EF4-FFF2-40B4-BE49-F238E27FC236}">
              <a16:creationId xmlns:a16="http://schemas.microsoft.com/office/drawing/2014/main" id="{AF47EC6C-DEB7-41A8-9689-790DC9685462}"/>
            </a:ext>
          </a:extLst>
        </xdr:cNvPr>
        <xdr:cNvSpPr/>
      </xdr:nvSpPr>
      <xdr:spPr>
        <a:xfrm>
          <a:off x="12303760" y="14122400"/>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44450</xdr:rowOff>
    </xdr:from>
    <xdr:to>
      <xdr:col>67</xdr:col>
      <xdr:colOff>101600</xdr:colOff>
      <xdr:row>82</xdr:row>
      <xdr:rowOff>146050</xdr:rowOff>
    </xdr:to>
    <xdr:sp macro="" textlink="">
      <xdr:nvSpPr>
        <xdr:cNvPr id="751" name="フローチャート: 判断 750">
          <a:extLst>
            <a:ext uri="{FF2B5EF4-FFF2-40B4-BE49-F238E27FC236}">
              <a16:creationId xmlns:a16="http://schemas.microsoft.com/office/drawing/2014/main" id="{DD32FFDA-3AFE-433E-B423-8EA0CC0D322F}"/>
            </a:ext>
          </a:extLst>
        </xdr:cNvPr>
        <xdr:cNvSpPr/>
      </xdr:nvSpPr>
      <xdr:spPr>
        <a:xfrm>
          <a:off x="11487150" y="14105255"/>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52" name="テキスト ボックス 751">
          <a:extLst>
            <a:ext uri="{FF2B5EF4-FFF2-40B4-BE49-F238E27FC236}">
              <a16:creationId xmlns:a16="http://schemas.microsoft.com/office/drawing/2014/main" id="{B71390FE-264D-436C-A4B0-52BE84DFF182}"/>
            </a:ext>
          </a:extLst>
        </xdr:cNvPr>
        <xdr:cNvSpPr txBox="1"/>
      </xdr:nvSpPr>
      <xdr:spPr>
        <a:xfrm>
          <a:off x="145326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53" name="テキスト ボックス 752">
          <a:extLst>
            <a:ext uri="{FF2B5EF4-FFF2-40B4-BE49-F238E27FC236}">
              <a16:creationId xmlns:a16="http://schemas.microsoft.com/office/drawing/2014/main" id="{27CF9DAE-FAE3-4102-BC8A-20269EE47C52}"/>
            </a:ext>
          </a:extLst>
        </xdr:cNvPr>
        <xdr:cNvSpPr txBox="1"/>
      </xdr:nvSpPr>
      <xdr:spPr>
        <a:xfrm>
          <a:off x="137706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54" name="テキスト ボックス 753">
          <a:extLst>
            <a:ext uri="{FF2B5EF4-FFF2-40B4-BE49-F238E27FC236}">
              <a16:creationId xmlns:a16="http://schemas.microsoft.com/office/drawing/2014/main" id="{058A9F96-25E7-4B0F-B9F2-F617C7C4323D}"/>
            </a:ext>
          </a:extLst>
        </xdr:cNvPr>
        <xdr:cNvSpPr txBox="1"/>
      </xdr:nvSpPr>
      <xdr:spPr>
        <a:xfrm>
          <a:off x="129730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55" name="テキスト ボックス 754">
          <a:extLst>
            <a:ext uri="{FF2B5EF4-FFF2-40B4-BE49-F238E27FC236}">
              <a16:creationId xmlns:a16="http://schemas.microsoft.com/office/drawing/2014/main" id="{706542A0-1879-44BA-A3D9-77B6AE596766}"/>
            </a:ext>
          </a:extLst>
        </xdr:cNvPr>
        <xdr:cNvSpPr txBox="1"/>
      </xdr:nvSpPr>
      <xdr:spPr>
        <a:xfrm>
          <a:off x="121754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56" name="テキスト ボックス 755">
          <a:extLst>
            <a:ext uri="{FF2B5EF4-FFF2-40B4-BE49-F238E27FC236}">
              <a16:creationId xmlns:a16="http://schemas.microsoft.com/office/drawing/2014/main" id="{A17130EF-7775-4DFD-A4D5-06A93B0B1112}"/>
            </a:ext>
          </a:extLst>
        </xdr:cNvPr>
        <xdr:cNvSpPr txBox="1"/>
      </xdr:nvSpPr>
      <xdr:spPr>
        <a:xfrm>
          <a:off x="113703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78739</xdr:rowOff>
    </xdr:from>
    <xdr:to>
      <xdr:col>85</xdr:col>
      <xdr:colOff>177800</xdr:colOff>
      <xdr:row>82</xdr:row>
      <xdr:rowOff>8889</xdr:rowOff>
    </xdr:to>
    <xdr:sp macro="" textlink="">
      <xdr:nvSpPr>
        <xdr:cNvPr id="757" name="楕円 756">
          <a:extLst>
            <a:ext uri="{FF2B5EF4-FFF2-40B4-BE49-F238E27FC236}">
              <a16:creationId xmlns:a16="http://schemas.microsoft.com/office/drawing/2014/main" id="{7FCB8789-D595-4B86-913A-A7E8EB3B1564}"/>
            </a:ext>
          </a:extLst>
        </xdr:cNvPr>
        <xdr:cNvSpPr/>
      </xdr:nvSpPr>
      <xdr:spPr>
        <a:xfrm>
          <a:off x="14649450" y="13966189"/>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80</xdr:row>
      <xdr:rowOff>101616</xdr:rowOff>
    </xdr:from>
    <xdr:ext cx="405111" cy="259045"/>
    <xdr:sp macro="" textlink="">
      <xdr:nvSpPr>
        <xdr:cNvPr id="758" name="【児童館】&#10;有形固定資産減価償却率該当値テキスト">
          <a:extLst>
            <a:ext uri="{FF2B5EF4-FFF2-40B4-BE49-F238E27FC236}">
              <a16:creationId xmlns:a16="http://schemas.microsoft.com/office/drawing/2014/main" id="{7021628A-6420-4B38-A201-15A79D9676D9}"/>
            </a:ext>
          </a:extLst>
        </xdr:cNvPr>
        <xdr:cNvSpPr txBox="1"/>
      </xdr:nvSpPr>
      <xdr:spPr>
        <a:xfrm>
          <a:off x="14742160" y="138138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81</xdr:row>
      <xdr:rowOff>6350</xdr:rowOff>
    </xdr:from>
    <xdr:to>
      <xdr:col>81</xdr:col>
      <xdr:colOff>101600</xdr:colOff>
      <xdr:row>81</xdr:row>
      <xdr:rowOff>107950</xdr:rowOff>
    </xdr:to>
    <xdr:sp macro="" textlink="">
      <xdr:nvSpPr>
        <xdr:cNvPr id="759" name="楕円 758">
          <a:extLst>
            <a:ext uri="{FF2B5EF4-FFF2-40B4-BE49-F238E27FC236}">
              <a16:creationId xmlns:a16="http://schemas.microsoft.com/office/drawing/2014/main" id="{F5F15FC2-D47A-4D67-ADAA-D93A60520B6F}"/>
            </a:ext>
          </a:extLst>
        </xdr:cNvPr>
        <xdr:cNvSpPr/>
      </xdr:nvSpPr>
      <xdr:spPr>
        <a:xfrm>
          <a:off x="13887450" y="13895705"/>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81</xdr:row>
      <xdr:rowOff>57150</xdr:rowOff>
    </xdr:from>
    <xdr:to>
      <xdr:col>85</xdr:col>
      <xdr:colOff>127000</xdr:colOff>
      <xdr:row>81</xdr:row>
      <xdr:rowOff>129539</xdr:rowOff>
    </xdr:to>
    <xdr:cxnSp macro="">
      <xdr:nvCxnSpPr>
        <xdr:cNvPr id="760" name="直線コネクタ 759">
          <a:extLst>
            <a:ext uri="{FF2B5EF4-FFF2-40B4-BE49-F238E27FC236}">
              <a16:creationId xmlns:a16="http://schemas.microsoft.com/office/drawing/2014/main" id="{0FECD977-0E91-46ED-B30C-667FCB38C44C}"/>
            </a:ext>
          </a:extLst>
        </xdr:cNvPr>
        <xdr:cNvCxnSpPr/>
      </xdr:nvCxnSpPr>
      <xdr:spPr>
        <a:xfrm>
          <a:off x="13942060" y="13940790"/>
          <a:ext cx="762000" cy="80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80</xdr:row>
      <xdr:rowOff>105411</xdr:rowOff>
    </xdr:from>
    <xdr:to>
      <xdr:col>76</xdr:col>
      <xdr:colOff>165100</xdr:colOff>
      <xdr:row>81</xdr:row>
      <xdr:rowOff>35561</xdr:rowOff>
    </xdr:to>
    <xdr:sp macro="" textlink="">
      <xdr:nvSpPr>
        <xdr:cNvPr id="761" name="楕円 760">
          <a:extLst>
            <a:ext uri="{FF2B5EF4-FFF2-40B4-BE49-F238E27FC236}">
              <a16:creationId xmlns:a16="http://schemas.microsoft.com/office/drawing/2014/main" id="{87DA1A5F-C41D-490C-BDA2-831A4506CCDE}"/>
            </a:ext>
          </a:extLst>
        </xdr:cNvPr>
        <xdr:cNvSpPr/>
      </xdr:nvSpPr>
      <xdr:spPr>
        <a:xfrm>
          <a:off x="13089890" y="13819506"/>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80</xdr:row>
      <xdr:rowOff>156211</xdr:rowOff>
    </xdr:from>
    <xdr:to>
      <xdr:col>81</xdr:col>
      <xdr:colOff>50800</xdr:colOff>
      <xdr:row>81</xdr:row>
      <xdr:rowOff>57150</xdr:rowOff>
    </xdr:to>
    <xdr:cxnSp macro="">
      <xdr:nvCxnSpPr>
        <xdr:cNvPr id="762" name="直線コネクタ 761">
          <a:extLst>
            <a:ext uri="{FF2B5EF4-FFF2-40B4-BE49-F238E27FC236}">
              <a16:creationId xmlns:a16="http://schemas.microsoft.com/office/drawing/2014/main" id="{25D1D331-BA87-495C-9527-36FBBCE595F1}"/>
            </a:ext>
          </a:extLst>
        </xdr:cNvPr>
        <xdr:cNvCxnSpPr/>
      </xdr:nvCxnSpPr>
      <xdr:spPr>
        <a:xfrm>
          <a:off x="13144500" y="13874116"/>
          <a:ext cx="797560" cy="66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93980</xdr:rowOff>
    </xdr:from>
    <xdr:to>
      <xdr:col>72</xdr:col>
      <xdr:colOff>38100</xdr:colOff>
      <xdr:row>80</xdr:row>
      <xdr:rowOff>24130</xdr:rowOff>
    </xdr:to>
    <xdr:sp macro="" textlink="">
      <xdr:nvSpPr>
        <xdr:cNvPr id="763" name="楕円 762">
          <a:extLst>
            <a:ext uri="{FF2B5EF4-FFF2-40B4-BE49-F238E27FC236}">
              <a16:creationId xmlns:a16="http://schemas.microsoft.com/office/drawing/2014/main" id="{86F12C84-79D1-462B-B252-459F332B48D3}"/>
            </a:ext>
          </a:extLst>
        </xdr:cNvPr>
        <xdr:cNvSpPr/>
      </xdr:nvSpPr>
      <xdr:spPr>
        <a:xfrm>
          <a:off x="12303760" y="13642340"/>
          <a:ext cx="7874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79</xdr:row>
      <xdr:rowOff>144780</xdr:rowOff>
    </xdr:from>
    <xdr:to>
      <xdr:col>76</xdr:col>
      <xdr:colOff>114300</xdr:colOff>
      <xdr:row>80</xdr:row>
      <xdr:rowOff>156211</xdr:rowOff>
    </xdr:to>
    <xdr:cxnSp macro="">
      <xdr:nvCxnSpPr>
        <xdr:cNvPr id="764" name="直線コネクタ 763">
          <a:extLst>
            <a:ext uri="{FF2B5EF4-FFF2-40B4-BE49-F238E27FC236}">
              <a16:creationId xmlns:a16="http://schemas.microsoft.com/office/drawing/2014/main" id="{7C9EC6AF-9A9B-4D1B-9EB4-C47A3EF9DCBC}"/>
            </a:ext>
          </a:extLst>
        </xdr:cNvPr>
        <xdr:cNvCxnSpPr/>
      </xdr:nvCxnSpPr>
      <xdr:spPr>
        <a:xfrm>
          <a:off x="12346940" y="13687425"/>
          <a:ext cx="797560" cy="1866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81</xdr:row>
      <xdr:rowOff>2539</xdr:rowOff>
    </xdr:from>
    <xdr:to>
      <xdr:col>67</xdr:col>
      <xdr:colOff>101600</xdr:colOff>
      <xdr:row>81</xdr:row>
      <xdr:rowOff>104139</xdr:rowOff>
    </xdr:to>
    <xdr:sp macro="" textlink="">
      <xdr:nvSpPr>
        <xdr:cNvPr id="765" name="楕円 764">
          <a:extLst>
            <a:ext uri="{FF2B5EF4-FFF2-40B4-BE49-F238E27FC236}">
              <a16:creationId xmlns:a16="http://schemas.microsoft.com/office/drawing/2014/main" id="{2E78FFC5-60D7-429E-9B3E-3DF6CA52E338}"/>
            </a:ext>
          </a:extLst>
        </xdr:cNvPr>
        <xdr:cNvSpPr/>
      </xdr:nvSpPr>
      <xdr:spPr>
        <a:xfrm>
          <a:off x="11487150" y="13889989"/>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79</xdr:row>
      <xdr:rowOff>144780</xdr:rowOff>
    </xdr:from>
    <xdr:to>
      <xdr:col>71</xdr:col>
      <xdr:colOff>177800</xdr:colOff>
      <xdr:row>81</xdr:row>
      <xdr:rowOff>53339</xdr:rowOff>
    </xdr:to>
    <xdr:cxnSp macro="">
      <xdr:nvCxnSpPr>
        <xdr:cNvPr id="766" name="直線コネクタ 765">
          <a:extLst>
            <a:ext uri="{FF2B5EF4-FFF2-40B4-BE49-F238E27FC236}">
              <a16:creationId xmlns:a16="http://schemas.microsoft.com/office/drawing/2014/main" id="{4FDBC8AC-3082-40EC-A86C-250A0B816D9F}"/>
            </a:ext>
          </a:extLst>
        </xdr:cNvPr>
        <xdr:cNvCxnSpPr/>
      </xdr:nvCxnSpPr>
      <xdr:spPr>
        <a:xfrm flipV="1">
          <a:off x="11541760" y="13687425"/>
          <a:ext cx="805180" cy="257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83</xdr:row>
      <xdr:rowOff>95266</xdr:rowOff>
    </xdr:from>
    <xdr:ext cx="405111" cy="259045"/>
    <xdr:sp macro="" textlink="">
      <xdr:nvSpPr>
        <xdr:cNvPr id="767" name="n_1aveValue【児童館】&#10;有形固定資産減価償却率">
          <a:extLst>
            <a:ext uri="{FF2B5EF4-FFF2-40B4-BE49-F238E27FC236}">
              <a16:creationId xmlns:a16="http://schemas.microsoft.com/office/drawing/2014/main" id="{61400CAB-F975-410D-AEC3-463092E4F409}"/>
            </a:ext>
          </a:extLst>
        </xdr:cNvPr>
        <xdr:cNvSpPr txBox="1"/>
      </xdr:nvSpPr>
      <xdr:spPr>
        <a:xfrm>
          <a:off x="13738234" y="143218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36213</xdr:rowOff>
    </xdr:from>
    <xdr:ext cx="405111" cy="259045"/>
    <xdr:sp macro="" textlink="">
      <xdr:nvSpPr>
        <xdr:cNvPr id="768" name="n_2aveValue【児童館】&#10;有形固定資産減価償却率">
          <a:extLst>
            <a:ext uri="{FF2B5EF4-FFF2-40B4-BE49-F238E27FC236}">
              <a16:creationId xmlns:a16="http://schemas.microsoft.com/office/drawing/2014/main" id="{FE59F758-6A66-4A9C-BEFB-A7496EA5500F}"/>
            </a:ext>
          </a:extLst>
        </xdr:cNvPr>
        <xdr:cNvSpPr txBox="1"/>
      </xdr:nvSpPr>
      <xdr:spPr>
        <a:xfrm>
          <a:off x="12957184" y="142665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158132</xdr:rowOff>
    </xdr:from>
    <xdr:ext cx="405111" cy="259045"/>
    <xdr:sp macro="" textlink="">
      <xdr:nvSpPr>
        <xdr:cNvPr id="769" name="n_3aveValue【児童館】&#10;有形固定資産減価償却率">
          <a:extLst>
            <a:ext uri="{FF2B5EF4-FFF2-40B4-BE49-F238E27FC236}">
              <a16:creationId xmlns:a16="http://schemas.microsoft.com/office/drawing/2014/main" id="{3EE35B19-1EA3-4DA6-ADDB-15FD88E703D0}"/>
            </a:ext>
          </a:extLst>
        </xdr:cNvPr>
        <xdr:cNvSpPr txBox="1"/>
      </xdr:nvSpPr>
      <xdr:spPr>
        <a:xfrm>
          <a:off x="12171054" y="14218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137177</xdr:rowOff>
    </xdr:from>
    <xdr:ext cx="405111" cy="259045"/>
    <xdr:sp macro="" textlink="">
      <xdr:nvSpPr>
        <xdr:cNvPr id="770" name="n_4aveValue【児童館】&#10;有形固定資産減価償却率">
          <a:extLst>
            <a:ext uri="{FF2B5EF4-FFF2-40B4-BE49-F238E27FC236}">
              <a16:creationId xmlns:a16="http://schemas.microsoft.com/office/drawing/2014/main" id="{4D3E1840-3F91-4CC6-861B-F73D88E168F5}"/>
            </a:ext>
          </a:extLst>
        </xdr:cNvPr>
        <xdr:cNvSpPr txBox="1"/>
      </xdr:nvSpPr>
      <xdr:spPr>
        <a:xfrm>
          <a:off x="11354444" y="14192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79</xdr:row>
      <xdr:rowOff>124477</xdr:rowOff>
    </xdr:from>
    <xdr:ext cx="405111" cy="259045"/>
    <xdr:sp macro="" textlink="">
      <xdr:nvSpPr>
        <xdr:cNvPr id="771" name="n_1mainValue【児童館】&#10;有形固定資産減価償却率">
          <a:extLst>
            <a:ext uri="{FF2B5EF4-FFF2-40B4-BE49-F238E27FC236}">
              <a16:creationId xmlns:a16="http://schemas.microsoft.com/office/drawing/2014/main" id="{6AB59684-4F34-4D9D-B8BA-32D6363A8A62}"/>
            </a:ext>
          </a:extLst>
        </xdr:cNvPr>
        <xdr:cNvSpPr txBox="1"/>
      </xdr:nvSpPr>
      <xdr:spPr>
        <a:xfrm>
          <a:off x="13738234" y="136709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79</xdr:row>
      <xdr:rowOff>52088</xdr:rowOff>
    </xdr:from>
    <xdr:ext cx="405111" cy="259045"/>
    <xdr:sp macro="" textlink="">
      <xdr:nvSpPr>
        <xdr:cNvPr id="772" name="n_2mainValue【児童館】&#10;有形固定資産減価償却率">
          <a:extLst>
            <a:ext uri="{FF2B5EF4-FFF2-40B4-BE49-F238E27FC236}">
              <a16:creationId xmlns:a16="http://schemas.microsoft.com/office/drawing/2014/main" id="{26199E54-F219-400D-8F9E-44FED02E40F3}"/>
            </a:ext>
          </a:extLst>
        </xdr:cNvPr>
        <xdr:cNvSpPr txBox="1"/>
      </xdr:nvSpPr>
      <xdr:spPr>
        <a:xfrm>
          <a:off x="12957184" y="136004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78</xdr:row>
      <xdr:rowOff>40657</xdr:rowOff>
    </xdr:from>
    <xdr:ext cx="405111" cy="259045"/>
    <xdr:sp macro="" textlink="">
      <xdr:nvSpPr>
        <xdr:cNvPr id="773" name="n_3mainValue【児童館】&#10;有形固定資産減価償却率">
          <a:extLst>
            <a:ext uri="{FF2B5EF4-FFF2-40B4-BE49-F238E27FC236}">
              <a16:creationId xmlns:a16="http://schemas.microsoft.com/office/drawing/2014/main" id="{29612296-3894-4D11-B273-B063BFA9E9F1}"/>
            </a:ext>
          </a:extLst>
        </xdr:cNvPr>
        <xdr:cNvSpPr txBox="1"/>
      </xdr:nvSpPr>
      <xdr:spPr>
        <a:xfrm>
          <a:off x="12171054" y="13413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79</xdr:row>
      <xdr:rowOff>120666</xdr:rowOff>
    </xdr:from>
    <xdr:ext cx="405111" cy="259045"/>
    <xdr:sp macro="" textlink="">
      <xdr:nvSpPr>
        <xdr:cNvPr id="774" name="n_4mainValue【児童館】&#10;有形固定資産減価償却率">
          <a:extLst>
            <a:ext uri="{FF2B5EF4-FFF2-40B4-BE49-F238E27FC236}">
              <a16:creationId xmlns:a16="http://schemas.microsoft.com/office/drawing/2014/main" id="{ED5C1B9E-6E66-47F8-9368-664FE348F4B1}"/>
            </a:ext>
          </a:extLst>
        </xdr:cNvPr>
        <xdr:cNvSpPr txBox="1"/>
      </xdr:nvSpPr>
      <xdr:spPr>
        <a:xfrm>
          <a:off x="11354444" y="136671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75" name="正方形/長方形 774">
          <a:extLst>
            <a:ext uri="{FF2B5EF4-FFF2-40B4-BE49-F238E27FC236}">
              <a16:creationId xmlns:a16="http://schemas.microsoft.com/office/drawing/2014/main" id="{5EABA372-F623-4508-B274-1686A6109451}"/>
            </a:ext>
          </a:extLst>
        </xdr:cNvPr>
        <xdr:cNvSpPr/>
      </xdr:nvSpPr>
      <xdr:spPr>
        <a:xfrm>
          <a:off x="16459200" y="1181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76" name="正方形/長方形 775">
          <a:extLst>
            <a:ext uri="{FF2B5EF4-FFF2-40B4-BE49-F238E27FC236}">
              <a16:creationId xmlns:a16="http://schemas.microsoft.com/office/drawing/2014/main" id="{C9BA0751-B02E-4AD3-8FE8-4880FBD577F9}"/>
            </a:ext>
          </a:extLst>
        </xdr:cNvPr>
        <xdr:cNvSpPr/>
      </xdr:nvSpPr>
      <xdr:spPr>
        <a:xfrm>
          <a:off x="165900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77" name="正方形/長方形 776">
          <a:extLst>
            <a:ext uri="{FF2B5EF4-FFF2-40B4-BE49-F238E27FC236}">
              <a16:creationId xmlns:a16="http://schemas.microsoft.com/office/drawing/2014/main" id="{71690BB0-7D28-4731-B5EF-00FCE61579C7}"/>
            </a:ext>
          </a:extLst>
        </xdr:cNvPr>
        <xdr:cNvSpPr/>
      </xdr:nvSpPr>
      <xdr:spPr>
        <a:xfrm>
          <a:off x="165900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78" name="正方形/長方形 777">
          <a:extLst>
            <a:ext uri="{FF2B5EF4-FFF2-40B4-BE49-F238E27FC236}">
              <a16:creationId xmlns:a16="http://schemas.microsoft.com/office/drawing/2014/main" id="{0667B25B-AA8D-467F-9864-2A2D4A97E6BD}"/>
            </a:ext>
          </a:extLst>
        </xdr:cNvPr>
        <xdr:cNvSpPr/>
      </xdr:nvSpPr>
      <xdr:spPr>
        <a:xfrm>
          <a:off x="174879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79" name="正方形/長方形 778">
          <a:extLst>
            <a:ext uri="{FF2B5EF4-FFF2-40B4-BE49-F238E27FC236}">
              <a16:creationId xmlns:a16="http://schemas.microsoft.com/office/drawing/2014/main" id="{1AE0A327-F6A0-4609-A116-7ED8728B3E18}"/>
            </a:ext>
          </a:extLst>
        </xdr:cNvPr>
        <xdr:cNvSpPr/>
      </xdr:nvSpPr>
      <xdr:spPr>
        <a:xfrm>
          <a:off x="174879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0" name="正方形/長方形 779">
          <a:extLst>
            <a:ext uri="{FF2B5EF4-FFF2-40B4-BE49-F238E27FC236}">
              <a16:creationId xmlns:a16="http://schemas.microsoft.com/office/drawing/2014/main" id="{02AB76F2-D72D-411A-8675-80E03E9BD4C5}"/>
            </a:ext>
          </a:extLst>
        </xdr:cNvPr>
        <xdr:cNvSpPr/>
      </xdr:nvSpPr>
      <xdr:spPr>
        <a:xfrm>
          <a:off x="185166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81" name="正方形/長方形 780">
          <a:extLst>
            <a:ext uri="{FF2B5EF4-FFF2-40B4-BE49-F238E27FC236}">
              <a16:creationId xmlns:a16="http://schemas.microsoft.com/office/drawing/2014/main" id="{CAD2FA80-BA14-4E85-A8A9-6ADEBE1C564A}"/>
            </a:ext>
          </a:extLst>
        </xdr:cNvPr>
        <xdr:cNvSpPr/>
      </xdr:nvSpPr>
      <xdr:spPr>
        <a:xfrm>
          <a:off x="185166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82" name="正方形/長方形 781">
          <a:extLst>
            <a:ext uri="{FF2B5EF4-FFF2-40B4-BE49-F238E27FC236}">
              <a16:creationId xmlns:a16="http://schemas.microsoft.com/office/drawing/2014/main" id="{9DC38103-7DC2-4EF4-AE69-F8BF1AF4B67C}"/>
            </a:ext>
          </a:extLst>
        </xdr:cNvPr>
        <xdr:cNvSpPr/>
      </xdr:nvSpPr>
      <xdr:spPr>
        <a:xfrm>
          <a:off x="16459200" y="1295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83" name="テキスト ボックス 782">
          <a:extLst>
            <a:ext uri="{FF2B5EF4-FFF2-40B4-BE49-F238E27FC236}">
              <a16:creationId xmlns:a16="http://schemas.microsoft.com/office/drawing/2014/main" id="{25C350C2-3971-4842-AFAA-FCD35C469D00}"/>
            </a:ext>
          </a:extLst>
        </xdr:cNvPr>
        <xdr:cNvSpPr txBox="1"/>
      </xdr:nvSpPr>
      <xdr:spPr>
        <a:xfrm>
          <a:off x="1644015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84" name="直線コネクタ 783">
          <a:extLst>
            <a:ext uri="{FF2B5EF4-FFF2-40B4-BE49-F238E27FC236}">
              <a16:creationId xmlns:a16="http://schemas.microsoft.com/office/drawing/2014/main" id="{E1A86ACA-C4E8-440E-B08D-EF8993986E93}"/>
            </a:ext>
          </a:extLst>
        </xdr:cNvPr>
        <xdr:cNvCxnSpPr/>
      </xdr:nvCxnSpPr>
      <xdr:spPr>
        <a:xfrm>
          <a:off x="16459200" y="1524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785" name="直線コネクタ 784">
          <a:extLst>
            <a:ext uri="{FF2B5EF4-FFF2-40B4-BE49-F238E27FC236}">
              <a16:creationId xmlns:a16="http://schemas.microsoft.com/office/drawing/2014/main" id="{E1B81487-1E97-4DA5-994C-4DDFB8488538}"/>
            </a:ext>
          </a:extLst>
        </xdr:cNvPr>
        <xdr:cNvCxnSpPr/>
      </xdr:nvCxnSpPr>
      <xdr:spPr>
        <a:xfrm>
          <a:off x="16459200" y="1485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786" name="テキスト ボックス 785">
          <a:extLst>
            <a:ext uri="{FF2B5EF4-FFF2-40B4-BE49-F238E27FC236}">
              <a16:creationId xmlns:a16="http://schemas.microsoft.com/office/drawing/2014/main" id="{3E9C1FA0-CF53-4C7D-BAA0-4C26885345D5}"/>
            </a:ext>
          </a:extLst>
        </xdr:cNvPr>
        <xdr:cNvSpPr txBox="1"/>
      </xdr:nvSpPr>
      <xdr:spPr>
        <a:xfrm>
          <a:off x="16047266" y="1471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787" name="直線コネクタ 786">
          <a:extLst>
            <a:ext uri="{FF2B5EF4-FFF2-40B4-BE49-F238E27FC236}">
              <a16:creationId xmlns:a16="http://schemas.microsoft.com/office/drawing/2014/main" id="{9FC39EFB-955E-4B3A-BA53-2D30781C94BE}"/>
            </a:ext>
          </a:extLst>
        </xdr:cNvPr>
        <xdr:cNvCxnSpPr/>
      </xdr:nvCxnSpPr>
      <xdr:spPr>
        <a:xfrm>
          <a:off x="16459200" y="1447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788" name="テキスト ボックス 787">
          <a:extLst>
            <a:ext uri="{FF2B5EF4-FFF2-40B4-BE49-F238E27FC236}">
              <a16:creationId xmlns:a16="http://schemas.microsoft.com/office/drawing/2014/main" id="{9F90625F-472F-4D7E-9701-B30BBCEB00E6}"/>
            </a:ext>
          </a:extLst>
        </xdr:cNvPr>
        <xdr:cNvSpPr txBox="1"/>
      </xdr:nvSpPr>
      <xdr:spPr>
        <a:xfrm>
          <a:off x="16047266" y="14333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89" name="直線コネクタ 788">
          <a:extLst>
            <a:ext uri="{FF2B5EF4-FFF2-40B4-BE49-F238E27FC236}">
              <a16:creationId xmlns:a16="http://schemas.microsoft.com/office/drawing/2014/main" id="{A76A4B5C-2287-4DDB-95F6-FC6F0D2584BE}"/>
            </a:ext>
          </a:extLst>
        </xdr:cNvPr>
        <xdr:cNvCxnSpPr/>
      </xdr:nvCxnSpPr>
      <xdr:spPr>
        <a:xfrm>
          <a:off x="16459200" y="1409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90" name="テキスト ボックス 789">
          <a:extLst>
            <a:ext uri="{FF2B5EF4-FFF2-40B4-BE49-F238E27FC236}">
              <a16:creationId xmlns:a16="http://schemas.microsoft.com/office/drawing/2014/main" id="{D81EEC7E-B874-436D-BA69-ACE7F9586672}"/>
            </a:ext>
          </a:extLst>
        </xdr:cNvPr>
        <xdr:cNvSpPr txBox="1"/>
      </xdr:nvSpPr>
      <xdr:spPr>
        <a:xfrm>
          <a:off x="16047266" y="13952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791" name="直線コネクタ 790">
          <a:extLst>
            <a:ext uri="{FF2B5EF4-FFF2-40B4-BE49-F238E27FC236}">
              <a16:creationId xmlns:a16="http://schemas.microsoft.com/office/drawing/2014/main" id="{87C3C566-73B3-4660-A883-5F121E4666EE}"/>
            </a:ext>
          </a:extLst>
        </xdr:cNvPr>
        <xdr:cNvCxnSpPr/>
      </xdr:nvCxnSpPr>
      <xdr:spPr>
        <a:xfrm>
          <a:off x="16459200" y="13716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792" name="テキスト ボックス 791">
          <a:extLst>
            <a:ext uri="{FF2B5EF4-FFF2-40B4-BE49-F238E27FC236}">
              <a16:creationId xmlns:a16="http://schemas.microsoft.com/office/drawing/2014/main" id="{119D9062-C16C-4851-990F-4C5F31BFE80B}"/>
            </a:ext>
          </a:extLst>
        </xdr:cNvPr>
        <xdr:cNvSpPr txBox="1"/>
      </xdr:nvSpPr>
      <xdr:spPr>
        <a:xfrm>
          <a:off x="16047266" y="13571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793" name="直線コネクタ 792">
          <a:extLst>
            <a:ext uri="{FF2B5EF4-FFF2-40B4-BE49-F238E27FC236}">
              <a16:creationId xmlns:a16="http://schemas.microsoft.com/office/drawing/2014/main" id="{E40623F8-CC43-4EEB-87DD-0B67FE16E5A4}"/>
            </a:ext>
          </a:extLst>
        </xdr:cNvPr>
        <xdr:cNvCxnSpPr/>
      </xdr:nvCxnSpPr>
      <xdr:spPr>
        <a:xfrm>
          <a:off x="16459200" y="1333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794" name="テキスト ボックス 793">
          <a:extLst>
            <a:ext uri="{FF2B5EF4-FFF2-40B4-BE49-F238E27FC236}">
              <a16:creationId xmlns:a16="http://schemas.microsoft.com/office/drawing/2014/main" id="{1FD5F043-41AB-47EB-9C4B-5C45D417871F}"/>
            </a:ext>
          </a:extLst>
        </xdr:cNvPr>
        <xdr:cNvSpPr txBox="1"/>
      </xdr:nvSpPr>
      <xdr:spPr>
        <a:xfrm>
          <a:off x="16047266" y="13194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95" name="直線コネクタ 794">
          <a:extLst>
            <a:ext uri="{FF2B5EF4-FFF2-40B4-BE49-F238E27FC236}">
              <a16:creationId xmlns:a16="http://schemas.microsoft.com/office/drawing/2014/main" id="{48369517-B471-441D-B5C0-912EC1D1DCD1}"/>
            </a:ext>
          </a:extLst>
        </xdr:cNvPr>
        <xdr:cNvCxnSpPr/>
      </xdr:nvCxnSpPr>
      <xdr:spPr>
        <a:xfrm>
          <a:off x="16459200" y="1295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96" name="テキスト ボックス 795">
          <a:extLst>
            <a:ext uri="{FF2B5EF4-FFF2-40B4-BE49-F238E27FC236}">
              <a16:creationId xmlns:a16="http://schemas.microsoft.com/office/drawing/2014/main" id="{A2D44023-5B6E-4A1C-A0D8-F9055438681E}"/>
            </a:ext>
          </a:extLst>
        </xdr:cNvPr>
        <xdr:cNvSpPr txBox="1"/>
      </xdr:nvSpPr>
      <xdr:spPr>
        <a:xfrm>
          <a:off x="16047266" y="1281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97" name="【児童館】&#10;一人当たり面積グラフ枠">
          <a:extLst>
            <a:ext uri="{FF2B5EF4-FFF2-40B4-BE49-F238E27FC236}">
              <a16:creationId xmlns:a16="http://schemas.microsoft.com/office/drawing/2014/main" id="{CAA067C1-46D5-451E-BA3A-F1FCAA042040}"/>
            </a:ext>
          </a:extLst>
        </xdr:cNvPr>
        <xdr:cNvSpPr/>
      </xdr:nvSpPr>
      <xdr:spPr>
        <a:xfrm>
          <a:off x="16459200" y="1295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19050</xdr:rowOff>
    </xdr:from>
    <xdr:to>
      <xdr:col>116</xdr:col>
      <xdr:colOff>62864</xdr:colOff>
      <xdr:row>86</xdr:row>
      <xdr:rowOff>95250</xdr:rowOff>
    </xdr:to>
    <xdr:cxnSp macro="">
      <xdr:nvCxnSpPr>
        <xdr:cNvPr id="798" name="直線コネクタ 797">
          <a:extLst>
            <a:ext uri="{FF2B5EF4-FFF2-40B4-BE49-F238E27FC236}">
              <a16:creationId xmlns:a16="http://schemas.microsoft.com/office/drawing/2014/main" id="{DEF55E79-EC03-4D5A-8737-F87E5F1F6C36}"/>
            </a:ext>
          </a:extLst>
        </xdr:cNvPr>
        <xdr:cNvCxnSpPr/>
      </xdr:nvCxnSpPr>
      <xdr:spPr>
        <a:xfrm flipV="1">
          <a:off x="19947254" y="13216890"/>
          <a:ext cx="0" cy="16192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99077</xdr:rowOff>
    </xdr:from>
    <xdr:ext cx="469744" cy="259045"/>
    <xdr:sp macro="" textlink="">
      <xdr:nvSpPr>
        <xdr:cNvPr id="799" name="【児童館】&#10;一人当たり面積最小値テキスト">
          <a:extLst>
            <a:ext uri="{FF2B5EF4-FFF2-40B4-BE49-F238E27FC236}">
              <a16:creationId xmlns:a16="http://schemas.microsoft.com/office/drawing/2014/main" id="{85BF2FA5-DE5E-41E1-AFA0-3DDBF1344255}"/>
            </a:ext>
          </a:extLst>
        </xdr:cNvPr>
        <xdr:cNvSpPr txBox="1"/>
      </xdr:nvSpPr>
      <xdr:spPr>
        <a:xfrm>
          <a:off x="19985990" y="14839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95250</xdr:rowOff>
    </xdr:from>
    <xdr:to>
      <xdr:col>116</xdr:col>
      <xdr:colOff>152400</xdr:colOff>
      <xdr:row>86</xdr:row>
      <xdr:rowOff>95250</xdr:rowOff>
    </xdr:to>
    <xdr:cxnSp macro="">
      <xdr:nvCxnSpPr>
        <xdr:cNvPr id="800" name="直線コネクタ 799">
          <a:extLst>
            <a:ext uri="{FF2B5EF4-FFF2-40B4-BE49-F238E27FC236}">
              <a16:creationId xmlns:a16="http://schemas.microsoft.com/office/drawing/2014/main" id="{CDA53CB8-6971-404C-BDB9-72CD2C1EAD54}"/>
            </a:ext>
          </a:extLst>
        </xdr:cNvPr>
        <xdr:cNvCxnSpPr/>
      </xdr:nvCxnSpPr>
      <xdr:spPr>
        <a:xfrm>
          <a:off x="19885660" y="148361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75</xdr:row>
      <xdr:rowOff>137177</xdr:rowOff>
    </xdr:from>
    <xdr:ext cx="469744" cy="259045"/>
    <xdr:sp macro="" textlink="">
      <xdr:nvSpPr>
        <xdr:cNvPr id="801" name="【児童館】&#10;一人当たり面積最大値テキスト">
          <a:extLst>
            <a:ext uri="{FF2B5EF4-FFF2-40B4-BE49-F238E27FC236}">
              <a16:creationId xmlns:a16="http://schemas.microsoft.com/office/drawing/2014/main" id="{7E3DF5FB-55AE-4BF2-A5EC-C7FBA6143EA0}"/>
            </a:ext>
          </a:extLst>
        </xdr:cNvPr>
        <xdr:cNvSpPr txBox="1"/>
      </xdr:nvSpPr>
      <xdr:spPr>
        <a:xfrm>
          <a:off x="19985990" y="12992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19050</xdr:rowOff>
    </xdr:from>
    <xdr:to>
      <xdr:col>116</xdr:col>
      <xdr:colOff>152400</xdr:colOff>
      <xdr:row>77</xdr:row>
      <xdr:rowOff>19050</xdr:rowOff>
    </xdr:to>
    <xdr:cxnSp macro="">
      <xdr:nvCxnSpPr>
        <xdr:cNvPr id="802" name="直線コネクタ 801">
          <a:extLst>
            <a:ext uri="{FF2B5EF4-FFF2-40B4-BE49-F238E27FC236}">
              <a16:creationId xmlns:a16="http://schemas.microsoft.com/office/drawing/2014/main" id="{FB790206-C211-4C51-9F9C-47E898C93A38}"/>
            </a:ext>
          </a:extLst>
        </xdr:cNvPr>
        <xdr:cNvCxnSpPr/>
      </xdr:nvCxnSpPr>
      <xdr:spPr>
        <a:xfrm>
          <a:off x="19885660" y="1321689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105427</xdr:rowOff>
    </xdr:from>
    <xdr:ext cx="469744" cy="259045"/>
    <xdr:sp macro="" textlink="">
      <xdr:nvSpPr>
        <xdr:cNvPr id="803" name="【児童館】&#10;一人当たり面積平均値テキスト">
          <a:extLst>
            <a:ext uri="{FF2B5EF4-FFF2-40B4-BE49-F238E27FC236}">
              <a16:creationId xmlns:a16="http://schemas.microsoft.com/office/drawing/2014/main" id="{CAFD3487-E5BE-4EB7-BC2E-C7319494B76C}"/>
            </a:ext>
          </a:extLst>
        </xdr:cNvPr>
        <xdr:cNvSpPr txBox="1"/>
      </xdr:nvSpPr>
      <xdr:spPr>
        <a:xfrm>
          <a:off x="19985990" y="1416242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82550</xdr:rowOff>
    </xdr:from>
    <xdr:to>
      <xdr:col>116</xdr:col>
      <xdr:colOff>114300</xdr:colOff>
      <xdr:row>84</xdr:row>
      <xdr:rowOff>12700</xdr:rowOff>
    </xdr:to>
    <xdr:sp macro="" textlink="">
      <xdr:nvSpPr>
        <xdr:cNvPr id="804" name="フローチャート: 判断 803">
          <a:extLst>
            <a:ext uri="{FF2B5EF4-FFF2-40B4-BE49-F238E27FC236}">
              <a16:creationId xmlns:a16="http://schemas.microsoft.com/office/drawing/2014/main" id="{7E4BCFC1-B61E-4649-8BF2-356743200D58}"/>
            </a:ext>
          </a:extLst>
        </xdr:cNvPr>
        <xdr:cNvSpPr/>
      </xdr:nvSpPr>
      <xdr:spPr>
        <a:xfrm>
          <a:off x="19904710" y="14314805"/>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101600</xdr:rowOff>
    </xdr:from>
    <xdr:to>
      <xdr:col>112</xdr:col>
      <xdr:colOff>38100</xdr:colOff>
      <xdr:row>84</xdr:row>
      <xdr:rowOff>31750</xdr:rowOff>
    </xdr:to>
    <xdr:sp macro="" textlink="">
      <xdr:nvSpPr>
        <xdr:cNvPr id="805" name="フローチャート: 判断 804">
          <a:extLst>
            <a:ext uri="{FF2B5EF4-FFF2-40B4-BE49-F238E27FC236}">
              <a16:creationId xmlns:a16="http://schemas.microsoft.com/office/drawing/2014/main" id="{36585483-F31F-4125-B147-4FBDE87F2AD6}"/>
            </a:ext>
          </a:extLst>
        </xdr:cNvPr>
        <xdr:cNvSpPr/>
      </xdr:nvSpPr>
      <xdr:spPr>
        <a:xfrm>
          <a:off x="19161760" y="14328140"/>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120650</xdr:rowOff>
    </xdr:from>
    <xdr:to>
      <xdr:col>107</xdr:col>
      <xdr:colOff>101600</xdr:colOff>
      <xdr:row>84</xdr:row>
      <xdr:rowOff>50800</xdr:rowOff>
    </xdr:to>
    <xdr:sp macro="" textlink="">
      <xdr:nvSpPr>
        <xdr:cNvPr id="806" name="フローチャート: 判断 805">
          <a:extLst>
            <a:ext uri="{FF2B5EF4-FFF2-40B4-BE49-F238E27FC236}">
              <a16:creationId xmlns:a16="http://schemas.microsoft.com/office/drawing/2014/main" id="{95462177-9380-467F-B373-2F6E99E372E9}"/>
            </a:ext>
          </a:extLst>
        </xdr:cNvPr>
        <xdr:cNvSpPr/>
      </xdr:nvSpPr>
      <xdr:spPr>
        <a:xfrm>
          <a:off x="18345150" y="14352905"/>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120650</xdr:rowOff>
    </xdr:from>
    <xdr:to>
      <xdr:col>102</xdr:col>
      <xdr:colOff>165100</xdr:colOff>
      <xdr:row>84</xdr:row>
      <xdr:rowOff>50800</xdr:rowOff>
    </xdr:to>
    <xdr:sp macro="" textlink="">
      <xdr:nvSpPr>
        <xdr:cNvPr id="807" name="フローチャート: 判断 806">
          <a:extLst>
            <a:ext uri="{FF2B5EF4-FFF2-40B4-BE49-F238E27FC236}">
              <a16:creationId xmlns:a16="http://schemas.microsoft.com/office/drawing/2014/main" id="{3516C599-0ABB-431D-997C-A89C341DEAEB}"/>
            </a:ext>
          </a:extLst>
        </xdr:cNvPr>
        <xdr:cNvSpPr/>
      </xdr:nvSpPr>
      <xdr:spPr>
        <a:xfrm>
          <a:off x="17547590" y="14352905"/>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120650</xdr:rowOff>
    </xdr:from>
    <xdr:to>
      <xdr:col>98</xdr:col>
      <xdr:colOff>38100</xdr:colOff>
      <xdr:row>84</xdr:row>
      <xdr:rowOff>50800</xdr:rowOff>
    </xdr:to>
    <xdr:sp macro="" textlink="">
      <xdr:nvSpPr>
        <xdr:cNvPr id="808" name="フローチャート: 判断 807">
          <a:extLst>
            <a:ext uri="{FF2B5EF4-FFF2-40B4-BE49-F238E27FC236}">
              <a16:creationId xmlns:a16="http://schemas.microsoft.com/office/drawing/2014/main" id="{78B6CA89-AF70-4EC4-9427-3465F8416389}"/>
            </a:ext>
          </a:extLst>
        </xdr:cNvPr>
        <xdr:cNvSpPr/>
      </xdr:nvSpPr>
      <xdr:spPr>
        <a:xfrm>
          <a:off x="16761460" y="14352905"/>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09" name="テキスト ボックス 808">
          <a:extLst>
            <a:ext uri="{FF2B5EF4-FFF2-40B4-BE49-F238E27FC236}">
              <a16:creationId xmlns:a16="http://schemas.microsoft.com/office/drawing/2014/main" id="{D4DCFC11-BB69-4792-91DD-764EB46A5428}"/>
            </a:ext>
          </a:extLst>
        </xdr:cNvPr>
        <xdr:cNvSpPr txBox="1"/>
      </xdr:nvSpPr>
      <xdr:spPr>
        <a:xfrm>
          <a:off x="1977644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0" name="テキスト ボックス 809">
          <a:extLst>
            <a:ext uri="{FF2B5EF4-FFF2-40B4-BE49-F238E27FC236}">
              <a16:creationId xmlns:a16="http://schemas.microsoft.com/office/drawing/2014/main" id="{FD64168C-B75D-4FCD-BFF7-7F8B08778CE5}"/>
            </a:ext>
          </a:extLst>
        </xdr:cNvPr>
        <xdr:cNvSpPr txBox="1"/>
      </xdr:nvSpPr>
      <xdr:spPr>
        <a:xfrm>
          <a:off x="190334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11" name="テキスト ボックス 810">
          <a:extLst>
            <a:ext uri="{FF2B5EF4-FFF2-40B4-BE49-F238E27FC236}">
              <a16:creationId xmlns:a16="http://schemas.microsoft.com/office/drawing/2014/main" id="{BF8C9498-20AC-4359-B413-8B5590011DC2}"/>
            </a:ext>
          </a:extLst>
        </xdr:cNvPr>
        <xdr:cNvSpPr txBox="1"/>
      </xdr:nvSpPr>
      <xdr:spPr>
        <a:xfrm>
          <a:off x="182283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12" name="テキスト ボックス 811">
          <a:extLst>
            <a:ext uri="{FF2B5EF4-FFF2-40B4-BE49-F238E27FC236}">
              <a16:creationId xmlns:a16="http://schemas.microsoft.com/office/drawing/2014/main" id="{8AAD4F16-0421-4020-8263-3D066E8F5357}"/>
            </a:ext>
          </a:extLst>
        </xdr:cNvPr>
        <xdr:cNvSpPr txBox="1"/>
      </xdr:nvSpPr>
      <xdr:spPr>
        <a:xfrm>
          <a:off x="174307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13" name="テキスト ボックス 812">
          <a:extLst>
            <a:ext uri="{FF2B5EF4-FFF2-40B4-BE49-F238E27FC236}">
              <a16:creationId xmlns:a16="http://schemas.microsoft.com/office/drawing/2014/main" id="{E3DDB360-47D2-4EC6-BCE5-09C0C38E4B05}"/>
            </a:ext>
          </a:extLst>
        </xdr:cNvPr>
        <xdr:cNvSpPr txBox="1"/>
      </xdr:nvSpPr>
      <xdr:spPr>
        <a:xfrm>
          <a:off x="166331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82550</xdr:rowOff>
    </xdr:from>
    <xdr:to>
      <xdr:col>116</xdr:col>
      <xdr:colOff>114300</xdr:colOff>
      <xdr:row>86</xdr:row>
      <xdr:rowOff>12700</xdr:rowOff>
    </xdr:to>
    <xdr:sp macro="" textlink="">
      <xdr:nvSpPr>
        <xdr:cNvPr id="814" name="楕円 813">
          <a:extLst>
            <a:ext uri="{FF2B5EF4-FFF2-40B4-BE49-F238E27FC236}">
              <a16:creationId xmlns:a16="http://schemas.microsoft.com/office/drawing/2014/main" id="{BAC164FF-91AD-4F54-A1FA-59D29DA2E9EC}"/>
            </a:ext>
          </a:extLst>
        </xdr:cNvPr>
        <xdr:cNvSpPr/>
      </xdr:nvSpPr>
      <xdr:spPr>
        <a:xfrm>
          <a:off x="19904710" y="14657705"/>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60977</xdr:rowOff>
    </xdr:from>
    <xdr:ext cx="469744" cy="259045"/>
    <xdr:sp macro="" textlink="">
      <xdr:nvSpPr>
        <xdr:cNvPr id="815" name="【児童館】&#10;一人当たり面積該当値テキスト">
          <a:extLst>
            <a:ext uri="{FF2B5EF4-FFF2-40B4-BE49-F238E27FC236}">
              <a16:creationId xmlns:a16="http://schemas.microsoft.com/office/drawing/2014/main" id="{E13D472D-8630-405E-BD6F-B18040C069D5}"/>
            </a:ext>
          </a:extLst>
        </xdr:cNvPr>
        <xdr:cNvSpPr txBox="1"/>
      </xdr:nvSpPr>
      <xdr:spPr>
        <a:xfrm>
          <a:off x="19985990" y="14630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82550</xdr:rowOff>
    </xdr:from>
    <xdr:to>
      <xdr:col>112</xdr:col>
      <xdr:colOff>38100</xdr:colOff>
      <xdr:row>86</xdr:row>
      <xdr:rowOff>12700</xdr:rowOff>
    </xdr:to>
    <xdr:sp macro="" textlink="">
      <xdr:nvSpPr>
        <xdr:cNvPr id="816" name="楕円 815">
          <a:extLst>
            <a:ext uri="{FF2B5EF4-FFF2-40B4-BE49-F238E27FC236}">
              <a16:creationId xmlns:a16="http://schemas.microsoft.com/office/drawing/2014/main" id="{C8E1FE36-702C-489B-BA20-83D1967A90EB}"/>
            </a:ext>
          </a:extLst>
        </xdr:cNvPr>
        <xdr:cNvSpPr/>
      </xdr:nvSpPr>
      <xdr:spPr>
        <a:xfrm>
          <a:off x="19161760" y="14657705"/>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133350</xdr:rowOff>
    </xdr:from>
    <xdr:to>
      <xdr:col>116</xdr:col>
      <xdr:colOff>63500</xdr:colOff>
      <xdr:row>85</xdr:row>
      <xdr:rowOff>133350</xdr:rowOff>
    </xdr:to>
    <xdr:cxnSp macro="">
      <xdr:nvCxnSpPr>
        <xdr:cNvPr id="817" name="直線コネクタ 816">
          <a:extLst>
            <a:ext uri="{FF2B5EF4-FFF2-40B4-BE49-F238E27FC236}">
              <a16:creationId xmlns:a16="http://schemas.microsoft.com/office/drawing/2014/main" id="{ABAF220B-29F6-484D-ABEC-252AAD5F1A72}"/>
            </a:ext>
          </a:extLst>
        </xdr:cNvPr>
        <xdr:cNvCxnSpPr/>
      </xdr:nvCxnSpPr>
      <xdr:spPr>
        <a:xfrm>
          <a:off x="19204940" y="14702790"/>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82550</xdr:rowOff>
    </xdr:from>
    <xdr:to>
      <xdr:col>107</xdr:col>
      <xdr:colOff>101600</xdr:colOff>
      <xdr:row>86</xdr:row>
      <xdr:rowOff>12700</xdr:rowOff>
    </xdr:to>
    <xdr:sp macro="" textlink="">
      <xdr:nvSpPr>
        <xdr:cNvPr id="818" name="楕円 817">
          <a:extLst>
            <a:ext uri="{FF2B5EF4-FFF2-40B4-BE49-F238E27FC236}">
              <a16:creationId xmlns:a16="http://schemas.microsoft.com/office/drawing/2014/main" id="{2816A72C-3E44-4C21-A96B-5D4F2BBDFA41}"/>
            </a:ext>
          </a:extLst>
        </xdr:cNvPr>
        <xdr:cNvSpPr/>
      </xdr:nvSpPr>
      <xdr:spPr>
        <a:xfrm>
          <a:off x="18345150" y="14657705"/>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133350</xdr:rowOff>
    </xdr:from>
    <xdr:to>
      <xdr:col>111</xdr:col>
      <xdr:colOff>177800</xdr:colOff>
      <xdr:row>85</xdr:row>
      <xdr:rowOff>133350</xdr:rowOff>
    </xdr:to>
    <xdr:cxnSp macro="">
      <xdr:nvCxnSpPr>
        <xdr:cNvPr id="819" name="直線コネクタ 818">
          <a:extLst>
            <a:ext uri="{FF2B5EF4-FFF2-40B4-BE49-F238E27FC236}">
              <a16:creationId xmlns:a16="http://schemas.microsoft.com/office/drawing/2014/main" id="{E53E62A6-F852-4F38-8792-D60CD9A4A3DF}"/>
            </a:ext>
          </a:extLst>
        </xdr:cNvPr>
        <xdr:cNvCxnSpPr/>
      </xdr:nvCxnSpPr>
      <xdr:spPr>
        <a:xfrm>
          <a:off x="18399760" y="14702790"/>
          <a:ext cx="80518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82550</xdr:rowOff>
    </xdr:from>
    <xdr:to>
      <xdr:col>102</xdr:col>
      <xdr:colOff>165100</xdr:colOff>
      <xdr:row>86</xdr:row>
      <xdr:rowOff>12700</xdr:rowOff>
    </xdr:to>
    <xdr:sp macro="" textlink="">
      <xdr:nvSpPr>
        <xdr:cNvPr id="820" name="楕円 819">
          <a:extLst>
            <a:ext uri="{FF2B5EF4-FFF2-40B4-BE49-F238E27FC236}">
              <a16:creationId xmlns:a16="http://schemas.microsoft.com/office/drawing/2014/main" id="{F3C9570B-33FD-493A-9983-0955D2B0A02E}"/>
            </a:ext>
          </a:extLst>
        </xdr:cNvPr>
        <xdr:cNvSpPr/>
      </xdr:nvSpPr>
      <xdr:spPr>
        <a:xfrm>
          <a:off x="17547590" y="14657705"/>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133350</xdr:rowOff>
    </xdr:from>
    <xdr:to>
      <xdr:col>107</xdr:col>
      <xdr:colOff>50800</xdr:colOff>
      <xdr:row>85</xdr:row>
      <xdr:rowOff>133350</xdr:rowOff>
    </xdr:to>
    <xdr:cxnSp macro="">
      <xdr:nvCxnSpPr>
        <xdr:cNvPr id="821" name="直線コネクタ 820">
          <a:extLst>
            <a:ext uri="{FF2B5EF4-FFF2-40B4-BE49-F238E27FC236}">
              <a16:creationId xmlns:a16="http://schemas.microsoft.com/office/drawing/2014/main" id="{5A48512E-5477-4FA6-BAD0-165385946448}"/>
            </a:ext>
          </a:extLst>
        </xdr:cNvPr>
        <xdr:cNvCxnSpPr/>
      </xdr:nvCxnSpPr>
      <xdr:spPr>
        <a:xfrm>
          <a:off x="17602200" y="14702790"/>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82550</xdr:rowOff>
    </xdr:from>
    <xdr:to>
      <xdr:col>98</xdr:col>
      <xdr:colOff>38100</xdr:colOff>
      <xdr:row>86</xdr:row>
      <xdr:rowOff>12700</xdr:rowOff>
    </xdr:to>
    <xdr:sp macro="" textlink="">
      <xdr:nvSpPr>
        <xdr:cNvPr id="822" name="楕円 821">
          <a:extLst>
            <a:ext uri="{FF2B5EF4-FFF2-40B4-BE49-F238E27FC236}">
              <a16:creationId xmlns:a16="http://schemas.microsoft.com/office/drawing/2014/main" id="{C587503E-C896-4FAA-9432-DB0F18732535}"/>
            </a:ext>
          </a:extLst>
        </xdr:cNvPr>
        <xdr:cNvSpPr/>
      </xdr:nvSpPr>
      <xdr:spPr>
        <a:xfrm>
          <a:off x="16761460" y="14657705"/>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133350</xdr:rowOff>
    </xdr:from>
    <xdr:to>
      <xdr:col>102</xdr:col>
      <xdr:colOff>114300</xdr:colOff>
      <xdr:row>85</xdr:row>
      <xdr:rowOff>133350</xdr:rowOff>
    </xdr:to>
    <xdr:cxnSp macro="">
      <xdr:nvCxnSpPr>
        <xdr:cNvPr id="823" name="直線コネクタ 822">
          <a:extLst>
            <a:ext uri="{FF2B5EF4-FFF2-40B4-BE49-F238E27FC236}">
              <a16:creationId xmlns:a16="http://schemas.microsoft.com/office/drawing/2014/main" id="{D03290CA-B9B0-49A4-9A6D-D785D6F31DCF}"/>
            </a:ext>
          </a:extLst>
        </xdr:cNvPr>
        <xdr:cNvCxnSpPr/>
      </xdr:nvCxnSpPr>
      <xdr:spPr>
        <a:xfrm>
          <a:off x="16804640" y="14702790"/>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48277</xdr:rowOff>
    </xdr:from>
    <xdr:ext cx="469744" cy="259045"/>
    <xdr:sp macro="" textlink="">
      <xdr:nvSpPr>
        <xdr:cNvPr id="824" name="n_1aveValue【児童館】&#10;一人当たり面積">
          <a:extLst>
            <a:ext uri="{FF2B5EF4-FFF2-40B4-BE49-F238E27FC236}">
              <a16:creationId xmlns:a16="http://schemas.microsoft.com/office/drawing/2014/main" id="{1A1C218F-A307-43E4-B5FB-B9257A8AB68D}"/>
            </a:ext>
          </a:extLst>
        </xdr:cNvPr>
        <xdr:cNvSpPr txBox="1"/>
      </xdr:nvSpPr>
      <xdr:spPr>
        <a:xfrm>
          <a:off x="18982132" y="141090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67327</xdr:rowOff>
    </xdr:from>
    <xdr:ext cx="469744" cy="259045"/>
    <xdr:sp macro="" textlink="">
      <xdr:nvSpPr>
        <xdr:cNvPr id="825" name="n_2aveValue【児童館】&#10;一人当たり面積">
          <a:extLst>
            <a:ext uri="{FF2B5EF4-FFF2-40B4-BE49-F238E27FC236}">
              <a16:creationId xmlns:a16="http://schemas.microsoft.com/office/drawing/2014/main" id="{24AEB64F-E4A8-4D45-9B7C-B4E8BCB65B63}"/>
            </a:ext>
          </a:extLst>
        </xdr:cNvPr>
        <xdr:cNvSpPr txBox="1"/>
      </xdr:nvSpPr>
      <xdr:spPr>
        <a:xfrm>
          <a:off x="18182032" y="141243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67327</xdr:rowOff>
    </xdr:from>
    <xdr:ext cx="469744" cy="259045"/>
    <xdr:sp macro="" textlink="">
      <xdr:nvSpPr>
        <xdr:cNvPr id="826" name="n_3aveValue【児童館】&#10;一人当たり面積">
          <a:extLst>
            <a:ext uri="{FF2B5EF4-FFF2-40B4-BE49-F238E27FC236}">
              <a16:creationId xmlns:a16="http://schemas.microsoft.com/office/drawing/2014/main" id="{FCF4F48C-98D2-4255-B38C-6246DC6378DB}"/>
            </a:ext>
          </a:extLst>
        </xdr:cNvPr>
        <xdr:cNvSpPr txBox="1"/>
      </xdr:nvSpPr>
      <xdr:spPr>
        <a:xfrm>
          <a:off x="17384472" y="141243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67327</xdr:rowOff>
    </xdr:from>
    <xdr:ext cx="469744" cy="259045"/>
    <xdr:sp macro="" textlink="">
      <xdr:nvSpPr>
        <xdr:cNvPr id="827" name="n_4aveValue【児童館】&#10;一人当たり面積">
          <a:extLst>
            <a:ext uri="{FF2B5EF4-FFF2-40B4-BE49-F238E27FC236}">
              <a16:creationId xmlns:a16="http://schemas.microsoft.com/office/drawing/2014/main" id="{D60E03FB-A1E0-46A3-AAC5-24F54953665D}"/>
            </a:ext>
          </a:extLst>
        </xdr:cNvPr>
        <xdr:cNvSpPr txBox="1"/>
      </xdr:nvSpPr>
      <xdr:spPr>
        <a:xfrm>
          <a:off x="16588817" y="141243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3827</xdr:rowOff>
    </xdr:from>
    <xdr:ext cx="469744" cy="259045"/>
    <xdr:sp macro="" textlink="">
      <xdr:nvSpPr>
        <xdr:cNvPr id="828" name="n_1mainValue【児童館】&#10;一人当たり面積">
          <a:extLst>
            <a:ext uri="{FF2B5EF4-FFF2-40B4-BE49-F238E27FC236}">
              <a16:creationId xmlns:a16="http://schemas.microsoft.com/office/drawing/2014/main" id="{4E5DF11D-CF53-4832-99D4-EBF3ECEC588C}"/>
            </a:ext>
          </a:extLst>
        </xdr:cNvPr>
        <xdr:cNvSpPr txBox="1"/>
      </xdr:nvSpPr>
      <xdr:spPr>
        <a:xfrm>
          <a:off x="18982132" y="14750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3827</xdr:rowOff>
    </xdr:from>
    <xdr:ext cx="469744" cy="259045"/>
    <xdr:sp macro="" textlink="">
      <xdr:nvSpPr>
        <xdr:cNvPr id="829" name="n_2mainValue【児童館】&#10;一人当たり面積">
          <a:extLst>
            <a:ext uri="{FF2B5EF4-FFF2-40B4-BE49-F238E27FC236}">
              <a16:creationId xmlns:a16="http://schemas.microsoft.com/office/drawing/2014/main" id="{E108ADAE-F6BF-43BE-8C5C-D23642F37DA5}"/>
            </a:ext>
          </a:extLst>
        </xdr:cNvPr>
        <xdr:cNvSpPr txBox="1"/>
      </xdr:nvSpPr>
      <xdr:spPr>
        <a:xfrm>
          <a:off x="18182032" y="14750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3827</xdr:rowOff>
    </xdr:from>
    <xdr:ext cx="469744" cy="259045"/>
    <xdr:sp macro="" textlink="">
      <xdr:nvSpPr>
        <xdr:cNvPr id="830" name="n_3mainValue【児童館】&#10;一人当たり面積">
          <a:extLst>
            <a:ext uri="{FF2B5EF4-FFF2-40B4-BE49-F238E27FC236}">
              <a16:creationId xmlns:a16="http://schemas.microsoft.com/office/drawing/2014/main" id="{F6D5F710-D4EA-4B89-ACC7-C6DB5E133178}"/>
            </a:ext>
          </a:extLst>
        </xdr:cNvPr>
        <xdr:cNvSpPr txBox="1"/>
      </xdr:nvSpPr>
      <xdr:spPr>
        <a:xfrm>
          <a:off x="17384472" y="14750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3827</xdr:rowOff>
    </xdr:from>
    <xdr:ext cx="469744" cy="259045"/>
    <xdr:sp macro="" textlink="">
      <xdr:nvSpPr>
        <xdr:cNvPr id="831" name="n_4mainValue【児童館】&#10;一人当たり面積">
          <a:extLst>
            <a:ext uri="{FF2B5EF4-FFF2-40B4-BE49-F238E27FC236}">
              <a16:creationId xmlns:a16="http://schemas.microsoft.com/office/drawing/2014/main" id="{57FA221D-5B90-4F29-992A-04ACAA0385B9}"/>
            </a:ext>
          </a:extLst>
        </xdr:cNvPr>
        <xdr:cNvSpPr txBox="1"/>
      </xdr:nvSpPr>
      <xdr:spPr>
        <a:xfrm>
          <a:off x="16588817" y="14750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32" name="正方形/長方形 831">
          <a:extLst>
            <a:ext uri="{FF2B5EF4-FFF2-40B4-BE49-F238E27FC236}">
              <a16:creationId xmlns:a16="http://schemas.microsoft.com/office/drawing/2014/main" id="{F41D3ADD-4C8B-4E79-BE28-F0465F28753A}"/>
            </a:ext>
          </a:extLst>
        </xdr:cNvPr>
        <xdr:cNvSpPr/>
      </xdr:nvSpPr>
      <xdr:spPr>
        <a:xfrm>
          <a:off x="11203940" y="1561719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33" name="正方形/長方形 832">
          <a:extLst>
            <a:ext uri="{FF2B5EF4-FFF2-40B4-BE49-F238E27FC236}">
              <a16:creationId xmlns:a16="http://schemas.microsoft.com/office/drawing/2014/main" id="{2C843288-EF8E-4658-9F73-41124D60B760}"/>
            </a:ext>
          </a:extLst>
        </xdr:cNvPr>
        <xdr:cNvSpPr/>
      </xdr:nvSpPr>
      <xdr:spPr>
        <a:xfrm>
          <a:off x="113157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34" name="正方形/長方形 833">
          <a:extLst>
            <a:ext uri="{FF2B5EF4-FFF2-40B4-BE49-F238E27FC236}">
              <a16:creationId xmlns:a16="http://schemas.microsoft.com/office/drawing/2014/main" id="{0719B411-A711-4A3E-A7F6-8B0B1677C1AE}"/>
            </a:ext>
          </a:extLst>
        </xdr:cNvPr>
        <xdr:cNvSpPr/>
      </xdr:nvSpPr>
      <xdr:spPr>
        <a:xfrm>
          <a:off x="113157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35" name="正方形/長方形 834">
          <a:extLst>
            <a:ext uri="{FF2B5EF4-FFF2-40B4-BE49-F238E27FC236}">
              <a16:creationId xmlns:a16="http://schemas.microsoft.com/office/drawing/2014/main" id="{1E0DE8DF-9894-4F98-8A85-462F0ECBC813}"/>
            </a:ext>
          </a:extLst>
        </xdr:cNvPr>
        <xdr:cNvSpPr/>
      </xdr:nvSpPr>
      <xdr:spPr>
        <a:xfrm>
          <a:off x="122326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36" name="正方形/長方形 835">
          <a:extLst>
            <a:ext uri="{FF2B5EF4-FFF2-40B4-BE49-F238E27FC236}">
              <a16:creationId xmlns:a16="http://schemas.microsoft.com/office/drawing/2014/main" id="{98057187-8CF7-4FB0-BCA8-60497A1B281A}"/>
            </a:ext>
          </a:extLst>
        </xdr:cNvPr>
        <xdr:cNvSpPr/>
      </xdr:nvSpPr>
      <xdr:spPr>
        <a:xfrm>
          <a:off x="122326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37" name="正方形/長方形 836">
          <a:extLst>
            <a:ext uri="{FF2B5EF4-FFF2-40B4-BE49-F238E27FC236}">
              <a16:creationId xmlns:a16="http://schemas.microsoft.com/office/drawing/2014/main" id="{00F8CDBE-666F-417F-B8B9-D3A8A59F4908}"/>
            </a:ext>
          </a:extLst>
        </xdr:cNvPr>
        <xdr:cNvSpPr/>
      </xdr:nvSpPr>
      <xdr:spPr>
        <a:xfrm>
          <a:off x="132613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38" name="正方形/長方形 837">
          <a:extLst>
            <a:ext uri="{FF2B5EF4-FFF2-40B4-BE49-F238E27FC236}">
              <a16:creationId xmlns:a16="http://schemas.microsoft.com/office/drawing/2014/main" id="{E6A739DD-CEEC-4A60-BC1D-7E86D901C1F8}"/>
            </a:ext>
          </a:extLst>
        </xdr:cNvPr>
        <xdr:cNvSpPr/>
      </xdr:nvSpPr>
      <xdr:spPr>
        <a:xfrm>
          <a:off x="132613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39" name="正方形/長方形 838">
          <a:extLst>
            <a:ext uri="{FF2B5EF4-FFF2-40B4-BE49-F238E27FC236}">
              <a16:creationId xmlns:a16="http://schemas.microsoft.com/office/drawing/2014/main" id="{E86950EF-78C3-4ABD-9AEA-F58D78E9031B}"/>
            </a:ext>
          </a:extLst>
        </xdr:cNvPr>
        <xdr:cNvSpPr/>
      </xdr:nvSpPr>
      <xdr:spPr>
        <a:xfrm>
          <a:off x="11203940" y="1676019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0" name="テキスト ボックス 839">
          <a:extLst>
            <a:ext uri="{FF2B5EF4-FFF2-40B4-BE49-F238E27FC236}">
              <a16:creationId xmlns:a16="http://schemas.microsoft.com/office/drawing/2014/main" id="{5E46FF28-DAA9-4EAD-BD49-FAE6CAFE3B4B}"/>
            </a:ext>
          </a:extLst>
        </xdr:cNvPr>
        <xdr:cNvSpPr txBox="1"/>
      </xdr:nvSpPr>
      <xdr:spPr>
        <a:xfrm>
          <a:off x="1116584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41" name="直線コネクタ 840">
          <a:extLst>
            <a:ext uri="{FF2B5EF4-FFF2-40B4-BE49-F238E27FC236}">
              <a16:creationId xmlns:a16="http://schemas.microsoft.com/office/drawing/2014/main" id="{BA090687-FE9E-4670-805F-397B97F348C1}"/>
            </a:ext>
          </a:extLst>
        </xdr:cNvPr>
        <xdr:cNvCxnSpPr/>
      </xdr:nvCxnSpPr>
      <xdr:spPr>
        <a:xfrm>
          <a:off x="11203940" y="19046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42" name="テキスト ボックス 841">
          <a:extLst>
            <a:ext uri="{FF2B5EF4-FFF2-40B4-BE49-F238E27FC236}">
              <a16:creationId xmlns:a16="http://schemas.microsoft.com/office/drawing/2014/main" id="{36D847E2-A43E-4ED9-9D51-F3AF96AECAE6}"/>
            </a:ext>
          </a:extLst>
        </xdr:cNvPr>
        <xdr:cNvSpPr txBox="1"/>
      </xdr:nvSpPr>
      <xdr:spPr>
        <a:xfrm>
          <a:off x="10801531" y="1890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843" name="直線コネクタ 842">
          <a:extLst>
            <a:ext uri="{FF2B5EF4-FFF2-40B4-BE49-F238E27FC236}">
              <a16:creationId xmlns:a16="http://schemas.microsoft.com/office/drawing/2014/main" id="{3C4E0855-5C9F-4BCD-9C7E-8761B2AC7E29}"/>
            </a:ext>
          </a:extLst>
        </xdr:cNvPr>
        <xdr:cNvCxnSpPr/>
      </xdr:nvCxnSpPr>
      <xdr:spPr>
        <a:xfrm>
          <a:off x="11203940" y="1866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844" name="テキスト ボックス 843">
          <a:extLst>
            <a:ext uri="{FF2B5EF4-FFF2-40B4-BE49-F238E27FC236}">
              <a16:creationId xmlns:a16="http://schemas.microsoft.com/office/drawing/2014/main" id="{3037FA47-FFD8-4318-B4EF-25C1E1781C1F}"/>
            </a:ext>
          </a:extLst>
        </xdr:cNvPr>
        <xdr:cNvSpPr txBox="1"/>
      </xdr:nvSpPr>
      <xdr:spPr>
        <a:xfrm>
          <a:off x="10801531" y="18528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845" name="直線コネクタ 844">
          <a:extLst>
            <a:ext uri="{FF2B5EF4-FFF2-40B4-BE49-F238E27FC236}">
              <a16:creationId xmlns:a16="http://schemas.microsoft.com/office/drawing/2014/main" id="{4F22BA99-7D50-4F5A-A2CF-50AF35B0FD82}"/>
            </a:ext>
          </a:extLst>
        </xdr:cNvPr>
        <xdr:cNvCxnSpPr/>
      </xdr:nvCxnSpPr>
      <xdr:spPr>
        <a:xfrm>
          <a:off x="11203940" y="1828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846" name="テキスト ボックス 845">
          <a:extLst>
            <a:ext uri="{FF2B5EF4-FFF2-40B4-BE49-F238E27FC236}">
              <a16:creationId xmlns:a16="http://schemas.microsoft.com/office/drawing/2014/main" id="{22059569-5F84-4F5E-B7DC-CE7204C7118C}"/>
            </a:ext>
          </a:extLst>
        </xdr:cNvPr>
        <xdr:cNvSpPr txBox="1"/>
      </xdr:nvSpPr>
      <xdr:spPr>
        <a:xfrm>
          <a:off x="10842791" y="1814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847" name="直線コネクタ 846">
          <a:extLst>
            <a:ext uri="{FF2B5EF4-FFF2-40B4-BE49-F238E27FC236}">
              <a16:creationId xmlns:a16="http://schemas.microsoft.com/office/drawing/2014/main" id="{1EBBDD91-C807-47A3-A6A3-CFC146F37723}"/>
            </a:ext>
          </a:extLst>
        </xdr:cNvPr>
        <xdr:cNvCxnSpPr/>
      </xdr:nvCxnSpPr>
      <xdr:spPr>
        <a:xfrm>
          <a:off x="11203940" y="1790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848" name="テキスト ボックス 847">
          <a:extLst>
            <a:ext uri="{FF2B5EF4-FFF2-40B4-BE49-F238E27FC236}">
              <a16:creationId xmlns:a16="http://schemas.microsoft.com/office/drawing/2014/main" id="{D17306E1-847E-4B81-96E9-576C3CD53B20}"/>
            </a:ext>
          </a:extLst>
        </xdr:cNvPr>
        <xdr:cNvSpPr txBox="1"/>
      </xdr:nvSpPr>
      <xdr:spPr>
        <a:xfrm>
          <a:off x="10842791" y="17762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849" name="直線コネクタ 848">
          <a:extLst>
            <a:ext uri="{FF2B5EF4-FFF2-40B4-BE49-F238E27FC236}">
              <a16:creationId xmlns:a16="http://schemas.microsoft.com/office/drawing/2014/main" id="{095441AF-15D6-4204-A815-E3C30081EECE}"/>
            </a:ext>
          </a:extLst>
        </xdr:cNvPr>
        <xdr:cNvCxnSpPr/>
      </xdr:nvCxnSpPr>
      <xdr:spPr>
        <a:xfrm>
          <a:off x="11203940" y="17526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850" name="テキスト ボックス 849">
          <a:extLst>
            <a:ext uri="{FF2B5EF4-FFF2-40B4-BE49-F238E27FC236}">
              <a16:creationId xmlns:a16="http://schemas.microsoft.com/office/drawing/2014/main" id="{1B764ED8-BAFD-4CA3-ABA6-B9E6008E85D9}"/>
            </a:ext>
          </a:extLst>
        </xdr:cNvPr>
        <xdr:cNvSpPr txBox="1"/>
      </xdr:nvSpPr>
      <xdr:spPr>
        <a:xfrm>
          <a:off x="10842791" y="17381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851" name="直線コネクタ 850">
          <a:extLst>
            <a:ext uri="{FF2B5EF4-FFF2-40B4-BE49-F238E27FC236}">
              <a16:creationId xmlns:a16="http://schemas.microsoft.com/office/drawing/2014/main" id="{D19D83C1-B52E-4CAD-A1C4-B4D3CFEA15AC}"/>
            </a:ext>
          </a:extLst>
        </xdr:cNvPr>
        <xdr:cNvCxnSpPr/>
      </xdr:nvCxnSpPr>
      <xdr:spPr>
        <a:xfrm>
          <a:off x="11203940" y="17145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852" name="テキスト ボックス 851">
          <a:extLst>
            <a:ext uri="{FF2B5EF4-FFF2-40B4-BE49-F238E27FC236}">
              <a16:creationId xmlns:a16="http://schemas.microsoft.com/office/drawing/2014/main" id="{9648B74E-549F-4E83-A942-C999C93488B2}"/>
            </a:ext>
          </a:extLst>
        </xdr:cNvPr>
        <xdr:cNvSpPr txBox="1"/>
      </xdr:nvSpPr>
      <xdr:spPr>
        <a:xfrm>
          <a:off x="10842791" y="17000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53" name="直線コネクタ 852">
          <a:extLst>
            <a:ext uri="{FF2B5EF4-FFF2-40B4-BE49-F238E27FC236}">
              <a16:creationId xmlns:a16="http://schemas.microsoft.com/office/drawing/2014/main" id="{2562CC4E-0C12-43B8-80C9-B006499B8E3E}"/>
            </a:ext>
          </a:extLst>
        </xdr:cNvPr>
        <xdr:cNvCxnSpPr/>
      </xdr:nvCxnSpPr>
      <xdr:spPr>
        <a:xfrm>
          <a:off x="11203940" y="1676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854" name="テキスト ボックス 853">
          <a:extLst>
            <a:ext uri="{FF2B5EF4-FFF2-40B4-BE49-F238E27FC236}">
              <a16:creationId xmlns:a16="http://schemas.microsoft.com/office/drawing/2014/main" id="{0DAA2D06-4F40-4793-B756-AE18FC0B6393}"/>
            </a:ext>
          </a:extLst>
        </xdr:cNvPr>
        <xdr:cNvSpPr txBox="1"/>
      </xdr:nvSpPr>
      <xdr:spPr>
        <a:xfrm>
          <a:off x="10905006" y="1662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855" name="【公民館】&#10;有形固定資産減価償却率グラフ枠">
          <a:extLst>
            <a:ext uri="{FF2B5EF4-FFF2-40B4-BE49-F238E27FC236}">
              <a16:creationId xmlns:a16="http://schemas.microsoft.com/office/drawing/2014/main" id="{E90791AB-02A1-4DC3-A58C-CC715306D670}"/>
            </a:ext>
          </a:extLst>
        </xdr:cNvPr>
        <xdr:cNvSpPr/>
      </xdr:nvSpPr>
      <xdr:spPr>
        <a:xfrm>
          <a:off x="11203940" y="1676019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60961</xdr:rowOff>
    </xdr:from>
    <xdr:to>
      <xdr:col>85</xdr:col>
      <xdr:colOff>126364</xdr:colOff>
      <xdr:row>108</xdr:row>
      <xdr:rowOff>5714</xdr:rowOff>
    </xdr:to>
    <xdr:cxnSp macro="">
      <xdr:nvCxnSpPr>
        <xdr:cNvPr id="856" name="直線コネクタ 855">
          <a:extLst>
            <a:ext uri="{FF2B5EF4-FFF2-40B4-BE49-F238E27FC236}">
              <a16:creationId xmlns:a16="http://schemas.microsoft.com/office/drawing/2014/main" id="{74C273BD-2AE2-404D-878E-72D5FF2D6CC4}"/>
            </a:ext>
          </a:extLst>
        </xdr:cNvPr>
        <xdr:cNvCxnSpPr/>
      </xdr:nvCxnSpPr>
      <xdr:spPr>
        <a:xfrm flipV="1">
          <a:off x="14703424" y="17030701"/>
          <a:ext cx="0" cy="14935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9541</xdr:rowOff>
    </xdr:from>
    <xdr:ext cx="405111" cy="259045"/>
    <xdr:sp macro="" textlink="">
      <xdr:nvSpPr>
        <xdr:cNvPr id="857" name="【公民館】&#10;有形固定資産減価償却率最小値テキスト">
          <a:extLst>
            <a:ext uri="{FF2B5EF4-FFF2-40B4-BE49-F238E27FC236}">
              <a16:creationId xmlns:a16="http://schemas.microsoft.com/office/drawing/2014/main" id="{BF0920F8-6446-4F9F-837C-E096FD9DBFE3}"/>
            </a:ext>
          </a:extLst>
        </xdr:cNvPr>
        <xdr:cNvSpPr txBox="1"/>
      </xdr:nvSpPr>
      <xdr:spPr>
        <a:xfrm>
          <a:off x="14742160" y="185280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5714</xdr:rowOff>
    </xdr:from>
    <xdr:to>
      <xdr:col>86</xdr:col>
      <xdr:colOff>25400</xdr:colOff>
      <xdr:row>108</xdr:row>
      <xdr:rowOff>5714</xdr:rowOff>
    </xdr:to>
    <xdr:cxnSp macro="">
      <xdr:nvCxnSpPr>
        <xdr:cNvPr id="858" name="直線コネクタ 857">
          <a:extLst>
            <a:ext uri="{FF2B5EF4-FFF2-40B4-BE49-F238E27FC236}">
              <a16:creationId xmlns:a16="http://schemas.microsoft.com/office/drawing/2014/main" id="{29A20C54-9D86-469D-A81E-59A65DF006F1}"/>
            </a:ext>
          </a:extLst>
        </xdr:cNvPr>
        <xdr:cNvCxnSpPr/>
      </xdr:nvCxnSpPr>
      <xdr:spPr>
        <a:xfrm>
          <a:off x="14611350" y="1852421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7638</xdr:rowOff>
    </xdr:from>
    <xdr:ext cx="405111" cy="259045"/>
    <xdr:sp macro="" textlink="">
      <xdr:nvSpPr>
        <xdr:cNvPr id="859" name="【公民館】&#10;有形固定資産減価償却率最大値テキスト">
          <a:extLst>
            <a:ext uri="{FF2B5EF4-FFF2-40B4-BE49-F238E27FC236}">
              <a16:creationId xmlns:a16="http://schemas.microsoft.com/office/drawing/2014/main" id="{491A1884-9109-4B9D-895D-3A04FFCAB4BC}"/>
            </a:ext>
          </a:extLst>
        </xdr:cNvPr>
        <xdr:cNvSpPr txBox="1"/>
      </xdr:nvSpPr>
      <xdr:spPr>
        <a:xfrm>
          <a:off x="14742160" y="168116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60961</xdr:rowOff>
    </xdr:from>
    <xdr:to>
      <xdr:col>86</xdr:col>
      <xdr:colOff>25400</xdr:colOff>
      <xdr:row>99</xdr:row>
      <xdr:rowOff>60961</xdr:rowOff>
    </xdr:to>
    <xdr:cxnSp macro="">
      <xdr:nvCxnSpPr>
        <xdr:cNvPr id="860" name="直線コネクタ 859">
          <a:extLst>
            <a:ext uri="{FF2B5EF4-FFF2-40B4-BE49-F238E27FC236}">
              <a16:creationId xmlns:a16="http://schemas.microsoft.com/office/drawing/2014/main" id="{B21E5F74-BDCF-4102-AAD2-34D5A08E934B}"/>
            </a:ext>
          </a:extLst>
        </xdr:cNvPr>
        <xdr:cNvCxnSpPr/>
      </xdr:nvCxnSpPr>
      <xdr:spPr>
        <a:xfrm>
          <a:off x="14611350" y="1703070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93997</xdr:rowOff>
    </xdr:from>
    <xdr:ext cx="405111" cy="259045"/>
    <xdr:sp macro="" textlink="">
      <xdr:nvSpPr>
        <xdr:cNvPr id="861" name="【公民館】&#10;有形固定資産減価償却率平均値テキスト">
          <a:extLst>
            <a:ext uri="{FF2B5EF4-FFF2-40B4-BE49-F238E27FC236}">
              <a16:creationId xmlns:a16="http://schemas.microsoft.com/office/drawing/2014/main" id="{026E6382-8790-467F-B830-262139B62A3C}"/>
            </a:ext>
          </a:extLst>
        </xdr:cNvPr>
        <xdr:cNvSpPr txBox="1"/>
      </xdr:nvSpPr>
      <xdr:spPr>
        <a:xfrm>
          <a:off x="14742160" y="177571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71120</xdr:rowOff>
    </xdr:from>
    <xdr:to>
      <xdr:col>85</xdr:col>
      <xdr:colOff>177800</xdr:colOff>
      <xdr:row>105</xdr:row>
      <xdr:rowOff>1270</xdr:rowOff>
    </xdr:to>
    <xdr:sp macro="" textlink="">
      <xdr:nvSpPr>
        <xdr:cNvPr id="862" name="フローチャート: 判断 861">
          <a:extLst>
            <a:ext uri="{FF2B5EF4-FFF2-40B4-BE49-F238E27FC236}">
              <a16:creationId xmlns:a16="http://schemas.microsoft.com/office/drawing/2014/main" id="{B668620D-53B4-43DA-85ED-026C0270EDF4}"/>
            </a:ext>
          </a:extLst>
        </xdr:cNvPr>
        <xdr:cNvSpPr/>
      </xdr:nvSpPr>
      <xdr:spPr>
        <a:xfrm>
          <a:off x="14649450" y="17900015"/>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42545</xdr:rowOff>
    </xdr:from>
    <xdr:to>
      <xdr:col>81</xdr:col>
      <xdr:colOff>101600</xdr:colOff>
      <xdr:row>104</xdr:row>
      <xdr:rowOff>144145</xdr:rowOff>
    </xdr:to>
    <xdr:sp macro="" textlink="">
      <xdr:nvSpPr>
        <xdr:cNvPr id="863" name="フローチャート: 判断 862">
          <a:extLst>
            <a:ext uri="{FF2B5EF4-FFF2-40B4-BE49-F238E27FC236}">
              <a16:creationId xmlns:a16="http://schemas.microsoft.com/office/drawing/2014/main" id="{9D039645-FD0B-45CE-9A2D-7BA8EAD0777D}"/>
            </a:ext>
          </a:extLst>
        </xdr:cNvPr>
        <xdr:cNvSpPr/>
      </xdr:nvSpPr>
      <xdr:spPr>
        <a:xfrm>
          <a:off x="13887450" y="17875250"/>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29211</xdr:rowOff>
    </xdr:from>
    <xdr:to>
      <xdr:col>76</xdr:col>
      <xdr:colOff>165100</xdr:colOff>
      <xdr:row>104</xdr:row>
      <xdr:rowOff>130811</xdr:rowOff>
    </xdr:to>
    <xdr:sp macro="" textlink="">
      <xdr:nvSpPr>
        <xdr:cNvPr id="864" name="フローチャート: 判断 863">
          <a:extLst>
            <a:ext uri="{FF2B5EF4-FFF2-40B4-BE49-F238E27FC236}">
              <a16:creationId xmlns:a16="http://schemas.microsoft.com/office/drawing/2014/main" id="{5971F0D0-20C6-41DD-917A-BD78067106A8}"/>
            </a:ext>
          </a:extLst>
        </xdr:cNvPr>
        <xdr:cNvSpPr/>
      </xdr:nvSpPr>
      <xdr:spPr>
        <a:xfrm>
          <a:off x="13089890" y="17858106"/>
          <a:ext cx="10922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8255</xdr:rowOff>
    </xdr:from>
    <xdr:to>
      <xdr:col>72</xdr:col>
      <xdr:colOff>38100</xdr:colOff>
      <xdr:row>104</xdr:row>
      <xdr:rowOff>109855</xdr:rowOff>
    </xdr:to>
    <xdr:sp macro="" textlink="">
      <xdr:nvSpPr>
        <xdr:cNvPr id="865" name="フローチャート: 判断 864">
          <a:extLst>
            <a:ext uri="{FF2B5EF4-FFF2-40B4-BE49-F238E27FC236}">
              <a16:creationId xmlns:a16="http://schemas.microsoft.com/office/drawing/2014/main" id="{F1548CB5-BDEB-4A8C-894E-876636FFA8A7}"/>
            </a:ext>
          </a:extLst>
        </xdr:cNvPr>
        <xdr:cNvSpPr/>
      </xdr:nvSpPr>
      <xdr:spPr>
        <a:xfrm>
          <a:off x="12303760" y="1784096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154939</xdr:rowOff>
    </xdr:from>
    <xdr:to>
      <xdr:col>67</xdr:col>
      <xdr:colOff>101600</xdr:colOff>
      <xdr:row>104</xdr:row>
      <xdr:rowOff>85089</xdr:rowOff>
    </xdr:to>
    <xdr:sp macro="" textlink="">
      <xdr:nvSpPr>
        <xdr:cNvPr id="866" name="フローチャート: 判断 865">
          <a:extLst>
            <a:ext uri="{FF2B5EF4-FFF2-40B4-BE49-F238E27FC236}">
              <a16:creationId xmlns:a16="http://schemas.microsoft.com/office/drawing/2014/main" id="{29B6D9B0-4C92-4401-A376-028C616B7B51}"/>
            </a:ext>
          </a:extLst>
        </xdr:cNvPr>
        <xdr:cNvSpPr/>
      </xdr:nvSpPr>
      <xdr:spPr>
        <a:xfrm>
          <a:off x="11487150" y="17814289"/>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67" name="テキスト ボックス 866">
          <a:extLst>
            <a:ext uri="{FF2B5EF4-FFF2-40B4-BE49-F238E27FC236}">
              <a16:creationId xmlns:a16="http://schemas.microsoft.com/office/drawing/2014/main" id="{E038C59D-8A52-4736-BC4D-079B50D6ED0D}"/>
            </a:ext>
          </a:extLst>
        </xdr:cNvPr>
        <xdr:cNvSpPr txBox="1"/>
      </xdr:nvSpPr>
      <xdr:spPr>
        <a:xfrm>
          <a:off x="145326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68" name="テキスト ボックス 867">
          <a:extLst>
            <a:ext uri="{FF2B5EF4-FFF2-40B4-BE49-F238E27FC236}">
              <a16:creationId xmlns:a16="http://schemas.microsoft.com/office/drawing/2014/main" id="{4A5D9224-737E-4674-9F67-A1DAD50ADB9F}"/>
            </a:ext>
          </a:extLst>
        </xdr:cNvPr>
        <xdr:cNvSpPr txBox="1"/>
      </xdr:nvSpPr>
      <xdr:spPr>
        <a:xfrm>
          <a:off x="137706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69" name="テキスト ボックス 868">
          <a:extLst>
            <a:ext uri="{FF2B5EF4-FFF2-40B4-BE49-F238E27FC236}">
              <a16:creationId xmlns:a16="http://schemas.microsoft.com/office/drawing/2014/main" id="{0DD6F456-177A-42AB-B147-FE0ABE3F1D0F}"/>
            </a:ext>
          </a:extLst>
        </xdr:cNvPr>
        <xdr:cNvSpPr txBox="1"/>
      </xdr:nvSpPr>
      <xdr:spPr>
        <a:xfrm>
          <a:off x="129730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70" name="テキスト ボックス 869">
          <a:extLst>
            <a:ext uri="{FF2B5EF4-FFF2-40B4-BE49-F238E27FC236}">
              <a16:creationId xmlns:a16="http://schemas.microsoft.com/office/drawing/2014/main" id="{CA4F4D18-1873-48A6-9E4D-06BC4A77EF02}"/>
            </a:ext>
          </a:extLst>
        </xdr:cNvPr>
        <xdr:cNvSpPr txBox="1"/>
      </xdr:nvSpPr>
      <xdr:spPr>
        <a:xfrm>
          <a:off x="121754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71" name="テキスト ボックス 870">
          <a:extLst>
            <a:ext uri="{FF2B5EF4-FFF2-40B4-BE49-F238E27FC236}">
              <a16:creationId xmlns:a16="http://schemas.microsoft.com/office/drawing/2014/main" id="{290A545E-8354-44AB-9713-049C02804360}"/>
            </a:ext>
          </a:extLst>
        </xdr:cNvPr>
        <xdr:cNvSpPr txBox="1"/>
      </xdr:nvSpPr>
      <xdr:spPr>
        <a:xfrm>
          <a:off x="113703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86361</xdr:rowOff>
    </xdr:from>
    <xdr:to>
      <xdr:col>85</xdr:col>
      <xdr:colOff>177800</xdr:colOff>
      <xdr:row>106</xdr:row>
      <xdr:rowOff>16511</xdr:rowOff>
    </xdr:to>
    <xdr:sp macro="" textlink="">
      <xdr:nvSpPr>
        <xdr:cNvPr id="872" name="楕円 871">
          <a:extLst>
            <a:ext uri="{FF2B5EF4-FFF2-40B4-BE49-F238E27FC236}">
              <a16:creationId xmlns:a16="http://schemas.microsoft.com/office/drawing/2014/main" id="{8EC73C6F-38B3-40EC-A851-B3B6569E9E02}"/>
            </a:ext>
          </a:extLst>
        </xdr:cNvPr>
        <xdr:cNvSpPr/>
      </xdr:nvSpPr>
      <xdr:spPr>
        <a:xfrm>
          <a:off x="14649450" y="18090516"/>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64788</xdr:rowOff>
    </xdr:from>
    <xdr:ext cx="405111" cy="259045"/>
    <xdr:sp macro="" textlink="">
      <xdr:nvSpPr>
        <xdr:cNvPr id="873" name="【公民館】&#10;有形固定資産減価償却率該当値テキスト">
          <a:extLst>
            <a:ext uri="{FF2B5EF4-FFF2-40B4-BE49-F238E27FC236}">
              <a16:creationId xmlns:a16="http://schemas.microsoft.com/office/drawing/2014/main" id="{AC324B32-52AA-4FA9-B8C3-8EAEAA51A8CA}"/>
            </a:ext>
          </a:extLst>
        </xdr:cNvPr>
        <xdr:cNvSpPr txBox="1"/>
      </xdr:nvSpPr>
      <xdr:spPr>
        <a:xfrm>
          <a:off x="14742160" y="180651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48261</xdr:rowOff>
    </xdr:from>
    <xdr:to>
      <xdr:col>81</xdr:col>
      <xdr:colOff>101600</xdr:colOff>
      <xdr:row>105</xdr:row>
      <xdr:rowOff>149861</xdr:rowOff>
    </xdr:to>
    <xdr:sp macro="" textlink="">
      <xdr:nvSpPr>
        <xdr:cNvPr id="874" name="楕円 873">
          <a:extLst>
            <a:ext uri="{FF2B5EF4-FFF2-40B4-BE49-F238E27FC236}">
              <a16:creationId xmlns:a16="http://schemas.microsoft.com/office/drawing/2014/main" id="{55145836-417D-49A7-8941-04E1F65B55E3}"/>
            </a:ext>
          </a:extLst>
        </xdr:cNvPr>
        <xdr:cNvSpPr/>
      </xdr:nvSpPr>
      <xdr:spPr>
        <a:xfrm>
          <a:off x="13887450" y="18052416"/>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99061</xdr:rowOff>
    </xdr:from>
    <xdr:to>
      <xdr:col>85</xdr:col>
      <xdr:colOff>127000</xdr:colOff>
      <xdr:row>105</xdr:row>
      <xdr:rowOff>137161</xdr:rowOff>
    </xdr:to>
    <xdr:cxnSp macro="">
      <xdr:nvCxnSpPr>
        <xdr:cNvPr id="875" name="直線コネクタ 874">
          <a:extLst>
            <a:ext uri="{FF2B5EF4-FFF2-40B4-BE49-F238E27FC236}">
              <a16:creationId xmlns:a16="http://schemas.microsoft.com/office/drawing/2014/main" id="{33D51325-CEAB-49DA-AEA3-874208F6169A}"/>
            </a:ext>
          </a:extLst>
        </xdr:cNvPr>
        <xdr:cNvCxnSpPr/>
      </xdr:nvCxnSpPr>
      <xdr:spPr>
        <a:xfrm>
          <a:off x="13942060" y="18097501"/>
          <a:ext cx="762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12064</xdr:rowOff>
    </xdr:from>
    <xdr:to>
      <xdr:col>76</xdr:col>
      <xdr:colOff>165100</xdr:colOff>
      <xdr:row>105</xdr:row>
      <xdr:rowOff>113664</xdr:rowOff>
    </xdr:to>
    <xdr:sp macro="" textlink="">
      <xdr:nvSpPr>
        <xdr:cNvPr id="876" name="楕円 875">
          <a:extLst>
            <a:ext uri="{FF2B5EF4-FFF2-40B4-BE49-F238E27FC236}">
              <a16:creationId xmlns:a16="http://schemas.microsoft.com/office/drawing/2014/main" id="{1028282D-F3DC-4F06-A81B-1462C28C29C2}"/>
            </a:ext>
          </a:extLst>
        </xdr:cNvPr>
        <xdr:cNvSpPr/>
      </xdr:nvSpPr>
      <xdr:spPr>
        <a:xfrm>
          <a:off x="13089890" y="18018124"/>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62864</xdr:rowOff>
    </xdr:from>
    <xdr:to>
      <xdr:col>81</xdr:col>
      <xdr:colOff>50800</xdr:colOff>
      <xdr:row>105</xdr:row>
      <xdr:rowOff>99061</xdr:rowOff>
    </xdr:to>
    <xdr:cxnSp macro="">
      <xdr:nvCxnSpPr>
        <xdr:cNvPr id="877" name="直線コネクタ 876">
          <a:extLst>
            <a:ext uri="{FF2B5EF4-FFF2-40B4-BE49-F238E27FC236}">
              <a16:creationId xmlns:a16="http://schemas.microsoft.com/office/drawing/2014/main" id="{59C7161A-6F41-4FA9-9B05-A4B91ADD7CD1}"/>
            </a:ext>
          </a:extLst>
        </xdr:cNvPr>
        <xdr:cNvCxnSpPr/>
      </xdr:nvCxnSpPr>
      <xdr:spPr>
        <a:xfrm>
          <a:off x="13144500" y="18061304"/>
          <a:ext cx="797560" cy="36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104</xdr:row>
      <xdr:rowOff>137795</xdr:rowOff>
    </xdr:from>
    <xdr:to>
      <xdr:col>72</xdr:col>
      <xdr:colOff>38100</xdr:colOff>
      <xdr:row>105</xdr:row>
      <xdr:rowOff>67945</xdr:rowOff>
    </xdr:to>
    <xdr:sp macro="" textlink="">
      <xdr:nvSpPr>
        <xdr:cNvPr id="878" name="楕円 877">
          <a:extLst>
            <a:ext uri="{FF2B5EF4-FFF2-40B4-BE49-F238E27FC236}">
              <a16:creationId xmlns:a16="http://schemas.microsoft.com/office/drawing/2014/main" id="{64D6CD9E-2D93-44FA-ACD0-29776B074E0F}"/>
            </a:ext>
          </a:extLst>
        </xdr:cNvPr>
        <xdr:cNvSpPr/>
      </xdr:nvSpPr>
      <xdr:spPr>
        <a:xfrm>
          <a:off x="12303760" y="17964785"/>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17145</xdr:rowOff>
    </xdr:from>
    <xdr:to>
      <xdr:col>76</xdr:col>
      <xdr:colOff>114300</xdr:colOff>
      <xdr:row>105</xdr:row>
      <xdr:rowOff>62864</xdr:rowOff>
    </xdr:to>
    <xdr:cxnSp macro="">
      <xdr:nvCxnSpPr>
        <xdr:cNvPr id="879" name="直線コネクタ 878">
          <a:extLst>
            <a:ext uri="{FF2B5EF4-FFF2-40B4-BE49-F238E27FC236}">
              <a16:creationId xmlns:a16="http://schemas.microsoft.com/office/drawing/2014/main" id="{21F3FF59-B3DA-422A-B19A-4A88929A32F5}"/>
            </a:ext>
          </a:extLst>
        </xdr:cNvPr>
        <xdr:cNvCxnSpPr/>
      </xdr:nvCxnSpPr>
      <xdr:spPr>
        <a:xfrm>
          <a:off x="12346940" y="18023205"/>
          <a:ext cx="797560" cy="38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104</xdr:row>
      <xdr:rowOff>97789</xdr:rowOff>
    </xdr:from>
    <xdr:to>
      <xdr:col>67</xdr:col>
      <xdr:colOff>101600</xdr:colOff>
      <xdr:row>105</xdr:row>
      <xdr:rowOff>27939</xdr:rowOff>
    </xdr:to>
    <xdr:sp macro="" textlink="">
      <xdr:nvSpPr>
        <xdr:cNvPr id="880" name="楕円 879">
          <a:extLst>
            <a:ext uri="{FF2B5EF4-FFF2-40B4-BE49-F238E27FC236}">
              <a16:creationId xmlns:a16="http://schemas.microsoft.com/office/drawing/2014/main" id="{31FD94B6-95C7-4AF6-8991-66520FC52090}"/>
            </a:ext>
          </a:extLst>
        </xdr:cNvPr>
        <xdr:cNvSpPr/>
      </xdr:nvSpPr>
      <xdr:spPr>
        <a:xfrm>
          <a:off x="11487150" y="17924779"/>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104</xdr:row>
      <xdr:rowOff>148589</xdr:rowOff>
    </xdr:from>
    <xdr:to>
      <xdr:col>71</xdr:col>
      <xdr:colOff>177800</xdr:colOff>
      <xdr:row>105</xdr:row>
      <xdr:rowOff>17145</xdr:rowOff>
    </xdr:to>
    <xdr:cxnSp macro="">
      <xdr:nvCxnSpPr>
        <xdr:cNvPr id="881" name="直線コネクタ 880">
          <a:extLst>
            <a:ext uri="{FF2B5EF4-FFF2-40B4-BE49-F238E27FC236}">
              <a16:creationId xmlns:a16="http://schemas.microsoft.com/office/drawing/2014/main" id="{4C8CC29B-7DC1-4516-9519-289135ED37DF}"/>
            </a:ext>
          </a:extLst>
        </xdr:cNvPr>
        <xdr:cNvCxnSpPr/>
      </xdr:nvCxnSpPr>
      <xdr:spPr>
        <a:xfrm>
          <a:off x="11541760" y="17977484"/>
          <a:ext cx="805180" cy="45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160672</xdr:rowOff>
    </xdr:from>
    <xdr:ext cx="405111" cy="259045"/>
    <xdr:sp macro="" textlink="">
      <xdr:nvSpPr>
        <xdr:cNvPr id="882" name="n_1aveValue【公民館】&#10;有形固定資産減価償却率">
          <a:extLst>
            <a:ext uri="{FF2B5EF4-FFF2-40B4-BE49-F238E27FC236}">
              <a16:creationId xmlns:a16="http://schemas.microsoft.com/office/drawing/2014/main" id="{2282CBC1-DF47-4788-AD13-E5424436C120}"/>
            </a:ext>
          </a:extLst>
        </xdr:cNvPr>
        <xdr:cNvSpPr txBox="1"/>
      </xdr:nvSpPr>
      <xdr:spPr>
        <a:xfrm>
          <a:off x="13738234" y="17650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147338</xdr:rowOff>
    </xdr:from>
    <xdr:ext cx="405111" cy="259045"/>
    <xdr:sp macro="" textlink="">
      <xdr:nvSpPr>
        <xdr:cNvPr id="883" name="n_2aveValue【公民館】&#10;有形固定資産減価償却率">
          <a:extLst>
            <a:ext uri="{FF2B5EF4-FFF2-40B4-BE49-F238E27FC236}">
              <a16:creationId xmlns:a16="http://schemas.microsoft.com/office/drawing/2014/main" id="{CFD875EF-645A-49EC-81ED-2A12E41A58B8}"/>
            </a:ext>
          </a:extLst>
        </xdr:cNvPr>
        <xdr:cNvSpPr txBox="1"/>
      </xdr:nvSpPr>
      <xdr:spPr>
        <a:xfrm>
          <a:off x="12957184" y="176333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126382</xdr:rowOff>
    </xdr:from>
    <xdr:ext cx="405111" cy="259045"/>
    <xdr:sp macro="" textlink="">
      <xdr:nvSpPr>
        <xdr:cNvPr id="884" name="n_3aveValue【公民館】&#10;有形固定資産減価償却率">
          <a:extLst>
            <a:ext uri="{FF2B5EF4-FFF2-40B4-BE49-F238E27FC236}">
              <a16:creationId xmlns:a16="http://schemas.microsoft.com/office/drawing/2014/main" id="{2D7EBCFD-EC33-49BC-ADAD-84626BF16FAB}"/>
            </a:ext>
          </a:extLst>
        </xdr:cNvPr>
        <xdr:cNvSpPr txBox="1"/>
      </xdr:nvSpPr>
      <xdr:spPr>
        <a:xfrm>
          <a:off x="12171054" y="17618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101616</xdr:rowOff>
    </xdr:from>
    <xdr:ext cx="405111" cy="259045"/>
    <xdr:sp macro="" textlink="">
      <xdr:nvSpPr>
        <xdr:cNvPr id="885" name="n_4aveValue【公民館】&#10;有形固定資産減価償却率">
          <a:extLst>
            <a:ext uri="{FF2B5EF4-FFF2-40B4-BE49-F238E27FC236}">
              <a16:creationId xmlns:a16="http://schemas.microsoft.com/office/drawing/2014/main" id="{EEC2B473-516C-4B9C-AE6E-3EFD05C33F7B}"/>
            </a:ext>
          </a:extLst>
        </xdr:cNvPr>
        <xdr:cNvSpPr txBox="1"/>
      </xdr:nvSpPr>
      <xdr:spPr>
        <a:xfrm>
          <a:off x="11354444" y="175857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105</xdr:row>
      <xdr:rowOff>140988</xdr:rowOff>
    </xdr:from>
    <xdr:ext cx="405111" cy="259045"/>
    <xdr:sp macro="" textlink="">
      <xdr:nvSpPr>
        <xdr:cNvPr id="886" name="n_1mainValue【公民館】&#10;有形固定資産減価償却率">
          <a:extLst>
            <a:ext uri="{FF2B5EF4-FFF2-40B4-BE49-F238E27FC236}">
              <a16:creationId xmlns:a16="http://schemas.microsoft.com/office/drawing/2014/main" id="{A707647D-94E7-4560-A028-398CB2FC7847}"/>
            </a:ext>
          </a:extLst>
        </xdr:cNvPr>
        <xdr:cNvSpPr txBox="1"/>
      </xdr:nvSpPr>
      <xdr:spPr>
        <a:xfrm>
          <a:off x="13738234" y="181413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104791</xdr:rowOff>
    </xdr:from>
    <xdr:ext cx="405111" cy="259045"/>
    <xdr:sp macro="" textlink="">
      <xdr:nvSpPr>
        <xdr:cNvPr id="887" name="n_2mainValue【公民館】&#10;有形固定資産減価償却率">
          <a:extLst>
            <a:ext uri="{FF2B5EF4-FFF2-40B4-BE49-F238E27FC236}">
              <a16:creationId xmlns:a16="http://schemas.microsoft.com/office/drawing/2014/main" id="{F61C298D-FE6F-42D1-8840-45B78722D326}"/>
            </a:ext>
          </a:extLst>
        </xdr:cNvPr>
        <xdr:cNvSpPr txBox="1"/>
      </xdr:nvSpPr>
      <xdr:spPr>
        <a:xfrm>
          <a:off x="12957184" y="181051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59072</xdr:rowOff>
    </xdr:from>
    <xdr:ext cx="405111" cy="259045"/>
    <xdr:sp macro="" textlink="">
      <xdr:nvSpPr>
        <xdr:cNvPr id="888" name="n_3mainValue【公民館】&#10;有形固定資産減価償却率">
          <a:extLst>
            <a:ext uri="{FF2B5EF4-FFF2-40B4-BE49-F238E27FC236}">
              <a16:creationId xmlns:a16="http://schemas.microsoft.com/office/drawing/2014/main" id="{4D5F5622-026D-4B12-925E-7FF7B4A4382E}"/>
            </a:ext>
          </a:extLst>
        </xdr:cNvPr>
        <xdr:cNvSpPr txBox="1"/>
      </xdr:nvSpPr>
      <xdr:spPr>
        <a:xfrm>
          <a:off x="12171054" y="180575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19066</xdr:rowOff>
    </xdr:from>
    <xdr:ext cx="405111" cy="259045"/>
    <xdr:sp macro="" textlink="">
      <xdr:nvSpPr>
        <xdr:cNvPr id="889" name="n_4mainValue【公民館】&#10;有形固定資産減価償却率">
          <a:extLst>
            <a:ext uri="{FF2B5EF4-FFF2-40B4-BE49-F238E27FC236}">
              <a16:creationId xmlns:a16="http://schemas.microsoft.com/office/drawing/2014/main" id="{B1E7743B-91BF-46A4-AD40-5E3E54A70CA7}"/>
            </a:ext>
          </a:extLst>
        </xdr:cNvPr>
        <xdr:cNvSpPr txBox="1"/>
      </xdr:nvSpPr>
      <xdr:spPr>
        <a:xfrm>
          <a:off x="11354444" y="180175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0" name="正方形/長方形 889">
          <a:extLst>
            <a:ext uri="{FF2B5EF4-FFF2-40B4-BE49-F238E27FC236}">
              <a16:creationId xmlns:a16="http://schemas.microsoft.com/office/drawing/2014/main" id="{DF4618F5-236C-4B77-A50E-97AE99E538A7}"/>
            </a:ext>
          </a:extLst>
        </xdr:cNvPr>
        <xdr:cNvSpPr/>
      </xdr:nvSpPr>
      <xdr:spPr>
        <a:xfrm>
          <a:off x="16459200" y="1561719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91" name="正方形/長方形 890">
          <a:extLst>
            <a:ext uri="{FF2B5EF4-FFF2-40B4-BE49-F238E27FC236}">
              <a16:creationId xmlns:a16="http://schemas.microsoft.com/office/drawing/2014/main" id="{3CA38110-F025-4798-A6D2-138BAAD347D9}"/>
            </a:ext>
          </a:extLst>
        </xdr:cNvPr>
        <xdr:cNvSpPr/>
      </xdr:nvSpPr>
      <xdr:spPr>
        <a:xfrm>
          <a:off x="165900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92" name="正方形/長方形 891">
          <a:extLst>
            <a:ext uri="{FF2B5EF4-FFF2-40B4-BE49-F238E27FC236}">
              <a16:creationId xmlns:a16="http://schemas.microsoft.com/office/drawing/2014/main" id="{D0C393A9-417A-40BF-B349-E49F363C6D8F}"/>
            </a:ext>
          </a:extLst>
        </xdr:cNvPr>
        <xdr:cNvSpPr/>
      </xdr:nvSpPr>
      <xdr:spPr>
        <a:xfrm>
          <a:off x="165900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93" name="正方形/長方形 892">
          <a:extLst>
            <a:ext uri="{FF2B5EF4-FFF2-40B4-BE49-F238E27FC236}">
              <a16:creationId xmlns:a16="http://schemas.microsoft.com/office/drawing/2014/main" id="{0FB70B0D-8ADF-4F21-A5C8-8BCE75B81549}"/>
            </a:ext>
          </a:extLst>
        </xdr:cNvPr>
        <xdr:cNvSpPr/>
      </xdr:nvSpPr>
      <xdr:spPr>
        <a:xfrm>
          <a:off x="174879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94" name="正方形/長方形 893">
          <a:extLst>
            <a:ext uri="{FF2B5EF4-FFF2-40B4-BE49-F238E27FC236}">
              <a16:creationId xmlns:a16="http://schemas.microsoft.com/office/drawing/2014/main" id="{E4ED7E82-4600-4463-82A3-F9B02A76AD18}"/>
            </a:ext>
          </a:extLst>
        </xdr:cNvPr>
        <xdr:cNvSpPr/>
      </xdr:nvSpPr>
      <xdr:spPr>
        <a:xfrm>
          <a:off x="174879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95" name="正方形/長方形 894">
          <a:extLst>
            <a:ext uri="{FF2B5EF4-FFF2-40B4-BE49-F238E27FC236}">
              <a16:creationId xmlns:a16="http://schemas.microsoft.com/office/drawing/2014/main" id="{6BEBD043-06FB-4C03-B392-7150CEB66D52}"/>
            </a:ext>
          </a:extLst>
        </xdr:cNvPr>
        <xdr:cNvSpPr/>
      </xdr:nvSpPr>
      <xdr:spPr>
        <a:xfrm>
          <a:off x="185166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96" name="正方形/長方形 895">
          <a:extLst>
            <a:ext uri="{FF2B5EF4-FFF2-40B4-BE49-F238E27FC236}">
              <a16:creationId xmlns:a16="http://schemas.microsoft.com/office/drawing/2014/main" id="{0DDDA2DE-A3EA-49D0-B3C8-4EEA5050B9F6}"/>
            </a:ext>
          </a:extLst>
        </xdr:cNvPr>
        <xdr:cNvSpPr/>
      </xdr:nvSpPr>
      <xdr:spPr>
        <a:xfrm>
          <a:off x="185166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97" name="正方形/長方形 896">
          <a:extLst>
            <a:ext uri="{FF2B5EF4-FFF2-40B4-BE49-F238E27FC236}">
              <a16:creationId xmlns:a16="http://schemas.microsoft.com/office/drawing/2014/main" id="{B7EDE94D-75A0-40AA-B7F7-55DF7126A42B}"/>
            </a:ext>
          </a:extLst>
        </xdr:cNvPr>
        <xdr:cNvSpPr/>
      </xdr:nvSpPr>
      <xdr:spPr>
        <a:xfrm>
          <a:off x="16459200" y="1676019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98" name="テキスト ボックス 897">
          <a:extLst>
            <a:ext uri="{FF2B5EF4-FFF2-40B4-BE49-F238E27FC236}">
              <a16:creationId xmlns:a16="http://schemas.microsoft.com/office/drawing/2014/main" id="{DFA9854A-1858-4E85-B36F-F95E1B608280}"/>
            </a:ext>
          </a:extLst>
        </xdr:cNvPr>
        <xdr:cNvSpPr txBox="1"/>
      </xdr:nvSpPr>
      <xdr:spPr>
        <a:xfrm>
          <a:off x="1644015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99" name="直線コネクタ 898">
          <a:extLst>
            <a:ext uri="{FF2B5EF4-FFF2-40B4-BE49-F238E27FC236}">
              <a16:creationId xmlns:a16="http://schemas.microsoft.com/office/drawing/2014/main" id="{5C701D14-E873-4EB6-9B17-22B43728F44C}"/>
            </a:ext>
          </a:extLst>
        </xdr:cNvPr>
        <xdr:cNvCxnSpPr/>
      </xdr:nvCxnSpPr>
      <xdr:spPr>
        <a:xfrm>
          <a:off x="16459200" y="19046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900" name="直線コネクタ 899">
          <a:extLst>
            <a:ext uri="{FF2B5EF4-FFF2-40B4-BE49-F238E27FC236}">
              <a16:creationId xmlns:a16="http://schemas.microsoft.com/office/drawing/2014/main" id="{A8F8F061-DE2E-450E-85DF-60FD594522BD}"/>
            </a:ext>
          </a:extLst>
        </xdr:cNvPr>
        <xdr:cNvCxnSpPr/>
      </xdr:nvCxnSpPr>
      <xdr:spPr>
        <a:xfrm>
          <a:off x="16459200" y="18592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901" name="テキスト ボックス 900">
          <a:extLst>
            <a:ext uri="{FF2B5EF4-FFF2-40B4-BE49-F238E27FC236}">
              <a16:creationId xmlns:a16="http://schemas.microsoft.com/office/drawing/2014/main" id="{21494916-3C79-4B84-AC3F-D6F72357662E}"/>
            </a:ext>
          </a:extLst>
        </xdr:cNvPr>
        <xdr:cNvSpPr txBox="1"/>
      </xdr:nvSpPr>
      <xdr:spPr>
        <a:xfrm>
          <a:off x="16047266" y="184486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902" name="直線コネクタ 901">
          <a:extLst>
            <a:ext uri="{FF2B5EF4-FFF2-40B4-BE49-F238E27FC236}">
              <a16:creationId xmlns:a16="http://schemas.microsoft.com/office/drawing/2014/main" id="{686DAE08-8E8A-485E-90A6-56FE0281CB02}"/>
            </a:ext>
          </a:extLst>
        </xdr:cNvPr>
        <xdr:cNvCxnSpPr/>
      </xdr:nvCxnSpPr>
      <xdr:spPr>
        <a:xfrm>
          <a:off x="16459200" y="181317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903" name="テキスト ボックス 902">
          <a:extLst>
            <a:ext uri="{FF2B5EF4-FFF2-40B4-BE49-F238E27FC236}">
              <a16:creationId xmlns:a16="http://schemas.microsoft.com/office/drawing/2014/main" id="{5176AADF-C819-4600-8C48-4674A5803386}"/>
            </a:ext>
          </a:extLst>
        </xdr:cNvPr>
        <xdr:cNvSpPr txBox="1"/>
      </xdr:nvSpPr>
      <xdr:spPr>
        <a:xfrm>
          <a:off x="16047266" y="179952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904" name="直線コネクタ 903">
          <a:extLst>
            <a:ext uri="{FF2B5EF4-FFF2-40B4-BE49-F238E27FC236}">
              <a16:creationId xmlns:a16="http://schemas.microsoft.com/office/drawing/2014/main" id="{241DB7C9-927D-493B-953B-1AEF088E39DA}"/>
            </a:ext>
          </a:extLst>
        </xdr:cNvPr>
        <xdr:cNvCxnSpPr/>
      </xdr:nvCxnSpPr>
      <xdr:spPr>
        <a:xfrm>
          <a:off x="16459200" y="176745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905" name="テキスト ボックス 904">
          <a:extLst>
            <a:ext uri="{FF2B5EF4-FFF2-40B4-BE49-F238E27FC236}">
              <a16:creationId xmlns:a16="http://schemas.microsoft.com/office/drawing/2014/main" id="{60C2AB8F-55DF-4FEE-81C2-9A132E9F3183}"/>
            </a:ext>
          </a:extLst>
        </xdr:cNvPr>
        <xdr:cNvSpPr txBox="1"/>
      </xdr:nvSpPr>
      <xdr:spPr>
        <a:xfrm>
          <a:off x="16047266" y="175380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906" name="直線コネクタ 905">
          <a:extLst>
            <a:ext uri="{FF2B5EF4-FFF2-40B4-BE49-F238E27FC236}">
              <a16:creationId xmlns:a16="http://schemas.microsoft.com/office/drawing/2014/main" id="{FA2E1A2A-2B1D-4EBD-927F-4F3961A450F1}"/>
            </a:ext>
          </a:extLst>
        </xdr:cNvPr>
        <xdr:cNvCxnSpPr/>
      </xdr:nvCxnSpPr>
      <xdr:spPr>
        <a:xfrm>
          <a:off x="16459200" y="172212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907" name="テキスト ボックス 906">
          <a:extLst>
            <a:ext uri="{FF2B5EF4-FFF2-40B4-BE49-F238E27FC236}">
              <a16:creationId xmlns:a16="http://schemas.microsoft.com/office/drawing/2014/main" id="{FE9A5C73-70B6-4023-88B9-BD6D65A40818}"/>
            </a:ext>
          </a:extLst>
        </xdr:cNvPr>
        <xdr:cNvSpPr txBox="1"/>
      </xdr:nvSpPr>
      <xdr:spPr>
        <a:xfrm>
          <a:off x="16047266" y="170770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08" name="直線コネクタ 907">
          <a:extLst>
            <a:ext uri="{FF2B5EF4-FFF2-40B4-BE49-F238E27FC236}">
              <a16:creationId xmlns:a16="http://schemas.microsoft.com/office/drawing/2014/main" id="{F6E89B91-6465-4F76-BC74-63194F65C761}"/>
            </a:ext>
          </a:extLst>
        </xdr:cNvPr>
        <xdr:cNvCxnSpPr/>
      </xdr:nvCxnSpPr>
      <xdr:spPr>
        <a:xfrm>
          <a:off x="16459200" y="1676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09" name="テキスト ボックス 908">
          <a:extLst>
            <a:ext uri="{FF2B5EF4-FFF2-40B4-BE49-F238E27FC236}">
              <a16:creationId xmlns:a16="http://schemas.microsoft.com/office/drawing/2014/main" id="{EF5EEF5D-7D9B-4080-9741-A248417593E2}"/>
            </a:ext>
          </a:extLst>
        </xdr:cNvPr>
        <xdr:cNvSpPr txBox="1"/>
      </xdr:nvSpPr>
      <xdr:spPr>
        <a:xfrm>
          <a:off x="16047266" y="1662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10" name="【公民館】&#10;一人当たり面積グラフ枠">
          <a:extLst>
            <a:ext uri="{FF2B5EF4-FFF2-40B4-BE49-F238E27FC236}">
              <a16:creationId xmlns:a16="http://schemas.microsoft.com/office/drawing/2014/main" id="{5421A833-A858-4E54-85D2-A4784029BA23}"/>
            </a:ext>
          </a:extLst>
        </xdr:cNvPr>
        <xdr:cNvSpPr/>
      </xdr:nvSpPr>
      <xdr:spPr>
        <a:xfrm>
          <a:off x="16459200" y="1676019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30480</xdr:rowOff>
    </xdr:from>
    <xdr:to>
      <xdr:col>116</xdr:col>
      <xdr:colOff>62864</xdr:colOff>
      <xdr:row>108</xdr:row>
      <xdr:rowOff>62485</xdr:rowOff>
    </xdr:to>
    <xdr:cxnSp macro="">
      <xdr:nvCxnSpPr>
        <xdr:cNvPr id="911" name="直線コネクタ 910">
          <a:extLst>
            <a:ext uri="{FF2B5EF4-FFF2-40B4-BE49-F238E27FC236}">
              <a16:creationId xmlns:a16="http://schemas.microsoft.com/office/drawing/2014/main" id="{F626ACDC-216A-4E1D-AA74-4B0987706BCF}"/>
            </a:ext>
          </a:extLst>
        </xdr:cNvPr>
        <xdr:cNvCxnSpPr/>
      </xdr:nvCxnSpPr>
      <xdr:spPr>
        <a:xfrm flipV="1">
          <a:off x="19947254" y="17173575"/>
          <a:ext cx="0" cy="1401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66312</xdr:rowOff>
    </xdr:from>
    <xdr:ext cx="469744" cy="259045"/>
    <xdr:sp macro="" textlink="">
      <xdr:nvSpPr>
        <xdr:cNvPr id="912" name="【公民館】&#10;一人当たり面積最小値テキスト">
          <a:extLst>
            <a:ext uri="{FF2B5EF4-FFF2-40B4-BE49-F238E27FC236}">
              <a16:creationId xmlns:a16="http://schemas.microsoft.com/office/drawing/2014/main" id="{358831A5-3673-4496-8673-6FEE5478F0DA}"/>
            </a:ext>
          </a:extLst>
        </xdr:cNvPr>
        <xdr:cNvSpPr txBox="1"/>
      </xdr:nvSpPr>
      <xdr:spPr>
        <a:xfrm>
          <a:off x="19985990" y="18581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62485</xdr:rowOff>
    </xdr:from>
    <xdr:to>
      <xdr:col>116</xdr:col>
      <xdr:colOff>152400</xdr:colOff>
      <xdr:row>108</xdr:row>
      <xdr:rowOff>62485</xdr:rowOff>
    </xdr:to>
    <xdr:cxnSp macro="">
      <xdr:nvCxnSpPr>
        <xdr:cNvPr id="913" name="直線コネクタ 912">
          <a:extLst>
            <a:ext uri="{FF2B5EF4-FFF2-40B4-BE49-F238E27FC236}">
              <a16:creationId xmlns:a16="http://schemas.microsoft.com/office/drawing/2014/main" id="{68DF7401-A899-4B74-AB51-02458FEB90E0}"/>
            </a:ext>
          </a:extLst>
        </xdr:cNvPr>
        <xdr:cNvCxnSpPr/>
      </xdr:nvCxnSpPr>
      <xdr:spPr>
        <a:xfrm>
          <a:off x="19885660" y="1857527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148607</xdr:rowOff>
    </xdr:from>
    <xdr:ext cx="469744" cy="259045"/>
    <xdr:sp macro="" textlink="">
      <xdr:nvSpPr>
        <xdr:cNvPr id="914" name="【公民館】&#10;一人当たり面積最大値テキスト">
          <a:extLst>
            <a:ext uri="{FF2B5EF4-FFF2-40B4-BE49-F238E27FC236}">
              <a16:creationId xmlns:a16="http://schemas.microsoft.com/office/drawing/2014/main" id="{6CFFE4D8-E820-406E-8588-B430081A9817}"/>
            </a:ext>
          </a:extLst>
        </xdr:cNvPr>
        <xdr:cNvSpPr txBox="1"/>
      </xdr:nvSpPr>
      <xdr:spPr>
        <a:xfrm>
          <a:off x="19985990" y="16950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30480</xdr:rowOff>
    </xdr:from>
    <xdr:to>
      <xdr:col>116</xdr:col>
      <xdr:colOff>152400</xdr:colOff>
      <xdr:row>100</xdr:row>
      <xdr:rowOff>30480</xdr:rowOff>
    </xdr:to>
    <xdr:cxnSp macro="">
      <xdr:nvCxnSpPr>
        <xdr:cNvPr id="915" name="直線コネクタ 914">
          <a:extLst>
            <a:ext uri="{FF2B5EF4-FFF2-40B4-BE49-F238E27FC236}">
              <a16:creationId xmlns:a16="http://schemas.microsoft.com/office/drawing/2014/main" id="{1616799A-DC24-48B3-AA5D-F5F6C057D327}"/>
            </a:ext>
          </a:extLst>
        </xdr:cNvPr>
        <xdr:cNvCxnSpPr/>
      </xdr:nvCxnSpPr>
      <xdr:spPr>
        <a:xfrm>
          <a:off x="19885660" y="1717357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29990</xdr:rowOff>
    </xdr:from>
    <xdr:ext cx="469744" cy="259045"/>
    <xdr:sp macro="" textlink="">
      <xdr:nvSpPr>
        <xdr:cNvPr id="916" name="【公民館】&#10;一人当たり面積平均値テキスト">
          <a:extLst>
            <a:ext uri="{FF2B5EF4-FFF2-40B4-BE49-F238E27FC236}">
              <a16:creationId xmlns:a16="http://schemas.microsoft.com/office/drawing/2014/main" id="{915A4900-7452-4124-B032-119471A2125E}"/>
            </a:ext>
          </a:extLst>
        </xdr:cNvPr>
        <xdr:cNvSpPr txBox="1"/>
      </xdr:nvSpPr>
      <xdr:spPr>
        <a:xfrm>
          <a:off x="19985990" y="1803033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7113</xdr:rowOff>
    </xdr:from>
    <xdr:to>
      <xdr:col>116</xdr:col>
      <xdr:colOff>114300</xdr:colOff>
      <xdr:row>106</xdr:row>
      <xdr:rowOff>108713</xdr:rowOff>
    </xdr:to>
    <xdr:sp macro="" textlink="">
      <xdr:nvSpPr>
        <xdr:cNvPr id="917" name="フローチャート: 判断 916">
          <a:extLst>
            <a:ext uri="{FF2B5EF4-FFF2-40B4-BE49-F238E27FC236}">
              <a16:creationId xmlns:a16="http://schemas.microsoft.com/office/drawing/2014/main" id="{8AA209B5-4E86-42C7-816E-83D019F8761A}"/>
            </a:ext>
          </a:extLst>
        </xdr:cNvPr>
        <xdr:cNvSpPr/>
      </xdr:nvSpPr>
      <xdr:spPr>
        <a:xfrm>
          <a:off x="19904710" y="18182718"/>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11685</xdr:rowOff>
    </xdr:from>
    <xdr:to>
      <xdr:col>112</xdr:col>
      <xdr:colOff>38100</xdr:colOff>
      <xdr:row>106</xdr:row>
      <xdr:rowOff>113285</xdr:rowOff>
    </xdr:to>
    <xdr:sp macro="" textlink="">
      <xdr:nvSpPr>
        <xdr:cNvPr id="918" name="フローチャート: 判断 917">
          <a:extLst>
            <a:ext uri="{FF2B5EF4-FFF2-40B4-BE49-F238E27FC236}">
              <a16:creationId xmlns:a16="http://schemas.microsoft.com/office/drawing/2014/main" id="{A41A6AC9-ED3D-474A-B030-171CBBA212DF}"/>
            </a:ext>
          </a:extLst>
        </xdr:cNvPr>
        <xdr:cNvSpPr/>
      </xdr:nvSpPr>
      <xdr:spPr>
        <a:xfrm>
          <a:off x="19161760" y="1818919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48261</xdr:rowOff>
    </xdr:from>
    <xdr:to>
      <xdr:col>107</xdr:col>
      <xdr:colOff>101600</xdr:colOff>
      <xdr:row>106</xdr:row>
      <xdr:rowOff>149861</xdr:rowOff>
    </xdr:to>
    <xdr:sp macro="" textlink="">
      <xdr:nvSpPr>
        <xdr:cNvPr id="919" name="フローチャート: 判断 918">
          <a:extLst>
            <a:ext uri="{FF2B5EF4-FFF2-40B4-BE49-F238E27FC236}">
              <a16:creationId xmlns:a16="http://schemas.microsoft.com/office/drawing/2014/main" id="{B52A7640-13C0-4499-ADEE-05C4F910FD73}"/>
            </a:ext>
          </a:extLst>
        </xdr:cNvPr>
        <xdr:cNvSpPr/>
      </xdr:nvSpPr>
      <xdr:spPr>
        <a:xfrm>
          <a:off x="18345150" y="18223866"/>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59689</xdr:rowOff>
    </xdr:from>
    <xdr:to>
      <xdr:col>102</xdr:col>
      <xdr:colOff>165100</xdr:colOff>
      <xdr:row>106</xdr:row>
      <xdr:rowOff>161289</xdr:rowOff>
    </xdr:to>
    <xdr:sp macro="" textlink="">
      <xdr:nvSpPr>
        <xdr:cNvPr id="920" name="フローチャート: 判断 919">
          <a:extLst>
            <a:ext uri="{FF2B5EF4-FFF2-40B4-BE49-F238E27FC236}">
              <a16:creationId xmlns:a16="http://schemas.microsoft.com/office/drawing/2014/main" id="{B6F9F27E-6BEE-4FE6-A076-93856C2C7112}"/>
            </a:ext>
          </a:extLst>
        </xdr:cNvPr>
        <xdr:cNvSpPr/>
      </xdr:nvSpPr>
      <xdr:spPr>
        <a:xfrm>
          <a:off x="17547590" y="18229579"/>
          <a:ext cx="10922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61976</xdr:rowOff>
    </xdr:from>
    <xdr:to>
      <xdr:col>98</xdr:col>
      <xdr:colOff>38100</xdr:colOff>
      <xdr:row>106</xdr:row>
      <xdr:rowOff>163576</xdr:rowOff>
    </xdr:to>
    <xdr:sp macro="" textlink="">
      <xdr:nvSpPr>
        <xdr:cNvPr id="921" name="フローチャート: 判断 920">
          <a:extLst>
            <a:ext uri="{FF2B5EF4-FFF2-40B4-BE49-F238E27FC236}">
              <a16:creationId xmlns:a16="http://schemas.microsoft.com/office/drawing/2014/main" id="{87E99D30-C1FD-4F10-B5C2-79BC17EC30C9}"/>
            </a:ext>
          </a:extLst>
        </xdr:cNvPr>
        <xdr:cNvSpPr/>
      </xdr:nvSpPr>
      <xdr:spPr>
        <a:xfrm>
          <a:off x="16761460" y="18231866"/>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22" name="テキスト ボックス 921">
          <a:extLst>
            <a:ext uri="{FF2B5EF4-FFF2-40B4-BE49-F238E27FC236}">
              <a16:creationId xmlns:a16="http://schemas.microsoft.com/office/drawing/2014/main" id="{7F9A50C8-3897-43C8-9B88-F9AF0BB25D6C}"/>
            </a:ext>
          </a:extLst>
        </xdr:cNvPr>
        <xdr:cNvSpPr txBox="1"/>
      </xdr:nvSpPr>
      <xdr:spPr>
        <a:xfrm>
          <a:off x="1977644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23" name="テキスト ボックス 922">
          <a:extLst>
            <a:ext uri="{FF2B5EF4-FFF2-40B4-BE49-F238E27FC236}">
              <a16:creationId xmlns:a16="http://schemas.microsoft.com/office/drawing/2014/main" id="{09EA18A9-D977-46BA-AF60-63A9E6BFB3AC}"/>
            </a:ext>
          </a:extLst>
        </xdr:cNvPr>
        <xdr:cNvSpPr txBox="1"/>
      </xdr:nvSpPr>
      <xdr:spPr>
        <a:xfrm>
          <a:off x="190334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24" name="テキスト ボックス 923">
          <a:extLst>
            <a:ext uri="{FF2B5EF4-FFF2-40B4-BE49-F238E27FC236}">
              <a16:creationId xmlns:a16="http://schemas.microsoft.com/office/drawing/2014/main" id="{B61380E4-1333-4B4E-8189-FD3D875EB97B}"/>
            </a:ext>
          </a:extLst>
        </xdr:cNvPr>
        <xdr:cNvSpPr txBox="1"/>
      </xdr:nvSpPr>
      <xdr:spPr>
        <a:xfrm>
          <a:off x="182283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25" name="テキスト ボックス 924">
          <a:extLst>
            <a:ext uri="{FF2B5EF4-FFF2-40B4-BE49-F238E27FC236}">
              <a16:creationId xmlns:a16="http://schemas.microsoft.com/office/drawing/2014/main" id="{83D73684-A44B-48A0-87EB-69204C2404EE}"/>
            </a:ext>
          </a:extLst>
        </xdr:cNvPr>
        <xdr:cNvSpPr txBox="1"/>
      </xdr:nvSpPr>
      <xdr:spPr>
        <a:xfrm>
          <a:off x="174307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26" name="テキスト ボックス 925">
          <a:extLst>
            <a:ext uri="{FF2B5EF4-FFF2-40B4-BE49-F238E27FC236}">
              <a16:creationId xmlns:a16="http://schemas.microsoft.com/office/drawing/2014/main" id="{7A6E5E55-A4C1-431E-8ED0-917E35EEDC03}"/>
            </a:ext>
          </a:extLst>
        </xdr:cNvPr>
        <xdr:cNvSpPr txBox="1"/>
      </xdr:nvSpPr>
      <xdr:spPr>
        <a:xfrm>
          <a:off x="166331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34544</xdr:rowOff>
    </xdr:from>
    <xdr:to>
      <xdr:col>116</xdr:col>
      <xdr:colOff>114300</xdr:colOff>
      <xdr:row>107</xdr:row>
      <xdr:rowOff>136144</xdr:rowOff>
    </xdr:to>
    <xdr:sp macro="" textlink="">
      <xdr:nvSpPr>
        <xdr:cNvPr id="927" name="楕円 926">
          <a:extLst>
            <a:ext uri="{FF2B5EF4-FFF2-40B4-BE49-F238E27FC236}">
              <a16:creationId xmlns:a16="http://schemas.microsoft.com/office/drawing/2014/main" id="{6AE111AD-E0DB-410B-8944-596FC31B6108}"/>
            </a:ext>
          </a:extLst>
        </xdr:cNvPr>
        <xdr:cNvSpPr/>
      </xdr:nvSpPr>
      <xdr:spPr>
        <a:xfrm>
          <a:off x="19904710" y="18379694"/>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12971</xdr:rowOff>
    </xdr:from>
    <xdr:ext cx="469744" cy="259045"/>
    <xdr:sp macro="" textlink="">
      <xdr:nvSpPr>
        <xdr:cNvPr id="928" name="【公民館】&#10;一人当たり面積該当値テキスト">
          <a:extLst>
            <a:ext uri="{FF2B5EF4-FFF2-40B4-BE49-F238E27FC236}">
              <a16:creationId xmlns:a16="http://schemas.microsoft.com/office/drawing/2014/main" id="{4443CE6A-4305-4300-AEA2-4210E7E0FAFE}"/>
            </a:ext>
          </a:extLst>
        </xdr:cNvPr>
        <xdr:cNvSpPr txBox="1"/>
      </xdr:nvSpPr>
      <xdr:spPr>
        <a:xfrm>
          <a:off x="19985990" y="183619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34544</xdr:rowOff>
    </xdr:from>
    <xdr:to>
      <xdr:col>112</xdr:col>
      <xdr:colOff>38100</xdr:colOff>
      <xdr:row>107</xdr:row>
      <xdr:rowOff>136144</xdr:rowOff>
    </xdr:to>
    <xdr:sp macro="" textlink="">
      <xdr:nvSpPr>
        <xdr:cNvPr id="929" name="楕円 928">
          <a:extLst>
            <a:ext uri="{FF2B5EF4-FFF2-40B4-BE49-F238E27FC236}">
              <a16:creationId xmlns:a16="http://schemas.microsoft.com/office/drawing/2014/main" id="{79B5A748-A51D-4FE8-AE73-8AD2F3842678}"/>
            </a:ext>
          </a:extLst>
        </xdr:cNvPr>
        <xdr:cNvSpPr/>
      </xdr:nvSpPr>
      <xdr:spPr>
        <a:xfrm>
          <a:off x="19161760" y="1837969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85344</xdr:rowOff>
    </xdr:from>
    <xdr:to>
      <xdr:col>116</xdr:col>
      <xdr:colOff>63500</xdr:colOff>
      <xdr:row>107</xdr:row>
      <xdr:rowOff>85344</xdr:rowOff>
    </xdr:to>
    <xdr:cxnSp macro="">
      <xdr:nvCxnSpPr>
        <xdr:cNvPr id="930" name="直線コネクタ 929">
          <a:extLst>
            <a:ext uri="{FF2B5EF4-FFF2-40B4-BE49-F238E27FC236}">
              <a16:creationId xmlns:a16="http://schemas.microsoft.com/office/drawing/2014/main" id="{7AB78819-E626-40C0-97D1-1BDDD96910F2}"/>
            </a:ext>
          </a:extLst>
        </xdr:cNvPr>
        <xdr:cNvCxnSpPr/>
      </xdr:nvCxnSpPr>
      <xdr:spPr>
        <a:xfrm>
          <a:off x="19204940" y="18432399"/>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34544</xdr:rowOff>
    </xdr:from>
    <xdr:to>
      <xdr:col>107</xdr:col>
      <xdr:colOff>101600</xdr:colOff>
      <xdr:row>107</xdr:row>
      <xdr:rowOff>136144</xdr:rowOff>
    </xdr:to>
    <xdr:sp macro="" textlink="">
      <xdr:nvSpPr>
        <xdr:cNvPr id="931" name="楕円 930">
          <a:extLst>
            <a:ext uri="{FF2B5EF4-FFF2-40B4-BE49-F238E27FC236}">
              <a16:creationId xmlns:a16="http://schemas.microsoft.com/office/drawing/2014/main" id="{1835CE99-CC42-4637-94BF-D19495B8E60A}"/>
            </a:ext>
          </a:extLst>
        </xdr:cNvPr>
        <xdr:cNvSpPr/>
      </xdr:nvSpPr>
      <xdr:spPr>
        <a:xfrm>
          <a:off x="18345150" y="18379694"/>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85344</xdr:rowOff>
    </xdr:from>
    <xdr:to>
      <xdr:col>111</xdr:col>
      <xdr:colOff>177800</xdr:colOff>
      <xdr:row>107</xdr:row>
      <xdr:rowOff>85344</xdr:rowOff>
    </xdr:to>
    <xdr:cxnSp macro="">
      <xdr:nvCxnSpPr>
        <xdr:cNvPr id="932" name="直線コネクタ 931">
          <a:extLst>
            <a:ext uri="{FF2B5EF4-FFF2-40B4-BE49-F238E27FC236}">
              <a16:creationId xmlns:a16="http://schemas.microsoft.com/office/drawing/2014/main" id="{3A0845F7-C6FB-4E0D-AE87-28F97795DF02}"/>
            </a:ext>
          </a:extLst>
        </xdr:cNvPr>
        <xdr:cNvCxnSpPr/>
      </xdr:nvCxnSpPr>
      <xdr:spPr>
        <a:xfrm>
          <a:off x="18399760" y="18432399"/>
          <a:ext cx="80518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32258</xdr:rowOff>
    </xdr:from>
    <xdr:to>
      <xdr:col>102</xdr:col>
      <xdr:colOff>165100</xdr:colOff>
      <xdr:row>107</xdr:row>
      <xdr:rowOff>133858</xdr:rowOff>
    </xdr:to>
    <xdr:sp macro="" textlink="">
      <xdr:nvSpPr>
        <xdr:cNvPr id="933" name="楕円 932">
          <a:extLst>
            <a:ext uri="{FF2B5EF4-FFF2-40B4-BE49-F238E27FC236}">
              <a16:creationId xmlns:a16="http://schemas.microsoft.com/office/drawing/2014/main" id="{E9EC1773-EF9E-4E33-A0C7-040911444FE1}"/>
            </a:ext>
          </a:extLst>
        </xdr:cNvPr>
        <xdr:cNvSpPr/>
      </xdr:nvSpPr>
      <xdr:spPr>
        <a:xfrm>
          <a:off x="17547590" y="18375503"/>
          <a:ext cx="10922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83058</xdr:rowOff>
    </xdr:from>
    <xdr:to>
      <xdr:col>107</xdr:col>
      <xdr:colOff>50800</xdr:colOff>
      <xdr:row>107</xdr:row>
      <xdr:rowOff>85344</xdr:rowOff>
    </xdr:to>
    <xdr:cxnSp macro="">
      <xdr:nvCxnSpPr>
        <xdr:cNvPr id="934" name="直線コネクタ 933">
          <a:extLst>
            <a:ext uri="{FF2B5EF4-FFF2-40B4-BE49-F238E27FC236}">
              <a16:creationId xmlns:a16="http://schemas.microsoft.com/office/drawing/2014/main" id="{70A9C9DA-9677-4D79-B480-4ECDC9803083}"/>
            </a:ext>
          </a:extLst>
        </xdr:cNvPr>
        <xdr:cNvCxnSpPr/>
      </xdr:nvCxnSpPr>
      <xdr:spPr>
        <a:xfrm>
          <a:off x="17602200" y="18430113"/>
          <a:ext cx="79756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29972</xdr:rowOff>
    </xdr:from>
    <xdr:to>
      <xdr:col>98</xdr:col>
      <xdr:colOff>38100</xdr:colOff>
      <xdr:row>107</xdr:row>
      <xdr:rowOff>131572</xdr:rowOff>
    </xdr:to>
    <xdr:sp macro="" textlink="">
      <xdr:nvSpPr>
        <xdr:cNvPr id="935" name="楕円 934">
          <a:extLst>
            <a:ext uri="{FF2B5EF4-FFF2-40B4-BE49-F238E27FC236}">
              <a16:creationId xmlns:a16="http://schemas.microsoft.com/office/drawing/2014/main" id="{C622AB87-CA00-4830-805E-85FB4B887E5C}"/>
            </a:ext>
          </a:extLst>
        </xdr:cNvPr>
        <xdr:cNvSpPr/>
      </xdr:nvSpPr>
      <xdr:spPr>
        <a:xfrm>
          <a:off x="16761460" y="18373217"/>
          <a:ext cx="7874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80772</xdr:rowOff>
    </xdr:from>
    <xdr:to>
      <xdr:col>102</xdr:col>
      <xdr:colOff>114300</xdr:colOff>
      <xdr:row>107</xdr:row>
      <xdr:rowOff>83058</xdr:rowOff>
    </xdr:to>
    <xdr:cxnSp macro="">
      <xdr:nvCxnSpPr>
        <xdr:cNvPr id="936" name="直線コネクタ 935">
          <a:extLst>
            <a:ext uri="{FF2B5EF4-FFF2-40B4-BE49-F238E27FC236}">
              <a16:creationId xmlns:a16="http://schemas.microsoft.com/office/drawing/2014/main" id="{1E9CC8A8-4357-4F28-8FA7-3E60DE2810D0}"/>
            </a:ext>
          </a:extLst>
        </xdr:cNvPr>
        <xdr:cNvCxnSpPr/>
      </xdr:nvCxnSpPr>
      <xdr:spPr>
        <a:xfrm>
          <a:off x="16804640" y="18427827"/>
          <a:ext cx="79756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129812</xdr:rowOff>
    </xdr:from>
    <xdr:ext cx="469744" cy="259045"/>
    <xdr:sp macro="" textlink="">
      <xdr:nvSpPr>
        <xdr:cNvPr id="937" name="n_1aveValue【公民館】&#10;一人当たり面積">
          <a:extLst>
            <a:ext uri="{FF2B5EF4-FFF2-40B4-BE49-F238E27FC236}">
              <a16:creationId xmlns:a16="http://schemas.microsoft.com/office/drawing/2014/main" id="{D25AA3FB-A91D-4BFF-BF53-1849315185E6}"/>
            </a:ext>
          </a:extLst>
        </xdr:cNvPr>
        <xdr:cNvSpPr txBox="1"/>
      </xdr:nvSpPr>
      <xdr:spPr>
        <a:xfrm>
          <a:off x="18982132" y="179644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166388</xdr:rowOff>
    </xdr:from>
    <xdr:ext cx="469744" cy="259045"/>
    <xdr:sp macro="" textlink="">
      <xdr:nvSpPr>
        <xdr:cNvPr id="938" name="n_2aveValue【公民館】&#10;一人当たり面積">
          <a:extLst>
            <a:ext uri="{FF2B5EF4-FFF2-40B4-BE49-F238E27FC236}">
              <a16:creationId xmlns:a16="http://schemas.microsoft.com/office/drawing/2014/main" id="{2606F798-9569-4B7A-9DF5-7F10C3C17E49}"/>
            </a:ext>
          </a:extLst>
        </xdr:cNvPr>
        <xdr:cNvSpPr txBox="1"/>
      </xdr:nvSpPr>
      <xdr:spPr>
        <a:xfrm>
          <a:off x="18182032" y="180009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6366</xdr:rowOff>
    </xdr:from>
    <xdr:ext cx="469744" cy="259045"/>
    <xdr:sp macro="" textlink="">
      <xdr:nvSpPr>
        <xdr:cNvPr id="939" name="n_3aveValue【公民館】&#10;一人当たり面積">
          <a:extLst>
            <a:ext uri="{FF2B5EF4-FFF2-40B4-BE49-F238E27FC236}">
              <a16:creationId xmlns:a16="http://schemas.microsoft.com/office/drawing/2014/main" id="{8ABB9118-6308-4A83-A646-B34A4584BC26}"/>
            </a:ext>
          </a:extLst>
        </xdr:cNvPr>
        <xdr:cNvSpPr txBox="1"/>
      </xdr:nvSpPr>
      <xdr:spPr>
        <a:xfrm>
          <a:off x="17384472" y="180105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8653</xdr:rowOff>
    </xdr:from>
    <xdr:ext cx="469744" cy="259045"/>
    <xdr:sp macro="" textlink="">
      <xdr:nvSpPr>
        <xdr:cNvPr id="940" name="n_4aveValue【公民館】&#10;一人当たり面積">
          <a:extLst>
            <a:ext uri="{FF2B5EF4-FFF2-40B4-BE49-F238E27FC236}">
              <a16:creationId xmlns:a16="http://schemas.microsoft.com/office/drawing/2014/main" id="{828494C5-AF90-449E-A090-DA1D8E5F9B51}"/>
            </a:ext>
          </a:extLst>
        </xdr:cNvPr>
        <xdr:cNvSpPr txBox="1"/>
      </xdr:nvSpPr>
      <xdr:spPr>
        <a:xfrm>
          <a:off x="16588817" y="18012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127271</xdr:rowOff>
    </xdr:from>
    <xdr:ext cx="469744" cy="259045"/>
    <xdr:sp macro="" textlink="">
      <xdr:nvSpPr>
        <xdr:cNvPr id="941" name="n_1mainValue【公民館】&#10;一人当たり面積">
          <a:extLst>
            <a:ext uri="{FF2B5EF4-FFF2-40B4-BE49-F238E27FC236}">
              <a16:creationId xmlns:a16="http://schemas.microsoft.com/office/drawing/2014/main" id="{03C46A6C-9311-48A5-BA85-BBDE550F143B}"/>
            </a:ext>
          </a:extLst>
        </xdr:cNvPr>
        <xdr:cNvSpPr txBox="1"/>
      </xdr:nvSpPr>
      <xdr:spPr>
        <a:xfrm>
          <a:off x="18982132" y="184762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127271</xdr:rowOff>
    </xdr:from>
    <xdr:ext cx="469744" cy="259045"/>
    <xdr:sp macro="" textlink="">
      <xdr:nvSpPr>
        <xdr:cNvPr id="942" name="n_2mainValue【公民館】&#10;一人当たり面積">
          <a:extLst>
            <a:ext uri="{FF2B5EF4-FFF2-40B4-BE49-F238E27FC236}">
              <a16:creationId xmlns:a16="http://schemas.microsoft.com/office/drawing/2014/main" id="{6F3B6692-2234-4FCB-A42C-F7A0B69B9329}"/>
            </a:ext>
          </a:extLst>
        </xdr:cNvPr>
        <xdr:cNvSpPr txBox="1"/>
      </xdr:nvSpPr>
      <xdr:spPr>
        <a:xfrm>
          <a:off x="18182032" y="184762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124985</xdr:rowOff>
    </xdr:from>
    <xdr:ext cx="469744" cy="259045"/>
    <xdr:sp macro="" textlink="">
      <xdr:nvSpPr>
        <xdr:cNvPr id="943" name="n_3mainValue【公民館】&#10;一人当たり面積">
          <a:extLst>
            <a:ext uri="{FF2B5EF4-FFF2-40B4-BE49-F238E27FC236}">
              <a16:creationId xmlns:a16="http://schemas.microsoft.com/office/drawing/2014/main" id="{28194685-628F-46CA-B912-22631BED7287}"/>
            </a:ext>
          </a:extLst>
        </xdr:cNvPr>
        <xdr:cNvSpPr txBox="1"/>
      </xdr:nvSpPr>
      <xdr:spPr>
        <a:xfrm>
          <a:off x="17384472" y="184720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122699</xdr:rowOff>
    </xdr:from>
    <xdr:ext cx="469744" cy="259045"/>
    <xdr:sp macro="" textlink="">
      <xdr:nvSpPr>
        <xdr:cNvPr id="944" name="n_4mainValue【公民館】&#10;一人当たり面積">
          <a:extLst>
            <a:ext uri="{FF2B5EF4-FFF2-40B4-BE49-F238E27FC236}">
              <a16:creationId xmlns:a16="http://schemas.microsoft.com/office/drawing/2014/main" id="{AB3BEF22-EC2C-49F9-BF0C-F9FB6E724E35}"/>
            </a:ext>
          </a:extLst>
        </xdr:cNvPr>
        <xdr:cNvSpPr txBox="1"/>
      </xdr:nvSpPr>
      <xdr:spPr>
        <a:xfrm>
          <a:off x="16588817" y="184697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45" name="正方形/長方形 944">
          <a:extLst>
            <a:ext uri="{FF2B5EF4-FFF2-40B4-BE49-F238E27FC236}">
              <a16:creationId xmlns:a16="http://schemas.microsoft.com/office/drawing/2014/main" id="{97C4010B-382F-40B2-9BB9-198819B7405F}"/>
            </a:ext>
          </a:extLst>
        </xdr:cNvPr>
        <xdr:cNvSpPr/>
      </xdr:nvSpPr>
      <xdr:spPr>
        <a:xfrm>
          <a:off x="685800" y="19427190"/>
          <a:ext cx="20040600" cy="190881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46" name="正方形/長方形 945">
          <a:extLst>
            <a:ext uri="{FF2B5EF4-FFF2-40B4-BE49-F238E27FC236}">
              <a16:creationId xmlns:a16="http://schemas.microsoft.com/office/drawing/2014/main" id="{9C140559-32D8-426E-913D-B4AABD3B60E9}"/>
            </a:ext>
          </a:extLst>
        </xdr:cNvPr>
        <xdr:cNvSpPr/>
      </xdr:nvSpPr>
      <xdr:spPr>
        <a:xfrm>
          <a:off x="685800" y="19496405"/>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47" name="テキスト ボックス 946">
          <a:extLst>
            <a:ext uri="{FF2B5EF4-FFF2-40B4-BE49-F238E27FC236}">
              <a16:creationId xmlns:a16="http://schemas.microsoft.com/office/drawing/2014/main" id="{C73F11FD-9D0A-476B-A8EA-760C1996E38C}"/>
            </a:ext>
          </a:extLst>
        </xdr:cNvPr>
        <xdr:cNvSpPr txBox="1"/>
      </xdr:nvSpPr>
      <xdr:spPr>
        <a:xfrm>
          <a:off x="762000" y="19746595"/>
          <a:ext cx="1987169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類似団体と比較して、概ねどの施設においても有形固定資産減価償却率は類似団体内平均値を下回る数値となっており、適切な施設の維持管理や更新ができていると考えられる。しかし、</a:t>
          </a:r>
          <a:r>
            <a:rPr kumimoji="1" lang="ja-JP" altLang="en-US" sz="1100">
              <a:solidFill>
                <a:srgbClr val="FF0000"/>
              </a:solidFill>
              <a:effectLst/>
              <a:latin typeface="ＭＳ Ｐゴシック" panose="020B0600070205080204" pitchFamily="50" charset="-128"/>
              <a:ea typeface="ＭＳ Ｐゴシック" panose="020B0600070205080204" pitchFamily="50" charset="-128"/>
              <a:cs typeface="+mn-cs"/>
            </a:rPr>
            <a:t>橋りょう・トンネル</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、湾港</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漁港および公民館については、類似団体内平均値を上回り、徐々に乖離していることから、計画的な修繕や更新を行っていく必要がある。他の公共施設の改修と合わせ、公共施設等総合管理計画や今後の財政推計を踏まえる中、優先順位を設け、計画的に実施していく必要があ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AD1FD13E-7AF4-4EC8-A244-7BC02A5E02E8}"/>
            </a:ext>
          </a:extLst>
        </xdr:cNvPr>
        <xdr:cNvSpPr/>
      </xdr:nvSpPr>
      <xdr:spPr>
        <a:xfrm>
          <a:off x="574040" y="130810"/>
          <a:ext cx="11427460" cy="631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C74E905A-1752-4EE3-9085-FA7D6C85887A}"/>
            </a:ext>
          </a:extLst>
        </xdr:cNvPr>
        <xdr:cNvSpPr/>
      </xdr:nvSpPr>
      <xdr:spPr>
        <a:xfrm>
          <a:off x="17145000" y="186690"/>
          <a:ext cx="3581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B64282DA-0141-46F8-A7CF-BD133310C563}"/>
            </a:ext>
          </a:extLst>
        </xdr:cNvPr>
        <xdr:cNvSpPr/>
      </xdr:nvSpPr>
      <xdr:spPr>
        <a:xfrm>
          <a:off x="17160240" y="217805"/>
          <a:ext cx="354457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48CE5A65-0209-4833-8D4C-A395A4130757}"/>
            </a:ext>
          </a:extLst>
        </xdr:cNvPr>
        <xdr:cNvSpPr/>
      </xdr:nvSpPr>
      <xdr:spPr>
        <a:xfrm>
          <a:off x="17191355" y="239395"/>
          <a:ext cx="3474085" cy="4464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滋賀県守山市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3B82A7A2-3A48-4DD8-B363-18FEE09A371C}"/>
            </a:ext>
          </a:extLst>
        </xdr:cNvPr>
        <xdr:cNvSpPr/>
      </xdr:nvSpPr>
      <xdr:spPr>
        <a:xfrm>
          <a:off x="14632940" y="186690"/>
          <a:ext cx="23939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D60F4950-59E7-498B-9B8C-B29747E15004}"/>
            </a:ext>
          </a:extLst>
        </xdr:cNvPr>
        <xdr:cNvSpPr/>
      </xdr:nvSpPr>
      <xdr:spPr>
        <a:xfrm>
          <a:off x="14665960" y="217805"/>
          <a:ext cx="234569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1DDFB644-C005-4E42-B569-ACC78626C138}"/>
            </a:ext>
          </a:extLst>
        </xdr:cNvPr>
        <xdr:cNvSpPr/>
      </xdr:nvSpPr>
      <xdr:spPr>
        <a:xfrm>
          <a:off x="14687550" y="239395"/>
          <a:ext cx="2294255" cy="46291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7F60C99D-FE9F-47A2-B76A-5906D87FD747}"/>
            </a:ext>
          </a:extLst>
        </xdr:cNvPr>
        <xdr:cNvSpPr/>
      </xdr:nvSpPr>
      <xdr:spPr>
        <a:xfrm>
          <a:off x="685800" y="887095"/>
          <a:ext cx="9086850" cy="177609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C50ABF25-6EF5-455D-BC4E-1D247DE542E5}"/>
            </a:ext>
          </a:extLst>
        </xdr:cNvPr>
        <xdr:cNvSpPr/>
      </xdr:nvSpPr>
      <xdr:spPr>
        <a:xfrm>
          <a:off x="816610" y="916940"/>
          <a:ext cx="124079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8602A9D3-336F-44C3-9CA3-870A723487BF}"/>
            </a:ext>
          </a:extLst>
        </xdr:cNvPr>
        <xdr:cNvSpPr/>
      </xdr:nvSpPr>
      <xdr:spPr>
        <a:xfrm>
          <a:off x="2016760" y="916940"/>
          <a:ext cx="120015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85,619
84,544
55.73
41,547,277
39,963,704
697,114
18,389,940
35,473,380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88A6EA89-7F0F-4974-8B6B-CA200B74A4CF}"/>
            </a:ext>
          </a:extLst>
        </xdr:cNvPr>
        <xdr:cNvSpPr/>
      </xdr:nvSpPr>
      <xdr:spPr>
        <a:xfrm>
          <a:off x="3216910" y="916940"/>
          <a:ext cx="13716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A77C25D4-1840-4AEF-BD4E-D159FB000FEA}"/>
            </a:ext>
          </a:extLst>
        </xdr:cNvPr>
        <xdr:cNvSpPr/>
      </xdr:nvSpPr>
      <xdr:spPr>
        <a:xfrm>
          <a:off x="4588510" y="941705"/>
          <a:ext cx="1814830" cy="9417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22F2D453-C957-4998-9F77-E2A3E37BCACC}"/>
            </a:ext>
          </a:extLst>
        </xdr:cNvPr>
        <xdr:cNvSpPr/>
      </xdr:nvSpPr>
      <xdr:spPr>
        <a:xfrm>
          <a:off x="6403340" y="941705"/>
          <a:ext cx="1140460" cy="9417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ADEED46A-49B1-49C1-A343-9341E454D4CC}"/>
            </a:ext>
          </a:extLst>
        </xdr:cNvPr>
        <xdr:cNvSpPr/>
      </xdr:nvSpPr>
      <xdr:spPr>
        <a:xfrm>
          <a:off x="7603490" y="948690"/>
          <a:ext cx="585470" cy="94551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70066493-C107-4295-902D-0F9F52F3C480}"/>
            </a:ext>
          </a:extLst>
        </xdr:cNvPr>
        <xdr:cNvSpPr/>
      </xdr:nvSpPr>
      <xdr:spPr>
        <a:xfrm>
          <a:off x="4588510" y="1714500"/>
          <a:ext cx="1814830"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FA1AE6BC-30E7-40CE-A233-4F8E269A3A96}"/>
            </a:ext>
          </a:extLst>
        </xdr:cNvPr>
        <xdr:cNvSpPr/>
      </xdr:nvSpPr>
      <xdr:spPr>
        <a:xfrm>
          <a:off x="6474460" y="1714500"/>
          <a:ext cx="3086100"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EBD5490C-D38D-458E-A2C1-3C3CCA15762E}"/>
            </a:ext>
          </a:extLst>
        </xdr:cNvPr>
        <xdr:cNvSpPr/>
      </xdr:nvSpPr>
      <xdr:spPr>
        <a:xfrm>
          <a:off x="9965690" y="887095"/>
          <a:ext cx="1371600" cy="1268095"/>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56523558-25DA-4F0A-8864-DA20771E6181}"/>
            </a:ext>
          </a:extLst>
        </xdr:cNvPr>
        <xdr:cNvSpPr/>
      </xdr:nvSpPr>
      <xdr:spPr>
        <a:xfrm>
          <a:off x="10206990" y="948690"/>
          <a:ext cx="1200150" cy="25971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495DE86E-71BB-4E38-B5B8-F8C513D3A13F}"/>
            </a:ext>
          </a:extLst>
        </xdr:cNvPr>
        <xdr:cNvSpPr/>
      </xdr:nvSpPr>
      <xdr:spPr>
        <a:xfrm>
          <a:off x="10206990" y="1215390"/>
          <a:ext cx="120015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602ACDC3-F931-4828-9B64-8A0944C09CA9}"/>
            </a:ext>
          </a:extLst>
        </xdr:cNvPr>
        <xdr:cNvSpPr/>
      </xdr:nvSpPr>
      <xdr:spPr>
        <a:xfrm>
          <a:off x="10206990" y="1551305"/>
          <a:ext cx="1310005"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FDE20F1A-2657-4DC3-8B38-46DAFE9FF7AC}"/>
            </a:ext>
          </a:extLst>
        </xdr:cNvPr>
        <xdr:cNvCxnSpPr/>
      </xdr:nvCxnSpPr>
      <xdr:spPr>
        <a:xfrm flipH="1">
          <a:off x="10050145" y="1045210"/>
          <a:ext cx="19621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B9743448-9CAB-4AB3-A0FD-30E2F9FBBBED}"/>
            </a:ext>
          </a:extLst>
        </xdr:cNvPr>
        <xdr:cNvSpPr/>
      </xdr:nvSpPr>
      <xdr:spPr>
        <a:xfrm>
          <a:off x="10107930" y="986790"/>
          <a:ext cx="8064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4B0BD54F-D50E-4ACA-A60D-AEEE16562494}"/>
            </a:ext>
          </a:extLst>
        </xdr:cNvPr>
        <xdr:cNvSpPr/>
      </xdr:nvSpPr>
      <xdr:spPr>
        <a:xfrm>
          <a:off x="10107930" y="1253490"/>
          <a:ext cx="80645"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A060017F-F4F6-42BB-9B0C-073EBCEDF4D2}"/>
            </a:ext>
          </a:extLst>
        </xdr:cNvPr>
        <xdr:cNvCxnSpPr/>
      </xdr:nvCxnSpPr>
      <xdr:spPr>
        <a:xfrm>
          <a:off x="10135235" y="1524000"/>
          <a:ext cx="0" cy="141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378CA1A6-EFC4-4EF2-841F-5F66A1F8AFA8}"/>
            </a:ext>
          </a:extLst>
        </xdr:cNvPr>
        <xdr:cNvCxnSpPr/>
      </xdr:nvCxnSpPr>
      <xdr:spPr>
        <a:xfrm>
          <a:off x="10074910" y="1524000"/>
          <a:ext cx="14668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1C6B2192-5EBA-4BCB-B736-82E88717E8E5}"/>
            </a:ext>
          </a:extLst>
        </xdr:cNvPr>
        <xdr:cNvCxnSpPr/>
      </xdr:nvCxnSpPr>
      <xdr:spPr>
        <a:xfrm flipV="1">
          <a:off x="10135235" y="1764030"/>
          <a:ext cx="0" cy="141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102A543A-F84B-42B9-9BDE-22E73CC9F87C}"/>
            </a:ext>
          </a:extLst>
        </xdr:cNvPr>
        <xdr:cNvCxnSpPr/>
      </xdr:nvCxnSpPr>
      <xdr:spPr>
        <a:xfrm>
          <a:off x="10074910" y="1901190"/>
          <a:ext cx="14668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39BF343E-F4B4-4AE0-BB54-FD0CC6C37644}"/>
            </a:ext>
          </a:extLst>
        </xdr:cNvPr>
        <xdr:cNvSpPr txBox="1"/>
      </xdr:nvSpPr>
      <xdr:spPr>
        <a:xfrm>
          <a:off x="645160" y="279781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A57D9AF5-63A7-4014-8DE3-652E1E55D22A}"/>
            </a:ext>
          </a:extLst>
        </xdr:cNvPr>
        <xdr:cNvSpPr txBox="1"/>
      </xdr:nvSpPr>
      <xdr:spPr>
        <a:xfrm>
          <a:off x="645160" y="310769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B7FACA6F-3745-49FC-A531-9381E9378A72}"/>
            </a:ext>
          </a:extLst>
        </xdr:cNvPr>
        <xdr:cNvSpPr txBox="1"/>
      </xdr:nvSpPr>
      <xdr:spPr>
        <a:xfrm>
          <a:off x="64516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ECE2EAE5-E83C-4966-B907-3AA62B792D06}"/>
            </a:ext>
          </a:extLst>
        </xdr:cNvPr>
        <xdr:cNvSpPr txBox="1"/>
      </xdr:nvSpPr>
      <xdr:spPr>
        <a:xfrm>
          <a:off x="645160" y="374459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4FFCF8BA-3C5A-466D-8246-846CC569204A}"/>
            </a:ext>
          </a:extLst>
        </xdr:cNvPr>
        <xdr:cNvSpPr/>
      </xdr:nvSpPr>
      <xdr:spPr>
        <a:xfrm>
          <a:off x="685800" y="419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5DBCEBD9-1174-4825-95A0-37051C3A9E37}"/>
            </a:ext>
          </a:extLst>
        </xdr:cNvPr>
        <xdr:cNvSpPr/>
      </xdr:nvSpPr>
      <xdr:spPr>
        <a:xfrm>
          <a:off x="8166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2142EC5D-C428-4334-9BC0-26C3D8516653}"/>
            </a:ext>
          </a:extLst>
        </xdr:cNvPr>
        <xdr:cNvSpPr/>
      </xdr:nvSpPr>
      <xdr:spPr>
        <a:xfrm>
          <a:off x="8166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8302372F-DA6A-406A-A6A6-2604C1AE1A6E}"/>
            </a:ext>
          </a:extLst>
        </xdr:cNvPr>
        <xdr:cNvSpPr/>
      </xdr:nvSpPr>
      <xdr:spPr>
        <a:xfrm>
          <a:off x="17145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D8D6D8B2-E03A-4AC6-B69B-B9C9AC4C7098}"/>
            </a:ext>
          </a:extLst>
        </xdr:cNvPr>
        <xdr:cNvSpPr/>
      </xdr:nvSpPr>
      <xdr:spPr>
        <a:xfrm>
          <a:off x="17145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51CEAFC9-0044-4EDF-9D94-33A1EA093F3E}"/>
            </a:ext>
          </a:extLst>
        </xdr:cNvPr>
        <xdr:cNvSpPr/>
      </xdr:nvSpPr>
      <xdr:spPr>
        <a:xfrm>
          <a:off x="27432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8D61A6FD-70B1-46E9-A0B0-E6F6520BF8C4}"/>
            </a:ext>
          </a:extLst>
        </xdr:cNvPr>
        <xdr:cNvSpPr/>
      </xdr:nvSpPr>
      <xdr:spPr>
        <a:xfrm>
          <a:off x="27432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937339BA-3B8D-4010-8A1B-CDB6266E4F7A}"/>
            </a:ext>
          </a:extLst>
        </xdr:cNvPr>
        <xdr:cNvSpPr/>
      </xdr:nvSpPr>
      <xdr:spPr>
        <a:xfrm>
          <a:off x="685800" y="533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233A159E-7092-43BA-AE2E-8D9B7576759E}"/>
            </a:ext>
          </a:extLst>
        </xdr:cNvPr>
        <xdr:cNvSpPr txBox="1"/>
      </xdr:nvSpPr>
      <xdr:spPr>
        <a:xfrm>
          <a:off x="66675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3A5EDC41-77EE-4D0B-B617-D21E8921B67D}"/>
            </a:ext>
          </a:extLst>
        </xdr:cNvPr>
        <xdr:cNvCxnSpPr/>
      </xdr:nvCxnSpPr>
      <xdr:spPr>
        <a:xfrm>
          <a:off x="68580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514ECE24-7B78-4A0D-AC3D-AC1CACA41DCE}"/>
            </a:ext>
          </a:extLst>
        </xdr:cNvPr>
        <xdr:cNvSpPr txBox="1"/>
      </xdr:nvSpPr>
      <xdr:spPr>
        <a:xfrm>
          <a:off x="273866" y="747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0D6B23BC-9838-4FED-8CAD-AA25AB4A6250}"/>
            </a:ext>
          </a:extLst>
        </xdr:cNvPr>
        <xdr:cNvCxnSpPr/>
      </xdr:nvCxnSpPr>
      <xdr:spPr>
        <a:xfrm>
          <a:off x="685800" y="729723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77C00334-D652-477E-B164-3230EEA8B5F3}"/>
            </a:ext>
          </a:extLst>
        </xdr:cNvPr>
        <xdr:cNvSpPr txBox="1"/>
      </xdr:nvSpPr>
      <xdr:spPr>
        <a:xfrm>
          <a:off x="273866" y="715311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1624B533-F1D5-4F39-9B30-A4280E070302}"/>
            </a:ext>
          </a:extLst>
        </xdr:cNvPr>
        <xdr:cNvCxnSpPr/>
      </xdr:nvCxnSpPr>
      <xdr:spPr>
        <a:xfrm>
          <a:off x="685800" y="696495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CAF03E71-0084-4A19-A84B-956F3F79FD54}"/>
            </a:ext>
          </a:extLst>
        </xdr:cNvPr>
        <xdr:cNvSpPr txBox="1"/>
      </xdr:nvSpPr>
      <xdr:spPr>
        <a:xfrm>
          <a:off x="343701" y="682082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BDE93896-940B-44EB-918A-B77399C9E3CD}"/>
            </a:ext>
          </a:extLst>
        </xdr:cNvPr>
        <xdr:cNvCxnSpPr/>
      </xdr:nvCxnSpPr>
      <xdr:spPr>
        <a:xfrm>
          <a:off x="685800" y="664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EB57528A-BA91-4806-9E4A-EC4A7326706A}"/>
            </a:ext>
          </a:extLst>
        </xdr:cNvPr>
        <xdr:cNvSpPr txBox="1"/>
      </xdr:nvSpPr>
      <xdr:spPr>
        <a:xfrm>
          <a:off x="34370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EBA06C7C-7B96-4EF6-98D4-DAAE0388F7BB}"/>
            </a:ext>
          </a:extLst>
        </xdr:cNvPr>
        <xdr:cNvCxnSpPr/>
      </xdr:nvCxnSpPr>
      <xdr:spPr>
        <a:xfrm>
          <a:off x="685800" y="631180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D8F186DA-88C0-4A16-A394-D0703D8D6BD3}"/>
            </a:ext>
          </a:extLst>
        </xdr:cNvPr>
        <xdr:cNvSpPr txBox="1"/>
      </xdr:nvSpPr>
      <xdr:spPr>
        <a:xfrm>
          <a:off x="343701" y="617530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09584042-826A-46D3-90B9-C84B95E62B17}"/>
            </a:ext>
          </a:extLst>
        </xdr:cNvPr>
        <xdr:cNvCxnSpPr/>
      </xdr:nvCxnSpPr>
      <xdr:spPr>
        <a:xfrm>
          <a:off x="685800" y="598904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B525AF78-9A3F-4C6D-8C88-7BEA008DC338}"/>
            </a:ext>
          </a:extLst>
        </xdr:cNvPr>
        <xdr:cNvSpPr txBox="1"/>
      </xdr:nvSpPr>
      <xdr:spPr>
        <a:xfrm>
          <a:off x="343701" y="584873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88D26065-E6BB-44C7-B609-C28998A6CB48}"/>
            </a:ext>
          </a:extLst>
        </xdr:cNvPr>
        <xdr:cNvCxnSpPr/>
      </xdr:nvCxnSpPr>
      <xdr:spPr>
        <a:xfrm>
          <a:off x="685800" y="56605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7063FD40-70C5-476E-8C03-7A56E48B6426}"/>
            </a:ext>
          </a:extLst>
        </xdr:cNvPr>
        <xdr:cNvSpPr txBox="1"/>
      </xdr:nvSpPr>
      <xdr:spPr>
        <a:xfrm>
          <a:off x="386866" y="5516444"/>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BE970240-F47A-4BA1-A1B9-FC4D1C32286C}"/>
            </a:ext>
          </a:extLst>
        </xdr:cNvPr>
        <xdr:cNvCxnSpPr/>
      </xdr:nvCxnSpPr>
      <xdr:spPr>
        <a:xfrm>
          <a:off x="68580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a:extLst>
            <a:ext uri="{FF2B5EF4-FFF2-40B4-BE49-F238E27FC236}">
              <a16:creationId xmlns:a16="http://schemas.microsoft.com/office/drawing/2014/main" id="{A84B90BF-A098-4A27-AA29-7869FA508879}"/>
            </a:ext>
          </a:extLst>
        </xdr:cNvPr>
        <xdr:cNvSpPr/>
      </xdr:nvSpPr>
      <xdr:spPr>
        <a:xfrm>
          <a:off x="685800" y="533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94161</xdr:rowOff>
    </xdr:from>
    <xdr:to>
      <xdr:col>24</xdr:col>
      <xdr:colOff>62865</xdr:colOff>
      <xdr:row>42</xdr:row>
      <xdr:rowOff>23949</xdr:rowOff>
    </xdr:to>
    <xdr:cxnSp macro="">
      <xdr:nvCxnSpPr>
        <xdr:cNvPr id="58" name="直線コネクタ 57">
          <a:extLst>
            <a:ext uri="{FF2B5EF4-FFF2-40B4-BE49-F238E27FC236}">
              <a16:creationId xmlns:a16="http://schemas.microsoft.com/office/drawing/2014/main" id="{75169B86-22A2-4ED1-B773-B24B0CDE9F52}"/>
            </a:ext>
          </a:extLst>
        </xdr:cNvPr>
        <xdr:cNvCxnSpPr/>
      </xdr:nvCxnSpPr>
      <xdr:spPr>
        <a:xfrm flipV="1">
          <a:off x="4173855" y="5927271"/>
          <a:ext cx="0" cy="12937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27776</xdr:rowOff>
    </xdr:from>
    <xdr:ext cx="405111" cy="259045"/>
    <xdr:sp macro="" textlink="">
      <xdr:nvSpPr>
        <xdr:cNvPr id="59" name="【図書館】&#10;有形固定資産減価償却率最小値テキスト">
          <a:extLst>
            <a:ext uri="{FF2B5EF4-FFF2-40B4-BE49-F238E27FC236}">
              <a16:creationId xmlns:a16="http://schemas.microsoft.com/office/drawing/2014/main" id="{1A413DEA-36C1-491E-921C-F4E3D8E59D46}"/>
            </a:ext>
          </a:extLst>
        </xdr:cNvPr>
        <xdr:cNvSpPr txBox="1"/>
      </xdr:nvSpPr>
      <xdr:spPr>
        <a:xfrm>
          <a:off x="4212590" y="72267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23949</xdr:rowOff>
    </xdr:from>
    <xdr:to>
      <xdr:col>24</xdr:col>
      <xdr:colOff>152400</xdr:colOff>
      <xdr:row>42</xdr:row>
      <xdr:rowOff>23949</xdr:rowOff>
    </xdr:to>
    <xdr:cxnSp macro="">
      <xdr:nvCxnSpPr>
        <xdr:cNvPr id="60" name="直線コネクタ 59">
          <a:extLst>
            <a:ext uri="{FF2B5EF4-FFF2-40B4-BE49-F238E27FC236}">
              <a16:creationId xmlns:a16="http://schemas.microsoft.com/office/drawing/2014/main" id="{467DD3D8-84F6-4F51-AB44-10385A1B17D4}"/>
            </a:ext>
          </a:extLst>
        </xdr:cNvPr>
        <xdr:cNvCxnSpPr/>
      </xdr:nvCxnSpPr>
      <xdr:spPr>
        <a:xfrm>
          <a:off x="4112260" y="722103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33</xdr:row>
      <xdr:rowOff>40838</xdr:rowOff>
    </xdr:from>
    <xdr:ext cx="405111" cy="259045"/>
    <xdr:sp macro="" textlink="">
      <xdr:nvSpPr>
        <xdr:cNvPr id="61" name="【図書館】&#10;有形固定資産減価償却率最大値テキスト">
          <a:extLst>
            <a:ext uri="{FF2B5EF4-FFF2-40B4-BE49-F238E27FC236}">
              <a16:creationId xmlns:a16="http://schemas.microsoft.com/office/drawing/2014/main" id="{BDDFA6C0-4AD1-4CDF-8FD2-BBEBB75466CF}"/>
            </a:ext>
          </a:extLst>
        </xdr:cNvPr>
        <xdr:cNvSpPr txBox="1"/>
      </xdr:nvSpPr>
      <xdr:spPr>
        <a:xfrm>
          <a:off x="4212590" y="56986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94161</xdr:rowOff>
    </xdr:from>
    <xdr:to>
      <xdr:col>24</xdr:col>
      <xdr:colOff>152400</xdr:colOff>
      <xdr:row>34</xdr:row>
      <xdr:rowOff>94161</xdr:rowOff>
    </xdr:to>
    <xdr:cxnSp macro="">
      <xdr:nvCxnSpPr>
        <xdr:cNvPr id="62" name="直線コネクタ 61">
          <a:extLst>
            <a:ext uri="{FF2B5EF4-FFF2-40B4-BE49-F238E27FC236}">
              <a16:creationId xmlns:a16="http://schemas.microsoft.com/office/drawing/2014/main" id="{C157EBCD-38FE-4559-870A-600CB78AB28E}"/>
            </a:ext>
          </a:extLst>
        </xdr:cNvPr>
        <xdr:cNvCxnSpPr/>
      </xdr:nvCxnSpPr>
      <xdr:spPr>
        <a:xfrm>
          <a:off x="4112260" y="592727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44649</xdr:rowOff>
    </xdr:from>
    <xdr:ext cx="405111" cy="259045"/>
    <xdr:sp macro="" textlink="">
      <xdr:nvSpPr>
        <xdr:cNvPr id="63" name="【図書館】&#10;有形固定資産減価償却率平均値テキスト">
          <a:extLst>
            <a:ext uri="{FF2B5EF4-FFF2-40B4-BE49-F238E27FC236}">
              <a16:creationId xmlns:a16="http://schemas.microsoft.com/office/drawing/2014/main" id="{7C6D8D45-CC3B-482B-B4C1-22D68C92B19D}"/>
            </a:ext>
          </a:extLst>
        </xdr:cNvPr>
        <xdr:cNvSpPr txBox="1"/>
      </xdr:nvSpPr>
      <xdr:spPr>
        <a:xfrm>
          <a:off x="4212590" y="639020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66222</xdr:rowOff>
    </xdr:from>
    <xdr:to>
      <xdr:col>24</xdr:col>
      <xdr:colOff>114300</xdr:colOff>
      <xdr:row>37</xdr:row>
      <xdr:rowOff>167822</xdr:rowOff>
    </xdr:to>
    <xdr:sp macro="" textlink="">
      <xdr:nvSpPr>
        <xdr:cNvPr id="64" name="フローチャート: 判断 63">
          <a:extLst>
            <a:ext uri="{FF2B5EF4-FFF2-40B4-BE49-F238E27FC236}">
              <a16:creationId xmlns:a16="http://schemas.microsoft.com/office/drawing/2014/main" id="{9FF4BC73-79B5-48B1-94FA-94B75B392153}"/>
            </a:ext>
          </a:extLst>
        </xdr:cNvPr>
        <xdr:cNvSpPr/>
      </xdr:nvSpPr>
      <xdr:spPr>
        <a:xfrm>
          <a:off x="4131310" y="6407967"/>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38463</xdr:rowOff>
    </xdr:from>
    <xdr:to>
      <xdr:col>20</xdr:col>
      <xdr:colOff>38100</xdr:colOff>
      <xdr:row>37</xdr:row>
      <xdr:rowOff>140063</xdr:rowOff>
    </xdr:to>
    <xdr:sp macro="" textlink="">
      <xdr:nvSpPr>
        <xdr:cNvPr id="65" name="フローチャート: 判断 64">
          <a:extLst>
            <a:ext uri="{FF2B5EF4-FFF2-40B4-BE49-F238E27FC236}">
              <a16:creationId xmlns:a16="http://schemas.microsoft.com/office/drawing/2014/main" id="{9E598170-4BC2-4C54-8483-1E00FA042ABE}"/>
            </a:ext>
          </a:extLst>
        </xdr:cNvPr>
        <xdr:cNvSpPr/>
      </xdr:nvSpPr>
      <xdr:spPr>
        <a:xfrm>
          <a:off x="3388360" y="638211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37</xdr:row>
      <xdr:rowOff>131190</xdr:rowOff>
    </xdr:from>
    <xdr:ext cx="405111" cy="259045"/>
    <xdr:sp macro="" textlink="">
      <xdr:nvSpPr>
        <xdr:cNvPr id="66" name="n_1aveValue【図書館】&#10;有形固定資産減価償却率">
          <a:extLst>
            <a:ext uri="{FF2B5EF4-FFF2-40B4-BE49-F238E27FC236}">
              <a16:creationId xmlns:a16="http://schemas.microsoft.com/office/drawing/2014/main" id="{B3365B30-0ADD-486D-89A3-C2E6C0FD5AA5}"/>
            </a:ext>
          </a:extLst>
        </xdr:cNvPr>
        <xdr:cNvSpPr txBox="1"/>
      </xdr:nvSpPr>
      <xdr:spPr>
        <a:xfrm>
          <a:off x="3239144" y="64786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23767</xdr:rowOff>
    </xdr:from>
    <xdr:to>
      <xdr:col>15</xdr:col>
      <xdr:colOff>101600</xdr:colOff>
      <xdr:row>37</xdr:row>
      <xdr:rowOff>125367</xdr:rowOff>
    </xdr:to>
    <xdr:sp macro="" textlink="">
      <xdr:nvSpPr>
        <xdr:cNvPr id="67" name="フローチャート: 判断 66">
          <a:extLst>
            <a:ext uri="{FF2B5EF4-FFF2-40B4-BE49-F238E27FC236}">
              <a16:creationId xmlns:a16="http://schemas.microsoft.com/office/drawing/2014/main" id="{2401333A-D684-4474-A1B4-09451C6BE20A}"/>
            </a:ext>
          </a:extLst>
        </xdr:cNvPr>
        <xdr:cNvSpPr/>
      </xdr:nvSpPr>
      <xdr:spPr>
        <a:xfrm>
          <a:off x="2571750" y="6363607"/>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38744</xdr:colOff>
      <xdr:row>37</xdr:row>
      <xdr:rowOff>116494</xdr:rowOff>
    </xdr:from>
    <xdr:ext cx="405111" cy="259045"/>
    <xdr:sp macro="" textlink="">
      <xdr:nvSpPr>
        <xdr:cNvPr id="68" name="n_2aveValue【図書館】&#10;有形固定資産減価償却率">
          <a:extLst>
            <a:ext uri="{FF2B5EF4-FFF2-40B4-BE49-F238E27FC236}">
              <a16:creationId xmlns:a16="http://schemas.microsoft.com/office/drawing/2014/main" id="{6158E57B-E710-456F-A5F1-32D14DBF70B5}"/>
            </a:ext>
          </a:extLst>
        </xdr:cNvPr>
        <xdr:cNvSpPr txBox="1"/>
      </xdr:nvSpPr>
      <xdr:spPr>
        <a:xfrm>
          <a:off x="2439044" y="64601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15603</xdr:rowOff>
    </xdr:from>
    <xdr:to>
      <xdr:col>10</xdr:col>
      <xdr:colOff>165100</xdr:colOff>
      <xdr:row>37</xdr:row>
      <xdr:rowOff>117203</xdr:rowOff>
    </xdr:to>
    <xdr:sp macro="" textlink="">
      <xdr:nvSpPr>
        <xdr:cNvPr id="69" name="フローチャート: 判断 68">
          <a:extLst>
            <a:ext uri="{FF2B5EF4-FFF2-40B4-BE49-F238E27FC236}">
              <a16:creationId xmlns:a16="http://schemas.microsoft.com/office/drawing/2014/main" id="{2D4ABFE5-5BF2-4CAA-A029-B5C2D745033C}"/>
            </a:ext>
          </a:extLst>
        </xdr:cNvPr>
        <xdr:cNvSpPr/>
      </xdr:nvSpPr>
      <xdr:spPr>
        <a:xfrm>
          <a:off x="1774190" y="6363063"/>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102244</xdr:colOff>
      <xdr:row>37</xdr:row>
      <xdr:rowOff>108330</xdr:rowOff>
    </xdr:from>
    <xdr:ext cx="405111" cy="259045"/>
    <xdr:sp macro="" textlink="">
      <xdr:nvSpPr>
        <xdr:cNvPr id="70" name="n_3aveValue【図書館】&#10;有形固定資産減価償却率">
          <a:extLst>
            <a:ext uri="{FF2B5EF4-FFF2-40B4-BE49-F238E27FC236}">
              <a16:creationId xmlns:a16="http://schemas.microsoft.com/office/drawing/2014/main" id="{3FBB4C6D-2D06-4AF6-8ECA-B2E612BD5260}"/>
            </a:ext>
          </a:extLst>
        </xdr:cNvPr>
        <xdr:cNvSpPr txBox="1"/>
      </xdr:nvSpPr>
      <xdr:spPr>
        <a:xfrm>
          <a:off x="1641484" y="64500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164193</xdr:rowOff>
    </xdr:from>
    <xdr:to>
      <xdr:col>6</xdr:col>
      <xdr:colOff>38100</xdr:colOff>
      <xdr:row>37</xdr:row>
      <xdr:rowOff>94343</xdr:rowOff>
    </xdr:to>
    <xdr:sp macro="" textlink="">
      <xdr:nvSpPr>
        <xdr:cNvPr id="71" name="フローチャート: 判断 70">
          <a:extLst>
            <a:ext uri="{FF2B5EF4-FFF2-40B4-BE49-F238E27FC236}">
              <a16:creationId xmlns:a16="http://schemas.microsoft.com/office/drawing/2014/main" id="{EC8F58EE-212B-484E-B7B9-C3BF29341926}"/>
            </a:ext>
          </a:extLst>
        </xdr:cNvPr>
        <xdr:cNvSpPr/>
      </xdr:nvSpPr>
      <xdr:spPr>
        <a:xfrm>
          <a:off x="988060" y="634020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165744</xdr:colOff>
      <xdr:row>37</xdr:row>
      <xdr:rowOff>85470</xdr:rowOff>
    </xdr:from>
    <xdr:ext cx="405111" cy="259045"/>
    <xdr:sp macro="" textlink="">
      <xdr:nvSpPr>
        <xdr:cNvPr id="72" name="n_4aveValue【図書館】&#10;有形固定資産減価償却率">
          <a:extLst>
            <a:ext uri="{FF2B5EF4-FFF2-40B4-BE49-F238E27FC236}">
              <a16:creationId xmlns:a16="http://schemas.microsoft.com/office/drawing/2014/main" id="{CF906DC1-2877-4FEA-AA8B-4105EB0D7585}"/>
            </a:ext>
          </a:extLst>
        </xdr:cNvPr>
        <xdr:cNvSpPr txBox="1"/>
      </xdr:nvSpPr>
      <xdr:spPr>
        <a:xfrm>
          <a:off x="855354" y="64310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4C0B47D6-3FBF-46BB-9CBF-0E9918790DE6}"/>
            </a:ext>
          </a:extLst>
        </xdr:cNvPr>
        <xdr:cNvSpPr txBox="1"/>
      </xdr:nvSpPr>
      <xdr:spPr>
        <a:xfrm>
          <a:off x="400304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4" name="テキスト ボックス 73">
          <a:extLst>
            <a:ext uri="{FF2B5EF4-FFF2-40B4-BE49-F238E27FC236}">
              <a16:creationId xmlns:a16="http://schemas.microsoft.com/office/drawing/2014/main" id="{B81058AC-F5D4-452A-80BC-5FC37CBC70FB}"/>
            </a:ext>
          </a:extLst>
        </xdr:cNvPr>
        <xdr:cNvSpPr txBox="1"/>
      </xdr:nvSpPr>
      <xdr:spPr>
        <a:xfrm>
          <a:off x="32600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5" name="テキスト ボックス 74">
          <a:extLst>
            <a:ext uri="{FF2B5EF4-FFF2-40B4-BE49-F238E27FC236}">
              <a16:creationId xmlns:a16="http://schemas.microsoft.com/office/drawing/2014/main" id="{D5AB891D-ABFB-440C-A5BF-61989888FF5E}"/>
            </a:ext>
          </a:extLst>
        </xdr:cNvPr>
        <xdr:cNvSpPr txBox="1"/>
      </xdr:nvSpPr>
      <xdr:spPr>
        <a:xfrm>
          <a:off x="24549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6" name="テキスト ボックス 75">
          <a:extLst>
            <a:ext uri="{FF2B5EF4-FFF2-40B4-BE49-F238E27FC236}">
              <a16:creationId xmlns:a16="http://schemas.microsoft.com/office/drawing/2014/main" id="{685640D1-8C31-40E6-A8BE-5FD52D1C03E9}"/>
            </a:ext>
          </a:extLst>
        </xdr:cNvPr>
        <xdr:cNvSpPr txBox="1"/>
      </xdr:nvSpPr>
      <xdr:spPr>
        <a:xfrm>
          <a:off x="16573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7" name="テキスト ボックス 76">
          <a:extLst>
            <a:ext uri="{FF2B5EF4-FFF2-40B4-BE49-F238E27FC236}">
              <a16:creationId xmlns:a16="http://schemas.microsoft.com/office/drawing/2014/main" id="{F15A09E4-6793-4234-9232-8B7EA6EDACE2}"/>
            </a:ext>
          </a:extLst>
        </xdr:cNvPr>
        <xdr:cNvSpPr txBox="1"/>
      </xdr:nvSpPr>
      <xdr:spPr>
        <a:xfrm>
          <a:off x="8597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43361</xdr:rowOff>
    </xdr:from>
    <xdr:to>
      <xdr:col>24</xdr:col>
      <xdr:colOff>114300</xdr:colOff>
      <xdr:row>34</xdr:row>
      <xdr:rowOff>144961</xdr:rowOff>
    </xdr:to>
    <xdr:sp macro="" textlink="">
      <xdr:nvSpPr>
        <xdr:cNvPr id="78" name="楕円 77">
          <a:extLst>
            <a:ext uri="{FF2B5EF4-FFF2-40B4-BE49-F238E27FC236}">
              <a16:creationId xmlns:a16="http://schemas.microsoft.com/office/drawing/2014/main" id="{5E92F66E-50C3-4273-923D-18697F155086}"/>
            </a:ext>
          </a:extLst>
        </xdr:cNvPr>
        <xdr:cNvSpPr/>
      </xdr:nvSpPr>
      <xdr:spPr>
        <a:xfrm>
          <a:off x="4131310" y="5874566"/>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33</xdr:row>
      <xdr:rowOff>167838</xdr:rowOff>
    </xdr:from>
    <xdr:ext cx="405111" cy="259045"/>
    <xdr:sp macro="" textlink="">
      <xdr:nvSpPr>
        <xdr:cNvPr id="79" name="【図書館】&#10;有形固定資産減価償却率該当値テキスト">
          <a:extLst>
            <a:ext uri="{FF2B5EF4-FFF2-40B4-BE49-F238E27FC236}">
              <a16:creationId xmlns:a16="http://schemas.microsoft.com/office/drawing/2014/main" id="{52A8BEA2-CACC-4C3C-B766-33F976FBC536}"/>
            </a:ext>
          </a:extLst>
        </xdr:cNvPr>
        <xdr:cNvSpPr txBox="1"/>
      </xdr:nvSpPr>
      <xdr:spPr>
        <a:xfrm>
          <a:off x="4212590" y="58294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149497</xdr:rowOff>
    </xdr:from>
    <xdr:to>
      <xdr:col>20</xdr:col>
      <xdr:colOff>38100</xdr:colOff>
      <xdr:row>34</xdr:row>
      <xdr:rowOff>79647</xdr:rowOff>
    </xdr:to>
    <xdr:sp macro="" textlink="">
      <xdr:nvSpPr>
        <xdr:cNvPr id="80" name="楕円 79">
          <a:extLst>
            <a:ext uri="{FF2B5EF4-FFF2-40B4-BE49-F238E27FC236}">
              <a16:creationId xmlns:a16="http://schemas.microsoft.com/office/drawing/2014/main" id="{7B350AC9-2D0C-498B-8870-E6952AE78610}"/>
            </a:ext>
          </a:extLst>
        </xdr:cNvPr>
        <xdr:cNvSpPr/>
      </xdr:nvSpPr>
      <xdr:spPr>
        <a:xfrm>
          <a:off x="3388360" y="580734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34</xdr:row>
      <xdr:rowOff>28847</xdr:rowOff>
    </xdr:from>
    <xdr:to>
      <xdr:col>24</xdr:col>
      <xdr:colOff>63500</xdr:colOff>
      <xdr:row>34</xdr:row>
      <xdr:rowOff>94161</xdr:rowOff>
    </xdr:to>
    <xdr:cxnSp macro="">
      <xdr:nvCxnSpPr>
        <xdr:cNvPr id="81" name="直線コネクタ 80">
          <a:extLst>
            <a:ext uri="{FF2B5EF4-FFF2-40B4-BE49-F238E27FC236}">
              <a16:creationId xmlns:a16="http://schemas.microsoft.com/office/drawing/2014/main" id="{907D25BD-0F18-4288-BE6C-BEA4536AEA6C}"/>
            </a:ext>
          </a:extLst>
        </xdr:cNvPr>
        <xdr:cNvCxnSpPr/>
      </xdr:nvCxnSpPr>
      <xdr:spPr>
        <a:xfrm>
          <a:off x="3431540" y="5856242"/>
          <a:ext cx="742950" cy="71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33</xdr:row>
      <xdr:rowOff>84183</xdr:rowOff>
    </xdr:from>
    <xdr:to>
      <xdr:col>15</xdr:col>
      <xdr:colOff>101600</xdr:colOff>
      <xdr:row>34</xdr:row>
      <xdr:rowOff>14333</xdr:rowOff>
    </xdr:to>
    <xdr:sp macro="" textlink="">
      <xdr:nvSpPr>
        <xdr:cNvPr id="82" name="楕円 81">
          <a:extLst>
            <a:ext uri="{FF2B5EF4-FFF2-40B4-BE49-F238E27FC236}">
              <a16:creationId xmlns:a16="http://schemas.microsoft.com/office/drawing/2014/main" id="{116D578F-6DA8-4564-90A9-69484F0FE00D}"/>
            </a:ext>
          </a:extLst>
        </xdr:cNvPr>
        <xdr:cNvSpPr/>
      </xdr:nvSpPr>
      <xdr:spPr>
        <a:xfrm>
          <a:off x="2571750" y="5743938"/>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134983</xdr:rowOff>
    </xdr:from>
    <xdr:to>
      <xdr:col>19</xdr:col>
      <xdr:colOff>177800</xdr:colOff>
      <xdr:row>34</xdr:row>
      <xdr:rowOff>28847</xdr:rowOff>
    </xdr:to>
    <xdr:cxnSp macro="">
      <xdr:nvCxnSpPr>
        <xdr:cNvPr id="83" name="直線コネクタ 82">
          <a:extLst>
            <a:ext uri="{FF2B5EF4-FFF2-40B4-BE49-F238E27FC236}">
              <a16:creationId xmlns:a16="http://schemas.microsoft.com/office/drawing/2014/main" id="{450566B1-427E-4120-9082-59A3A9B29DB1}"/>
            </a:ext>
          </a:extLst>
        </xdr:cNvPr>
        <xdr:cNvCxnSpPr/>
      </xdr:nvCxnSpPr>
      <xdr:spPr>
        <a:xfrm>
          <a:off x="2626360" y="5789023"/>
          <a:ext cx="805180" cy="67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33</xdr:row>
      <xdr:rowOff>17236</xdr:rowOff>
    </xdr:from>
    <xdr:to>
      <xdr:col>10</xdr:col>
      <xdr:colOff>165100</xdr:colOff>
      <xdr:row>33</xdr:row>
      <xdr:rowOff>118836</xdr:rowOff>
    </xdr:to>
    <xdr:sp macro="" textlink="">
      <xdr:nvSpPr>
        <xdr:cNvPr id="84" name="楕円 83">
          <a:extLst>
            <a:ext uri="{FF2B5EF4-FFF2-40B4-BE49-F238E27FC236}">
              <a16:creationId xmlns:a16="http://schemas.microsoft.com/office/drawing/2014/main" id="{6D61C457-CC20-4550-8A87-A5479ACA11E9}"/>
            </a:ext>
          </a:extLst>
        </xdr:cNvPr>
        <xdr:cNvSpPr/>
      </xdr:nvSpPr>
      <xdr:spPr>
        <a:xfrm>
          <a:off x="1774190" y="5678896"/>
          <a:ext cx="10922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33</xdr:row>
      <xdr:rowOff>68036</xdr:rowOff>
    </xdr:from>
    <xdr:to>
      <xdr:col>15</xdr:col>
      <xdr:colOff>50800</xdr:colOff>
      <xdr:row>33</xdr:row>
      <xdr:rowOff>134983</xdr:rowOff>
    </xdr:to>
    <xdr:cxnSp macro="">
      <xdr:nvCxnSpPr>
        <xdr:cNvPr id="85" name="直線コネクタ 84">
          <a:extLst>
            <a:ext uri="{FF2B5EF4-FFF2-40B4-BE49-F238E27FC236}">
              <a16:creationId xmlns:a16="http://schemas.microsoft.com/office/drawing/2014/main" id="{08DF08A9-DA54-4112-A608-6AEC5EA8F42E}"/>
            </a:ext>
          </a:extLst>
        </xdr:cNvPr>
        <xdr:cNvCxnSpPr/>
      </xdr:nvCxnSpPr>
      <xdr:spPr>
        <a:xfrm>
          <a:off x="1828800" y="5723981"/>
          <a:ext cx="797560" cy="65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33</xdr:row>
      <xdr:rowOff>107043</xdr:rowOff>
    </xdr:from>
    <xdr:to>
      <xdr:col>6</xdr:col>
      <xdr:colOff>38100</xdr:colOff>
      <xdr:row>34</xdr:row>
      <xdr:rowOff>37193</xdr:rowOff>
    </xdr:to>
    <xdr:sp macro="" textlink="">
      <xdr:nvSpPr>
        <xdr:cNvPr id="86" name="楕円 85">
          <a:extLst>
            <a:ext uri="{FF2B5EF4-FFF2-40B4-BE49-F238E27FC236}">
              <a16:creationId xmlns:a16="http://schemas.microsoft.com/office/drawing/2014/main" id="{20D0AF80-F575-4FB8-AA95-D6F2C35DBBAC}"/>
            </a:ext>
          </a:extLst>
        </xdr:cNvPr>
        <xdr:cNvSpPr/>
      </xdr:nvSpPr>
      <xdr:spPr>
        <a:xfrm>
          <a:off x="988060" y="5762988"/>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33</xdr:row>
      <xdr:rowOff>68036</xdr:rowOff>
    </xdr:from>
    <xdr:to>
      <xdr:col>10</xdr:col>
      <xdr:colOff>114300</xdr:colOff>
      <xdr:row>33</xdr:row>
      <xdr:rowOff>157843</xdr:rowOff>
    </xdr:to>
    <xdr:cxnSp macro="">
      <xdr:nvCxnSpPr>
        <xdr:cNvPr id="87" name="直線コネクタ 86">
          <a:extLst>
            <a:ext uri="{FF2B5EF4-FFF2-40B4-BE49-F238E27FC236}">
              <a16:creationId xmlns:a16="http://schemas.microsoft.com/office/drawing/2014/main" id="{D80CA2D7-2C1A-4C9A-9094-A517C0F4A7DF}"/>
            </a:ext>
          </a:extLst>
        </xdr:cNvPr>
        <xdr:cNvCxnSpPr/>
      </xdr:nvCxnSpPr>
      <xdr:spPr>
        <a:xfrm flipV="1">
          <a:off x="1031240" y="5723981"/>
          <a:ext cx="797560" cy="936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32</xdr:row>
      <xdr:rowOff>96174</xdr:rowOff>
    </xdr:from>
    <xdr:ext cx="405111" cy="259045"/>
    <xdr:sp macro="" textlink="">
      <xdr:nvSpPr>
        <xdr:cNvPr id="88" name="n_1mainValue【図書館】&#10;有形固定資産減価償却率">
          <a:extLst>
            <a:ext uri="{FF2B5EF4-FFF2-40B4-BE49-F238E27FC236}">
              <a16:creationId xmlns:a16="http://schemas.microsoft.com/office/drawing/2014/main" id="{9A9004AC-2163-407D-B8FC-577677C3073B}"/>
            </a:ext>
          </a:extLst>
        </xdr:cNvPr>
        <xdr:cNvSpPr txBox="1"/>
      </xdr:nvSpPr>
      <xdr:spPr>
        <a:xfrm>
          <a:off x="3239144" y="55787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71061</xdr:colOff>
      <xdr:row>32</xdr:row>
      <xdr:rowOff>30860</xdr:rowOff>
    </xdr:from>
    <xdr:ext cx="340478" cy="259045"/>
    <xdr:sp macro="" textlink="">
      <xdr:nvSpPr>
        <xdr:cNvPr id="89" name="n_2mainValue【図書館】&#10;有形固定資産減価償却率">
          <a:extLst>
            <a:ext uri="{FF2B5EF4-FFF2-40B4-BE49-F238E27FC236}">
              <a16:creationId xmlns:a16="http://schemas.microsoft.com/office/drawing/2014/main" id="{EC46C5C1-FF4D-4499-8B36-7F7406116C4E}"/>
            </a:ext>
          </a:extLst>
        </xdr:cNvPr>
        <xdr:cNvSpPr txBox="1"/>
      </xdr:nvSpPr>
      <xdr:spPr>
        <a:xfrm>
          <a:off x="2469456" y="55153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134561</xdr:colOff>
      <xdr:row>31</xdr:row>
      <xdr:rowOff>135363</xdr:rowOff>
    </xdr:from>
    <xdr:ext cx="340478" cy="259045"/>
    <xdr:sp macro="" textlink="">
      <xdr:nvSpPr>
        <xdr:cNvPr id="90" name="n_3mainValue【図書館】&#10;有形固定資産減価償却率">
          <a:extLst>
            <a:ext uri="{FF2B5EF4-FFF2-40B4-BE49-F238E27FC236}">
              <a16:creationId xmlns:a16="http://schemas.microsoft.com/office/drawing/2014/main" id="{6B403F7F-24FF-4D59-BEAA-EBB3FE5775ED}"/>
            </a:ext>
          </a:extLst>
        </xdr:cNvPr>
        <xdr:cNvSpPr txBox="1"/>
      </xdr:nvSpPr>
      <xdr:spPr>
        <a:xfrm>
          <a:off x="1673801" y="544650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7561</xdr:colOff>
      <xdr:row>32</xdr:row>
      <xdr:rowOff>53720</xdr:rowOff>
    </xdr:from>
    <xdr:ext cx="340478" cy="259045"/>
    <xdr:sp macro="" textlink="">
      <xdr:nvSpPr>
        <xdr:cNvPr id="91" name="n_4mainValue【図書館】&#10;有形固定資産減価償却率">
          <a:extLst>
            <a:ext uri="{FF2B5EF4-FFF2-40B4-BE49-F238E27FC236}">
              <a16:creationId xmlns:a16="http://schemas.microsoft.com/office/drawing/2014/main" id="{D583199F-0BB5-446D-920D-BB0433696887}"/>
            </a:ext>
          </a:extLst>
        </xdr:cNvPr>
        <xdr:cNvSpPr txBox="1"/>
      </xdr:nvSpPr>
      <xdr:spPr>
        <a:xfrm>
          <a:off x="866716" y="554393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EAC4FA7B-5A9C-4BF7-B530-190BE0FF73B5}"/>
            </a:ext>
          </a:extLst>
        </xdr:cNvPr>
        <xdr:cNvSpPr/>
      </xdr:nvSpPr>
      <xdr:spPr>
        <a:xfrm>
          <a:off x="5960110" y="419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B1ACB7BA-077B-44C9-B98A-FD6969076131}"/>
            </a:ext>
          </a:extLst>
        </xdr:cNvPr>
        <xdr:cNvSpPr/>
      </xdr:nvSpPr>
      <xdr:spPr>
        <a:xfrm>
          <a:off x="60604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BC54DC2B-9D33-4E84-9E7C-0531F673329E}"/>
            </a:ext>
          </a:extLst>
        </xdr:cNvPr>
        <xdr:cNvSpPr/>
      </xdr:nvSpPr>
      <xdr:spPr>
        <a:xfrm>
          <a:off x="60604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4111C95D-C355-4282-9CAD-30513BD47118}"/>
            </a:ext>
          </a:extLst>
        </xdr:cNvPr>
        <xdr:cNvSpPr/>
      </xdr:nvSpPr>
      <xdr:spPr>
        <a:xfrm>
          <a:off x="69888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EF453133-E037-438D-81F4-02F849D6B9FE}"/>
            </a:ext>
          </a:extLst>
        </xdr:cNvPr>
        <xdr:cNvSpPr/>
      </xdr:nvSpPr>
      <xdr:spPr>
        <a:xfrm>
          <a:off x="69888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DEEB7904-67CB-43D7-9C8C-98BC56936C6A}"/>
            </a:ext>
          </a:extLst>
        </xdr:cNvPr>
        <xdr:cNvSpPr/>
      </xdr:nvSpPr>
      <xdr:spPr>
        <a:xfrm>
          <a:off x="80175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946C61FD-2851-4DBD-9CE6-97E4F2BA32DD}"/>
            </a:ext>
          </a:extLst>
        </xdr:cNvPr>
        <xdr:cNvSpPr/>
      </xdr:nvSpPr>
      <xdr:spPr>
        <a:xfrm>
          <a:off x="80175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C17B1548-3BD0-4FA4-B74C-FEE35FE050F5}"/>
            </a:ext>
          </a:extLst>
        </xdr:cNvPr>
        <xdr:cNvSpPr/>
      </xdr:nvSpPr>
      <xdr:spPr>
        <a:xfrm>
          <a:off x="5960110" y="533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a:extLst>
            <a:ext uri="{FF2B5EF4-FFF2-40B4-BE49-F238E27FC236}">
              <a16:creationId xmlns:a16="http://schemas.microsoft.com/office/drawing/2014/main" id="{63A64220-B039-4E7F-8490-6CE36833CF8C}"/>
            </a:ext>
          </a:extLst>
        </xdr:cNvPr>
        <xdr:cNvSpPr txBox="1"/>
      </xdr:nvSpPr>
      <xdr:spPr>
        <a:xfrm>
          <a:off x="592201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2AF2D287-751E-4585-A467-AC651690D917}"/>
            </a:ext>
          </a:extLst>
        </xdr:cNvPr>
        <xdr:cNvCxnSpPr/>
      </xdr:nvCxnSpPr>
      <xdr:spPr>
        <a:xfrm>
          <a:off x="5960110" y="762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a:extLst>
            <a:ext uri="{FF2B5EF4-FFF2-40B4-BE49-F238E27FC236}">
              <a16:creationId xmlns:a16="http://schemas.microsoft.com/office/drawing/2014/main" id="{B48D30A2-D8A7-47BB-94DA-F0B165BDBF8B}"/>
            </a:ext>
          </a:extLst>
        </xdr:cNvPr>
        <xdr:cNvCxnSpPr/>
      </xdr:nvCxnSpPr>
      <xdr:spPr>
        <a:xfrm>
          <a:off x="5960110" y="7239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a:extLst>
            <a:ext uri="{FF2B5EF4-FFF2-40B4-BE49-F238E27FC236}">
              <a16:creationId xmlns:a16="http://schemas.microsoft.com/office/drawing/2014/main" id="{264802C0-3475-4DC1-8A0B-4DB6A1DB2A34}"/>
            </a:ext>
          </a:extLst>
        </xdr:cNvPr>
        <xdr:cNvSpPr txBox="1"/>
      </xdr:nvSpPr>
      <xdr:spPr>
        <a:xfrm>
          <a:off x="5527221" y="709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a:extLst>
            <a:ext uri="{FF2B5EF4-FFF2-40B4-BE49-F238E27FC236}">
              <a16:creationId xmlns:a16="http://schemas.microsoft.com/office/drawing/2014/main" id="{DFA5109B-6AA3-45D1-8783-2E7F0281D707}"/>
            </a:ext>
          </a:extLst>
        </xdr:cNvPr>
        <xdr:cNvCxnSpPr/>
      </xdr:nvCxnSpPr>
      <xdr:spPr>
        <a:xfrm>
          <a:off x="5960110" y="685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5" name="テキスト ボックス 104">
          <a:extLst>
            <a:ext uri="{FF2B5EF4-FFF2-40B4-BE49-F238E27FC236}">
              <a16:creationId xmlns:a16="http://schemas.microsoft.com/office/drawing/2014/main" id="{BDABAA0A-4616-4DDB-B0BE-52BFA1335A0A}"/>
            </a:ext>
          </a:extLst>
        </xdr:cNvPr>
        <xdr:cNvSpPr txBox="1"/>
      </xdr:nvSpPr>
      <xdr:spPr>
        <a:xfrm>
          <a:off x="5527221" y="6713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a:extLst>
            <a:ext uri="{FF2B5EF4-FFF2-40B4-BE49-F238E27FC236}">
              <a16:creationId xmlns:a16="http://schemas.microsoft.com/office/drawing/2014/main" id="{79BD66ED-609A-4779-A2DD-F1541AFC339C}"/>
            </a:ext>
          </a:extLst>
        </xdr:cNvPr>
        <xdr:cNvCxnSpPr/>
      </xdr:nvCxnSpPr>
      <xdr:spPr>
        <a:xfrm>
          <a:off x="5960110" y="6473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7" name="テキスト ボックス 106">
          <a:extLst>
            <a:ext uri="{FF2B5EF4-FFF2-40B4-BE49-F238E27FC236}">
              <a16:creationId xmlns:a16="http://schemas.microsoft.com/office/drawing/2014/main" id="{DC38DEC4-8EF8-42E8-84D5-A3E44246F660}"/>
            </a:ext>
          </a:extLst>
        </xdr:cNvPr>
        <xdr:cNvSpPr txBox="1"/>
      </xdr:nvSpPr>
      <xdr:spPr>
        <a:xfrm>
          <a:off x="5527221" y="6336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a:extLst>
            <a:ext uri="{FF2B5EF4-FFF2-40B4-BE49-F238E27FC236}">
              <a16:creationId xmlns:a16="http://schemas.microsoft.com/office/drawing/2014/main" id="{BBBFE7E2-FBF9-4AEB-9FE4-7EF0B7704B9E}"/>
            </a:ext>
          </a:extLst>
        </xdr:cNvPr>
        <xdr:cNvCxnSpPr/>
      </xdr:nvCxnSpPr>
      <xdr:spPr>
        <a:xfrm>
          <a:off x="5960110" y="6092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9" name="テキスト ボックス 108">
          <a:extLst>
            <a:ext uri="{FF2B5EF4-FFF2-40B4-BE49-F238E27FC236}">
              <a16:creationId xmlns:a16="http://schemas.microsoft.com/office/drawing/2014/main" id="{26F42141-DEB1-46BF-BFB6-7DDA00041D27}"/>
            </a:ext>
          </a:extLst>
        </xdr:cNvPr>
        <xdr:cNvSpPr txBox="1"/>
      </xdr:nvSpPr>
      <xdr:spPr>
        <a:xfrm>
          <a:off x="5527221" y="5955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a:extLst>
            <a:ext uri="{FF2B5EF4-FFF2-40B4-BE49-F238E27FC236}">
              <a16:creationId xmlns:a16="http://schemas.microsoft.com/office/drawing/2014/main" id="{6EFB2C5B-BC19-4A50-872F-E79087B22901}"/>
            </a:ext>
          </a:extLst>
        </xdr:cNvPr>
        <xdr:cNvCxnSpPr/>
      </xdr:nvCxnSpPr>
      <xdr:spPr>
        <a:xfrm>
          <a:off x="5960110" y="5711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1" name="テキスト ボックス 110">
          <a:extLst>
            <a:ext uri="{FF2B5EF4-FFF2-40B4-BE49-F238E27FC236}">
              <a16:creationId xmlns:a16="http://schemas.microsoft.com/office/drawing/2014/main" id="{B6D529CF-BFA3-4E83-AC60-2D3FEFF778C6}"/>
            </a:ext>
          </a:extLst>
        </xdr:cNvPr>
        <xdr:cNvSpPr txBox="1"/>
      </xdr:nvSpPr>
      <xdr:spPr>
        <a:xfrm>
          <a:off x="5527221" y="5574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a:extLst>
            <a:ext uri="{FF2B5EF4-FFF2-40B4-BE49-F238E27FC236}">
              <a16:creationId xmlns:a16="http://schemas.microsoft.com/office/drawing/2014/main" id="{B62C8EE1-0298-447E-BF12-F6B1131D9F00}"/>
            </a:ext>
          </a:extLst>
        </xdr:cNvPr>
        <xdr:cNvCxnSpPr/>
      </xdr:nvCxnSpPr>
      <xdr:spPr>
        <a:xfrm>
          <a:off x="5960110" y="533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3" name="テキスト ボックス 112">
          <a:extLst>
            <a:ext uri="{FF2B5EF4-FFF2-40B4-BE49-F238E27FC236}">
              <a16:creationId xmlns:a16="http://schemas.microsoft.com/office/drawing/2014/main" id="{DF9D8EA1-C3AA-45DC-8692-141BA938F1D0}"/>
            </a:ext>
          </a:extLst>
        </xdr:cNvPr>
        <xdr:cNvSpPr txBox="1"/>
      </xdr:nvSpPr>
      <xdr:spPr>
        <a:xfrm>
          <a:off x="5527221" y="519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図書館】&#10;一人当たり面積グラフ枠">
          <a:extLst>
            <a:ext uri="{FF2B5EF4-FFF2-40B4-BE49-F238E27FC236}">
              <a16:creationId xmlns:a16="http://schemas.microsoft.com/office/drawing/2014/main" id="{859C6601-90F3-47A0-B971-314E1AC35895}"/>
            </a:ext>
          </a:extLst>
        </xdr:cNvPr>
        <xdr:cNvSpPr/>
      </xdr:nvSpPr>
      <xdr:spPr>
        <a:xfrm>
          <a:off x="5960110" y="533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107950</xdr:rowOff>
    </xdr:from>
    <xdr:to>
      <xdr:col>54</xdr:col>
      <xdr:colOff>189865</xdr:colOff>
      <xdr:row>41</xdr:row>
      <xdr:rowOff>107950</xdr:rowOff>
    </xdr:to>
    <xdr:cxnSp macro="">
      <xdr:nvCxnSpPr>
        <xdr:cNvPr id="115" name="直線コネクタ 114">
          <a:extLst>
            <a:ext uri="{FF2B5EF4-FFF2-40B4-BE49-F238E27FC236}">
              <a16:creationId xmlns:a16="http://schemas.microsoft.com/office/drawing/2014/main" id="{C03023EC-FD22-414B-9CAD-E9FBDFC71D52}"/>
            </a:ext>
          </a:extLst>
        </xdr:cNvPr>
        <xdr:cNvCxnSpPr/>
      </xdr:nvCxnSpPr>
      <xdr:spPr>
        <a:xfrm flipV="1">
          <a:off x="9429115" y="5763895"/>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111777</xdr:rowOff>
    </xdr:from>
    <xdr:ext cx="469744" cy="259045"/>
    <xdr:sp macro="" textlink="">
      <xdr:nvSpPr>
        <xdr:cNvPr id="116" name="【図書館】&#10;一人当たり面積最小値テキスト">
          <a:extLst>
            <a:ext uri="{FF2B5EF4-FFF2-40B4-BE49-F238E27FC236}">
              <a16:creationId xmlns:a16="http://schemas.microsoft.com/office/drawing/2014/main" id="{A94C1E26-BDE9-424C-849C-864EC59D1FAF}"/>
            </a:ext>
          </a:extLst>
        </xdr:cNvPr>
        <xdr:cNvSpPr txBox="1"/>
      </xdr:nvSpPr>
      <xdr:spPr>
        <a:xfrm>
          <a:off x="9467850" y="7141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107950</xdr:rowOff>
    </xdr:from>
    <xdr:to>
      <xdr:col>55</xdr:col>
      <xdr:colOff>88900</xdr:colOff>
      <xdr:row>41</xdr:row>
      <xdr:rowOff>107950</xdr:rowOff>
    </xdr:to>
    <xdr:cxnSp macro="">
      <xdr:nvCxnSpPr>
        <xdr:cNvPr id="117" name="直線コネクタ 116">
          <a:extLst>
            <a:ext uri="{FF2B5EF4-FFF2-40B4-BE49-F238E27FC236}">
              <a16:creationId xmlns:a16="http://schemas.microsoft.com/office/drawing/2014/main" id="{F0B7655A-2AA7-4C83-B1A5-65F28D6F43D9}"/>
            </a:ext>
          </a:extLst>
        </xdr:cNvPr>
        <xdr:cNvCxnSpPr/>
      </xdr:nvCxnSpPr>
      <xdr:spPr>
        <a:xfrm>
          <a:off x="9356090" y="7135495"/>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54627</xdr:rowOff>
    </xdr:from>
    <xdr:ext cx="469744" cy="259045"/>
    <xdr:sp macro="" textlink="">
      <xdr:nvSpPr>
        <xdr:cNvPr id="118" name="【図書館】&#10;一人当たり面積最大値テキスト">
          <a:extLst>
            <a:ext uri="{FF2B5EF4-FFF2-40B4-BE49-F238E27FC236}">
              <a16:creationId xmlns:a16="http://schemas.microsoft.com/office/drawing/2014/main" id="{665C4E16-B407-4AC8-9498-A98F8A402FE4}"/>
            </a:ext>
          </a:extLst>
        </xdr:cNvPr>
        <xdr:cNvSpPr txBox="1"/>
      </xdr:nvSpPr>
      <xdr:spPr>
        <a:xfrm>
          <a:off x="9467850" y="55448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107950</xdr:rowOff>
    </xdr:from>
    <xdr:to>
      <xdr:col>55</xdr:col>
      <xdr:colOff>88900</xdr:colOff>
      <xdr:row>33</xdr:row>
      <xdr:rowOff>107950</xdr:rowOff>
    </xdr:to>
    <xdr:cxnSp macro="">
      <xdr:nvCxnSpPr>
        <xdr:cNvPr id="119" name="直線コネクタ 118">
          <a:extLst>
            <a:ext uri="{FF2B5EF4-FFF2-40B4-BE49-F238E27FC236}">
              <a16:creationId xmlns:a16="http://schemas.microsoft.com/office/drawing/2014/main" id="{57A739FC-57CE-4104-A056-F8C84EC53B32}"/>
            </a:ext>
          </a:extLst>
        </xdr:cNvPr>
        <xdr:cNvCxnSpPr/>
      </xdr:nvCxnSpPr>
      <xdr:spPr>
        <a:xfrm>
          <a:off x="9356090" y="5763895"/>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29227</xdr:rowOff>
    </xdr:from>
    <xdr:ext cx="469744" cy="259045"/>
    <xdr:sp macro="" textlink="">
      <xdr:nvSpPr>
        <xdr:cNvPr id="120" name="【図書館】&#10;一人当たり面積平均値テキスト">
          <a:extLst>
            <a:ext uri="{FF2B5EF4-FFF2-40B4-BE49-F238E27FC236}">
              <a16:creationId xmlns:a16="http://schemas.microsoft.com/office/drawing/2014/main" id="{D27B89C3-CB05-440C-B898-51E60393FD13}"/>
            </a:ext>
          </a:extLst>
        </xdr:cNvPr>
        <xdr:cNvSpPr txBox="1"/>
      </xdr:nvSpPr>
      <xdr:spPr>
        <a:xfrm>
          <a:off x="9467850" y="654242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50800</xdr:rowOff>
    </xdr:from>
    <xdr:to>
      <xdr:col>55</xdr:col>
      <xdr:colOff>50800</xdr:colOff>
      <xdr:row>38</xdr:row>
      <xdr:rowOff>152400</xdr:rowOff>
    </xdr:to>
    <xdr:sp macro="" textlink="">
      <xdr:nvSpPr>
        <xdr:cNvPr id="121" name="フローチャート: 判断 120">
          <a:extLst>
            <a:ext uri="{FF2B5EF4-FFF2-40B4-BE49-F238E27FC236}">
              <a16:creationId xmlns:a16="http://schemas.microsoft.com/office/drawing/2014/main" id="{E09FCAC8-E77B-48AF-A9FD-3FD0825C7970}"/>
            </a:ext>
          </a:extLst>
        </xdr:cNvPr>
        <xdr:cNvSpPr/>
      </xdr:nvSpPr>
      <xdr:spPr>
        <a:xfrm>
          <a:off x="9394190" y="6569710"/>
          <a:ext cx="9017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63500</xdr:rowOff>
    </xdr:from>
    <xdr:to>
      <xdr:col>50</xdr:col>
      <xdr:colOff>165100</xdr:colOff>
      <xdr:row>38</xdr:row>
      <xdr:rowOff>165100</xdr:rowOff>
    </xdr:to>
    <xdr:sp macro="" textlink="">
      <xdr:nvSpPr>
        <xdr:cNvPr id="122" name="フローチャート: 判断 121">
          <a:extLst>
            <a:ext uri="{FF2B5EF4-FFF2-40B4-BE49-F238E27FC236}">
              <a16:creationId xmlns:a16="http://schemas.microsoft.com/office/drawing/2014/main" id="{70E65933-5BF4-4B89-A432-FAC1AEA1532F}"/>
            </a:ext>
          </a:extLst>
        </xdr:cNvPr>
        <xdr:cNvSpPr/>
      </xdr:nvSpPr>
      <xdr:spPr>
        <a:xfrm>
          <a:off x="8632190" y="6574790"/>
          <a:ext cx="109220" cy="1092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38</xdr:row>
      <xdr:rowOff>156227</xdr:rowOff>
    </xdr:from>
    <xdr:ext cx="469744" cy="259045"/>
    <xdr:sp macro="" textlink="">
      <xdr:nvSpPr>
        <xdr:cNvPr id="123" name="n_1aveValue【図書館】&#10;一人当たり面積">
          <a:extLst>
            <a:ext uri="{FF2B5EF4-FFF2-40B4-BE49-F238E27FC236}">
              <a16:creationId xmlns:a16="http://schemas.microsoft.com/office/drawing/2014/main" id="{0161AA15-720A-452C-953D-6E2083FF49D6}"/>
            </a:ext>
          </a:extLst>
        </xdr:cNvPr>
        <xdr:cNvSpPr txBox="1"/>
      </xdr:nvSpPr>
      <xdr:spPr>
        <a:xfrm>
          <a:off x="8454467" y="66732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63500</xdr:rowOff>
    </xdr:from>
    <xdr:to>
      <xdr:col>46</xdr:col>
      <xdr:colOff>38100</xdr:colOff>
      <xdr:row>38</xdr:row>
      <xdr:rowOff>165100</xdr:rowOff>
    </xdr:to>
    <xdr:sp macro="" textlink="">
      <xdr:nvSpPr>
        <xdr:cNvPr id="124" name="フローチャート: 判断 123">
          <a:extLst>
            <a:ext uri="{FF2B5EF4-FFF2-40B4-BE49-F238E27FC236}">
              <a16:creationId xmlns:a16="http://schemas.microsoft.com/office/drawing/2014/main" id="{0F42549B-C510-4943-8662-DDDF2550CF3A}"/>
            </a:ext>
          </a:extLst>
        </xdr:cNvPr>
        <xdr:cNvSpPr/>
      </xdr:nvSpPr>
      <xdr:spPr>
        <a:xfrm>
          <a:off x="7846060" y="6574790"/>
          <a:ext cx="78740" cy="1092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133427</xdr:colOff>
      <xdr:row>38</xdr:row>
      <xdr:rowOff>156227</xdr:rowOff>
    </xdr:from>
    <xdr:ext cx="469744" cy="259045"/>
    <xdr:sp macro="" textlink="">
      <xdr:nvSpPr>
        <xdr:cNvPr id="125" name="n_2aveValue【図書館】&#10;一人当たり面積">
          <a:extLst>
            <a:ext uri="{FF2B5EF4-FFF2-40B4-BE49-F238E27FC236}">
              <a16:creationId xmlns:a16="http://schemas.microsoft.com/office/drawing/2014/main" id="{79027D3E-EBC4-411D-9912-7F3D2322084F}"/>
            </a:ext>
          </a:extLst>
        </xdr:cNvPr>
        <xdr:cNvSpPr txBox="1"/>
      </xdr:nvSpPr>
      <xdr:spPr>
        <a:xfrm>
          <a:off x="7673417" y="66732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63500</xdr:rowOff>
    </xdr:from>
    <xdr:to>
      <xdr:col>41</xdr:col>
      <xdr:colOff>101600</xdr:colOff>
      <xdr:row>38</xdr:row>
      <xdr:rowOff>165100</xdr:rowOff>
    </xdr:to>
    <xdr:sp macro="" textlink="">
      <xdr:nvSpPr>
        <xdr:cNvPr id="126" name="フローチャート: 判断 125">
          <a:extLst>
            <a:ext uri="{FF2B5EF4-FFF2-40B4-BE49-F238E27FC236}">
              <a16:creationId xmlns:a16="http://schemas.microsoft.com/office/drawing/2014/main" id="{F86C7171-2B5B-4A48-AA70-B7D9ED40E59D}"/>
            </a:ext>
          </a:extLst>
        </xdr:cNvPr>
        <xdr:cNvSpPr/>
      </xdr:nvSpPr>
      <xdr:spPr>
        <a:xfrm>
          <a:off x="7029450" y="6574790"/>
          <a:ext cx="97790" cy="1092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6427</xdr:colOff>
      <xdr:row>38</xdr:row>
      <xdr:rowOff>156227</xdr:rowOff>
    </xdr:from>
    <xdr:ext cx="469744" cy="259045"/>
    <xdr:sp macro="" textlink="">
      <xdr:nvSpPr>
        <xdr:cNvPr id="127" name="n_3aveValue【図書館】&#10;一人当たり面積">
          <a:extLst>
            <a:ext uri="{FF2B5EF4-FFF2-40B4-BE49-F238E27FC236}">
              <a16:creationId xmlns:a16="http://schemas.microsoft.com/office/drawing/2014/main" id="{3A036A4D-8DF5-46BE-9115-B829CF7A97F2}"/>
            </a:ext>
          </a:extLst>
        </xdr:cNvPr>
        <xdr:cNvSpPr txBox="1"/>
      </xdr:nvSpPr>
      <xdr:spPr>
        <a:xfrm>
          <a:off x="6866332" y="66732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63500</xdr:rowOff>
    </xdr:from>
    <xdr:to>
      <xdr:col>36</xdr:col>
      <xdr:colOff>165100</xdr:colOff>
      <xdr:row>38</xdr:row>
      <xdr:rowOff>165100</xdr:rowOff>
    </xdr:to>
    <xdr:sp macro="" textlink="">
      <xdr:nvSpPr>
        <xdr:cNvPr id="128" name="フローチャート: 判断 127">
          <a:extLst>
            <a:ext uri="{FF2B5EF4-FFF2-40B4-BE49-F238E27FC236}">
              <a16:creationId xmlns:a16="http://schemas.microsoft.com/office/drawing/2014/main" id="{AEC3DD99-B9E3-4F46-8776-0EEE10429378}"/>
            </a:ext>
          </a:extLst>
        </xdr:cNvPr>
        <xdr:cNvSpPr/>
      </xdr:nvSpPr>
      <xdr:spPr>
        <a:xfrm>
          <a:off x="6231890" y="6574790"/>
          <a:ext cx="109220" cy="1092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69927</xdr:colOff>
      <xdr:row>37</xdr:row>
      <xdr:rowOff>10177</xdr:rowOff>
    </xdr:from>
    <xdr:ext cx="469744" cy="259045"/>
    <xdr:sp macro="" textlink="">
      <xdr:nvSpPr>
        <xdr:cNvPr id="129" name="n_4aveValue【図書館】&#10;一人当たり面積">
          <a:extLst>
            <a:ext uri="{FF2B5EF4-FFF2-40B4-BE49-F238E27FC236}">
              <a16:creationId xmlns:a16="http://schemas.microsoft.com/office/drawing/2014/main" id="{52A4C380-1278-46B1-B8BB-2B6611405AF4}"/>
            </a:ext>
          </a:extLst>
        </xdr:cNvPr>
        <xdr:cNvSpPr txBox="1"/>
      </xdr:nvSpPr>
      <xdr:spPr>
        <a:xfrm>
          <a:off x="6068772" y="6355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A57D9366-8041-4701-84E1-44E40804CF47}"/>
            </a:ext>
          </a:extLst>
        </xdr:cNvPr>
        <xdr:cNvSpPr txBox="1"/>
      </xdr:nvSpPr>
      <xdr:spPr>
        <a:xfrm>
          <a:off x="92583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31" name="テキスト ボックス 130">
          <a:extLst>
            <a:ext uri="{FF2B5EF4-FFF2-40B4-BE49-F238E27FC236}">
              <a16:creationId xmlns:a16="http://schemas.microsoft.com/office/drawing/2014/main" id="{7AA010BF-CD4C-436F-80E3-E71F138E54CE}"/>
            </a:ext>
          </a:extLst>
        </xdr:cNvPr>
        <xdr:cNvSpPr txBox="1"/>
      </xdr:nvSpPr>
      <xdr:spPr>
        <a:xfrm>
          <a:off x="85153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32" name="テキスト ボックス 131">
          <a:extLst>
            <a:ext uri="{FF2B5EF4-FFF2-40B4-BE49-F238E27FC236}">
              <a16:creationId xmlns:a16="http://schemas.microsoft.com/office/drawing/2014/main" id="{996F344D-6924-4F35-A9DF-73D8EE0A4503}"/>
            </a:ext>
          </a:extLst>
        </xdr:cNvPr>
        <xdr:cNvSpPr txBox="1"/>
      </xdr:nvSpPr>
      <xdr:spPr>
        <a:xfrm>
          <a:off x="77177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33" name="テキスト ボックス 132">
          <a:extLst>
            <a:ext uri="{FF2B5EF4-FFF2-40B4-BE49-F238E27FC236}">
              <a16:creationId xmlns:a16="http://schemas.microsoft.com/office/drawing/2014/main" id="{50E96BFB-1246-48BD-BCDE-70416447CAD0}"/>
            </a:ext>
          </a:extLst>
        </xdr:cNvPr>
        <xdr:cNvSpPr txBox="1"/>
      </xdr:nvSpPr>
      <xdr:spPr>
        <a:xfrm>
          <a:off x="6912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4" name="テキスト ボックス 133">
          <a:extLst>
            <a:ext uri="{FF2B5EF4-FFF2-40B4-BE49-F238E27FC236}">
              <a16:creationId xmlns:a16="http://schemas.microsoft.com/office/drawing/2014/main" id="{28BCF43B-6D42-45C0-8206-0EE83C51B6AC}"/>
            </a:ext>
          </a:extLst>
        </xdr:cNvPr>
        <xdr:cNvSpPr txBox="1"/>
      </xdr:nvSpPr>
      <xdr:spPr>
        <a:xfrm>
          <a:off x="61150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158750</xdr:rowOff>
    </xdr:from>
    <xdr:to>
      <xdr:col>55</xdr:col>
      <xdr:colOff>50800</xdr:colOff>
      <xdr:row>36</xdr:row>
      <xdr:rowOff>88900</xdr:rowOff>
    </xdr:to>
    <xdr:sp macro="" textlink="">
      <xdr:nvSpPr>
        <xdr:cNvPr id="135" name="楕円 134">
          <a:extLst>
            <a:ext uri="{FF2B5EF4-FFF2-40B4-BE49-F238E27FC236}">
              <a16:creationId xmlns:a16="http://schemas.microsoft.com/office/drawing/2014/main" id="{CDD6AEF9-4FA7-418B-86A3-853ACBB12D89}"/>
            </a:ext>
          </a:extLst>
        </xdr:cNvPr>
        <xdr:cNvSpPr/>
      </xdr:nvSpPr>
      <xdr:spPr>
        <a:xfrm>
          <a:off x="9394190" y="6161405"/>
          <a:ext cx="9017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35</xdr:row>
      <xdr:rowOff>10177</xdr:rowOff>
    </xdr:from>
    <xdr:ext cx="469744" cy="259045"/>
    <xdr:sp macro="" textlink="">
      <xdr:nvSpPr>
        <xdr:cNvPr id="136" name="【図書館】&#10;一人当たり面積該当値テキスト">
          <a:extLst>
            <a:ext uri="{FF2B5EF4-FFF2-40B4-BE49-F238E27FC236}">
              <a16:creationId xmlns:a16="http://schemas.microsoft.com/office/drawing/2014/main" id="{73F3820A-DDFE-4F4A-A3FA-F8A417CD5DB6}"/>
            </a:ext>
          </a:extLst>
        </xdr:cNvPr>
        <xdr:cNvSpPr txBox="1"/>
      </xdr:nvSpPr>
      <xdr:spPr>
        <a:xfrm>
          <a:off x="9467850" y="60128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158750</xdr:rowOff>
    </xdr:from>
    <xdr:to>
      <xdr:col>50</xdr:col>
      <xdr:colOff>165100</xdr:colOff>
      <xdr:row>36</xdr:row>
      <xdr:rowOff>88900</xdr:rowOff>
    </xdr:to>
    <xdr:sp macro="" textlink="">
      <xdr:nvSpPr>
        <xdr:cNvPr id="137" name="楕円 136">
          <a:extLst>
            <a:ext uri="{FF2B5EF4-FFF2-40B4-BE49-F238E27FC236}">
              <a16:creationId xmlns:a16="http://schemas.microsoft.com/office/drawing/2014/main" id="{F02C80DA-25A6-4E36-981D-D2EBDD827892}"/>
            </a:ext>
          </a:extLst>
        </xdr:cNvPr>
        <xdr:cNvSpPr/>
      </xdr:nvSpPr>
      <xdr:spPr>
        <a:xfrm>
          <a:off x="8632190" y="6161405"/>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36</xdr:row>
      <xdr:rowOff>38100</xdr:rowOff>
    </xdr:from>
    <xdr:to>
      <xdr:col>55</xdr:col>
      <xdr:colOff>0</xdr:colOff>
      <xdr:row>36</xdr:row>
      <xdr:rowOff>38100</xdr:rowOff>
    </xdr:to>
    <xdr:cxnSp macro="">
      <xdr:nvCxnSpPr>
        <xdr:cNvPr id="138" name="直線コネクタ 137">
          <a:extLst>
            <a:ext uri="{FF2B5EF4-FFF2-40B4-BE49-F238E27FC236}">
              <a16:creationId xmlns:a16="http://schemas.microsoft.com/office/drawing/2014/main" id="{623A989A-DFAE-479D-AAD8-15AE7686B806}"/>
            </a:ext>
          </a:extLst>
        </xdr:cNvPr>
        <xdr:cNvCxnSpPr/>
      </xdr:nvCxnSpPr>
      <xdr:spPr>
        <a:xfrm>
          <a:off x="8686800" y="6210300"/>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35</xdr:row>
      <xdr:rowOff>146050</xdr:rowOff>
    </xdr:from>
    <xdr:to>
      <xdr:col>46</xdr:col>
      <xdr:colOff>38100</xdr:colOff>
      <xdr:row>36</xdr:row>
      <xdr:rowOff>76200</xdr:rowOff>
    </xdr:to>
    <xdr:sp macro="" textlink="">
      <xdr:nvSpPr>
        <xdr:cNvPr id="139" name="楕円 138">
          <a:extLst>
            <a:ext uri="{FF2B5EF4-FFF2-40B4-BE49-F238E27FC236}">
              <a16:creationId xmlns:a16="http://schemas.microsoft.com/office/drawing/2014/main" id="{EB7C691B-87E8-4966-86A9-58B978C268D1}"/>
            </a:ext>
          </a:extLst>
        </xdr:cNvPr>
        <xdr:cNvSpPr/>
      </xdr:nvSpPr>
      <xdr:spPr>
        <a:xfrm>
          <a:off x="7846060" y="6144895"/>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25400</xdr:rowOff>
    </xdr:from>
    <xdr:to>
      <xdr:col>50</xdr:col>
      <xdr:colOff>114300</xdr:colOff>
      <xdr:row>36</xdr:row>
      <xdr:rowOff>38100</xdr:rowOff>
    </xdr:to>
    <xdr:cxnSp macro="">
      <xdr:nvCxnSpPr>
        <xdr:cNvPr id="140" name="直線コネクタ 139">
          <a:extLst>
            <a:ext uri="{FF2B5EF4-FFF2-40B4-BE49-F238E27FC236}">
              <a16:creationId xmlns:a16="http://schemas.microsoft.com/office/drawing/2014/main" id="{C47507CD-279C-4FFF-A57F-2208D25B0F9E}"/>
            </a:ext>
          </a:extLst>
        </xdr:cNvPr>
        <xdr:cNvCxnSpPr/>
      </xdr:nvCxnSpPr>
      <xdr:spPr>
        <a:xfrm>
          <a:off x="7889240" y="6193790"/>
          <a:ext cx="797560" cy="16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35</xdr:row>
      <xdr:rowOff>133350</xdr:rowOff>
    </xdr:from>
    <xdr:to>
      <xdr:col>41</xdr:col>
      <xdr:colOff>101600</xdr:colOff>
      <xdr:row>36</xdr:row>
      <xdr:rowOff>63500</xdr:rowOff>
    </xdr:to>
    <xdr:sp macro="" textlink="">
      <xdr:nvSpPr>
        <xdr:cNvPr id="141" name="楕円 140">
          <a:extLst>
            <a:ext uri="{FF2B5EF4-FFF2-40B4-BE49-F238E27FC236}">
              <a16:creationId xmlns:a16="http://schemas.microsoft.com/office/drawing/2014/main" id="{D1754B64-8A78-4852-B575-38C7F48B2BFE}"/>
            </a:ext>
          </a:extLst>
        </xdr:cNvPr>
        <xdr:cNvSpPr/>
      </xdr:nvSpPr>
      <xdr:spPr>
        <a:xfrm>
          <a:off x="7029450" y="6130290"/>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36</xdr:row>
      <xdr:rowOff>12700</xdr:rowOff>
    </xdr:from>
    <xdr:to>
      <xdr:col>45</xdr:col>
      <xdr:colOff>177800</xdr:colOff>
      <xdr:row>36</xdr:row>
      <xdr:rowOff>25400</xdr:rowOff>
    </xdr:to>
    <xdr:cxnSp macro="">
      <xdr:nvCxnSpPr>
        <xdr:cNvPr id="142" name="直線コネクタ 141">
          <a:extLst>
            <a:ext uri="{FF2B5EF4-FFF2-40B4-BE49-F238E27FC236}">
              <a16:creationId xmlns:a16="http://schemas.microsoft.com/office/drawing/2014/main" id="{CF6C7996-9EEC-4224-A13D-36F0ED7B2AF7}"/>
            </a:ext>
          </a:extLst>
        </xdr:cNvPr>
        <xdr:cNvCxnSpPr/>
      </xdr:nvCxnSpPr>
      <xdr:spPr>
        <a:xfrm>
          <a:off x="7084060" y="6188710"/>
          <a:ext cx="805180" cy="5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39</xdr:row>
      <xdr:rowOff>82550</xdr:rowOff>
    </xdr:from>
    <xdr:to>
      <xdr:col>36</xdr:col>
      <xdr:colOff>165100</xdr:colOff>
      <xdr:row>40</xdr:row>
      <xdr:rowOff>12700</xdr:rowOff>
    </xdr:to>
    <xdr:sp macro="" textlink="">
      <xdr:nvSpPr>
        <xdr:cNvPr id="143" name="楕円 142">
          <a:extLst>
            <a:ext uri="{FF2B5EF4-FFF2-40B4-BE49-F238E27FC236}">
              <a16:creationId xmlns:a16="http://schemas.microsoft.com/office/drawing/2014/main" id="{17E0B7DC-38A5-4C4B-8315-57F295548F9F}"/>
            </a:ext>
          </a:extLst>
        </xdr:cNvPr>
        <xdr:cNvSpPr/>
      </xdr:nvSpPr>
      <xdr:spPr>
        <a:xfrm>
          <a:off x="6231890" y="6771005"/>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36</xdr:row>
      <xdr:rowOff>12700</xdr:rowOff>
    </xdr:from>
    <xdr:to>
      <xdr:col>41</xdr:col>
      <xdr:colOff>50800</xdr:colOff>
      <xdr:row>39</xdr:row>
      <xdr:rowOff>133350</xdr:rowOff>
    </xdr:to>
    <xdr:cxnSp macro="">
      <xdr:nvCxnSpPr>
        <xdr:cNvPr id="144" name="直線コネクタ 143">
          <a:extLst>
            <a:ext uri="{FF2B5EF4-FFF2-40B4-BE49-F238E27FC236}">
              <a16:creationId xmlns:a16="http://schemas.microsoft.com/office/drawing/2014/main" id="{39EC4A4B-7A59-48DA-B01E-B9DB2BECB356}"/>
            </a:ext>
          </a:extLst>
        </xdr:cNvPr>
        <xdr:cNvCxnSpPr/>
      </xdr:nvCxnSpPr>
      <xdr:spPr>
        <a:xfrm flipV="1">
          <a:off x="6286500" y="6188710"/>
          <a:ext cx="797560" cy="6273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34</xdr:row>
      <xdr:rowOff>105427</xdr:rowOff>
    </xdr:from>
    <xdr:ext cx="469744" cy="259045"/>
    <xdr:sp macro="" textlink="">
      <xdr:nvSpPr>
        <xdr:cNvPr id="145" name="n_1mainValue【図書館】&#10;一人当たり面積">
          <a:extLst>
            <a:ext uri="{FF2B5EF4-FFF2-40B4-BE49-F238E27FC236}">
              <a16:creationId xmlns:a16="http://schemas.microsoft.com/office/drawing/2014/main" id="{B029C4A8-5652-4A21-8C7D-BE77D5B3B305}"/>
            </a:ext>
          </a:extLst>
        </xdr:cNvPr>
        <xdr:cNvSpPr txBox="1"/>
      </xdr:nvSpPr>
      <xdr:spPr>
        <a:xfrm>
          <a:off x="8454467" y="59328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34</xdr:row>
      <xdr:rowOff>92727</xdr:rowOff>
    </xdr:from>
    <xdr:ext cx="469744" cy="259045"/>
    <xdr:sp macro="" textlink="">
      <xdr:nvSpPr>
        <xdr:cNvPr id="146" name="n_2mainValue【図書館】&#10;一人当たり面積">
          <a:extLst>
            <a:ext uri="{FF2B5EF4-FFF2-40B4-BE49-F238E27FC236}">
              <a16:creationId xmlns:a16="http://schemas.microsoft.com/office/drawing/2014/main" id="{BF61D5FB-766C-4E3D-9821-F5D20EFF6C63}"/>
            </a:ext>
          </a:extLst>
        </xdr:cNvPr>
        <xdr:cNvSpPr txBox="1"/>
      </xdr:nvSpPr>
      <xdr:spPr>
        <a:xfrm>
          <a:off x="7673417" y="59258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34</xdr:row>
      <xdr:rowOff>80027</xdr:rowOff>
    </xdr:from>
    <xdr:ext cx="469744" cy="259045"/>
    <xdr:sp macro="" textlink="">
      <xdr:nvSpPr>
        <xdr:cNvPr id="147" name="n_3mainValue【図書館】&#10;一人当たり面積">
          <a:extLst>
            <a:ext uri="{FF2B5EF4-FFF2-40B4-BE49-F238E27FC236}">
              <a16:creationId xmlns:a16="http://schemas.microsoft.com/office/drawing/2014/main" id="{5A953A98-DE75-4FA9-9754-DC003E9D76A7}"/>
            </a:ext>
          </a:extLst>
        </xdr:cNvPr>
        <xdr:cNvSpPr txBox="1"/>
      </xdr:nvSpPr>
      <xdr:spPr>
        <a:xfrm>
          <a:off x="6866332" y="59112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3827</xdr:rowOff>
    </xdr:from>
    <xdr:ext cx="469744" cy="259045"/>
    <xdr:sp macro="" textlink="">
      <xdr:nvSpPr>
        <xdr:cNvPr id="148" name="n_4mainValue【図書館】&#10;一人当たり面積">
          <a:extLst>
            <a:ext uri="{FF2B5EF4-FFF2-40B4-BE49-F238E27FC236}">
              <a16:creationId xmlns:a16="http://schemas.microsoft.com/office/drawing/2014/main" id="{49B46B8D-97E0-4CEF-97F4-D2412E91DB42}"/>
            </a:ext>
          </a:extLst>
        </xdr:cNvPr>
        <xdr:cNvSpPr txBox="1"/>
      </xdr:nvSpPr>
      <xdr:spPr>
        <a:xfrm>
          <a:off x="6068772" y="6863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a:extLst>
            <a:ext uri="{FF2B5EF4-FFF2-40B4-BE49-F238E27FC236}">
              <a16:creationId xmlns:a16="http://schemas.microsoft.com/office/drawing/2014/main" id="{5CEDE8A1-45D8-4921-ABAA-C31C8F30A47D}"/>
            </a:ext>
          </a:extLst>
        </xdr:cNvPr>
        <xdr:cNvSpPr/>
      </xdr:nvSpPr>
      <xdr:spPr>
        <a:xfrm>
          <a:off x="685800" y="800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a:extLst>
            <a:ext uri="{FF2B5EF4-FFF2-40B4-BE49-F238E27FC236}">
              <a16:creationId xmlns:a16="http://schemas.microsoft.com/office/drawing/2014/main" id="{FF91F5D4-9F50-4E13-8FDD-C3530C5203D1}"/>
            </a:ext>
          </a:extLst>
        </xdr:cNvPr>
        <xdr:cNvSpPr/>
      </xdr:nvSpPr>
      <xdr:spPr>
        <a:xfrm>
          <a:off x="8166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a:extLst>
            <a:ext uri="{FF2B5EF4-FFF2-40B4-BE49-F238E27FC236}">
              <a16:creationId xmlns:a16="http://schemas.microsoft.com/office/drawing/2014/main" id="{5636AC68-14E3-4D99-9313-DB45EC0ABF68}"/>
            </a:ext>
          </a:extLst>
        </xdr:cNvPr>
        <xdr:cNvSpPr/>
      </xdr:nvSpPr>
      <xdr:spPr>
        <a:xfrm>
          <a:off x="8166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a:extLst>
            <a:ext uri="{FF2B5EF4-FFF2-40B4-BE49-F238E27FC236}">
              <a16:creationId xmlns:a16="http://schemas.microsoft.com/office/drawing/2014/main" id="{0853FF6F-7265-44B8-9128-30F49129E4B2}"/>
            </a:ext>
          </a:extLst>
        </xdr:cNvPr>
        <xdr:cNvSpPr/>
      </xdr:nvSpPr>
      <xdr:spPr>
        <a:xfrm>
          <a:off x="17145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a:extLst>
            <a:ext uri="{FF2B5EF4-FFF2-40B4-BE49-F238E27FC236}">
              <a16:creationId xmlns:a16="http://schemas.microsoft.com/office/drawing/2014/main" id="{A2D6917F-460B-44E6-9732-9BF76EB012C2}"/>
            </a:ext>
          </a:extLst>
        </xdr:cNvPr>
        <xdr:cNvSpPr/>
      </xdr:nvSpPr>
      <xdr:spPr>
        <a:xfrm>
          <a:off x="17145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a:extLst>
            <a:ext uri="{FF2B5EF4-FFF2-40B4-BE49-F238E27FC236}">
              <a16:creationId xmlns:a16="http://schemas.microsoft.com/office/drawing/2014/main" id="{0DE21C16-1FF6-465A-AEFC-24C5FE8C269F}"/>
            </a:ext>
          </a:extLst>
        </xdr:cNvPr>
        <xdr:cNvSpPr/>
      </xdr:nvSpPr>
      <xdr:spPr>
        <a:xfrm>
          <a:off x="27432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a:extLst>
            <a:ext uri="{FF2B5EF4-FFF2-40B4-BE49-F238E27FC236}">
              <a16:creationId xmlns:a16="http://schemas.microsoft.com/office/drawing/2014/main" id="{B2A4F148-FBCC-4544-A47F-E2BDB9BFA43D}"/>
            </a:ext>
          </a:extLst>
        </xdr:cNvPr>
        <xdr:cNvSpPr/>
      </xdr:nvSpPr>
      <xdr:spPr>
        <a:xfrm>
          <a:off x="27432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a:extLst>
            <a:ext uri="{FF2B5EF4-FFF2-40B4-BE49-F238E27FC236}">
              <a16:creationId xmlns:a16="http://schemas.microsoft.com/office/drawing/2014/main" id="{EDFC6552-476F-4049-87B5-D43B514AF54B}"/>
            </a:ext>
          </a:extLst>
        </xdr:cNvPr>
        <xdr:cNvSpPr/>
      </xdr:nvSpPr>
      <xdr:spPr>
        <a:xfrm>
          <a:off x="685800" y="914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a:extLst>
            <a:ext uri="{FF2B5EF4-FFF2-40B4-BE49-F238E27FC236}">
              <a16:creationId xmlns:a16="http://schemas.microsoft.com/office/drawing/2014/main" id="{ED63618B-4E9B-46A8-9E2F-E4A0D962AE47}"/>
            </a:ext>
          </a:extLst>
        </xdr:cNvPr>
        <xdr:cNvSpPr txBox="1"/>
      </xdr:nvSpPr>
      <xdr:spPr>
        <a:xfrm>
          <a:off x="66675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a:extLst>
            <a:ext uri="{FF2B5EF4-FFF2-40B4-BE49-F238E27FC236}">
              <a16:creationId xmlns:a16="http://schemas.microsoft.com/office/drawing/2014/main" id="{670AE52E-A444-4F3D-93D2-731C62C5AFED}"/>
            </a:ext>
          </a:extLst>
        </xdr:cNvPr>
        <xdr:cNvCxnSpPr/>
      </xdr:nvCxnSpPr>
      <xdr:spPr>
        <a:xfrm>
          <a:off x="68580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9" name="テキスト ボックス 158">
          <a:extLst>
            <a:ext uri="{FF2B5EF4-FFF2-40B4-BE49-F238E27FC236}">
              <a16:creationId xmlns:a16="http://schemas.microsoft.com/office/drawing/2014/main" id="{DF11B254-C984-4751-B57A-95E8ED4954B9}"/>
            </a:ext>
          </a:extLst>
        </xdr:cNvPr>
        <xdr:cNvSpPr txBox="1"/>
      </xdr:nvSpPr>
      <xdr:spPr>
        <a:xfrm>
          <a:off x="273866" y="1128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60" name="直線コネクタ 159">
          <a:extLst>
            <a:ext uri="{FF2B5EF4-FFF2-40B4-BE49-F238E27FC236}">
              <a16:creationId xmlns:a16="http://schemas.microsoft.com/office/drawing/2014/main" id="{5D0E8F9D-49BA-4213-AFC6-14C04AB7929B}"/>
            </a:ext>
          </a:extLst>
        </xdr:cNvPr>
        <xdr:cNvCxnSpPr/>
      </xdr:nvCxnSpPr>
      <xdr:spPr>
        <a:xfrm>
          <a:off x="685800" y="1104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1" name="テキスト ボックス 160">
          <a:extLst>
            <a:ext uri="{FF2B5EF4-FFF2-40B4-BE49-F238E27FC236}">
              <a16:creationId xmlns:a16="http://schemas.microsoft.com/office/drawing/2014/main" id="{1847C693-76A5-4875-9C8C-F6D5813B695E}"/>
            </a:ext>
          </a:extLst>
        </xdr:cNvPr>
        <xdr:cNvSpPr txBox="1"/>
      </xdr:nvSpPr>
      <xdr:spPr>
        <a:xfrm>
          <a:off x="273866" y="1090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2" name="直線コネクタ 161">
          <a:extLst>
            <a:ext uri="{FF2B5EF4-FFF2-40B4-BE49-F238E27FC236}">
              <a16:creationId xmlns:a16="http://schemas.microsoft.com/office/drawing/2014/main" id="{63D4B60F-27CA-4BA4-A414-4307FF5E53FA}"/>
            </a:ext>
          </a:extLst>
        </xdr:cNvPr>
        <xdr:cNvCxnSpPr/>
      </xdr:nvCxnSpPr>
      <xdr:spPr>
        <a:xfrm>
          <a:off x="685800" y="1066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3" name="テキスト ボックス 162">
          <a:extLst>
            <a:ext uri="{FF2B5EF4-FFF2-40B4-BE49-F238E27FC236}">
              <a16:creationId xmlns:a16="http://schemas.microsoft.com/office/drawing/2014/main" id="{B0FEE289-72C8-4177-96B6-92EBFD0038F2}"/>
            </a:ext>
          </a:extLst>
        </xdr:cNvPr>
        <xdr:cNvSpPr txBox="1"/>
      </xdr:nvSpPr>
      <xdr:spPr>
        <a:xfrm>
          <a:off x="343701" y="1052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4" name="直線コネクタ 163">
          <a:extLst>
            <a:ext uri="{FF2B5EF4-FFF2-40B4-BE49-F238E27FC236}">
              <a16:creationId xmlns:a16="http://schemas.microsoft.com/office/drawing/2014/main" id="{F1B6A0ED-459B-4252-9790-AB9074482FFD}"/>
            </a:ext>
          </a:extLst>
        </xdr:cNvPr>
        <xdr:cNvCxnSpPr/>
      </xdr:nvCxnSpPr>
      <xdr:spPr>
        <a:xfrm>
          <a:off x="685800" y="1028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5" name="テキスト ボックス 164">
          <a:extLst>
            <a:ext uri="{FF2B5EF4-FFF2-40B4-BE49-F238E27FC236}">
              <a16:creationId xmlns:a16="http://schemas.microsoft.com/office/drawing/2014/main" id="{17D47266-2FB5-4CB5-B595-19C3844AE1E8}"/>
            </a:ext>
          </a:extLst>
        </xdr:cNvPr>
        <xdr:cNvSpPr txBox="1"/>
      </xdr:nvSpPr>
      <xdr:spPr>
        <a:xfrm>
          <a:off x="343701" y="10142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6" name="直線コネクタ 165">
          <a:extLst>
            <a:ext uri="{FF2B5EF4-FFF2-40B4-BE49-F238E27FC236}">
              <a16:creationId xmlns:a16="http://schemas.microsoft.com/office/drawing/2014/main" id="{B473B6C8-7059-4A2C-8A8E-88EEF4F0DCA7}"/>
            </a:ext>
          </a:extLst>
        </xdr:cNvPr>
        <xdr:cNvCxnSpPr/>
      </xdr:nvCxnSpPr>
      <xdr:spPr>
        <a:xfrm>
          <a:off x="685800" y="990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7" name="テキスト ボックス 166">
          <a:extLst>
            <a:ext uri="{FF2B5EF4-FFF2-40B4-BE49-F238E27FC236}">
              <a16:creationId xmlns:a16="http://schemas.microsoft.com/office/drawing/2014/main" id="{3971241B-35DE-4CF3-8DB3-2F5CB5681D5E}"/>
            </a:ext>
          </a:extLst>
        </xdr:cNvPr>
        <xdr:cNvSpPr txBox="1"/>
      </xdr:nvSpPr>
      <xdr:spPr>
        <a:xfrm>
          <a:off x="343701" y="9765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8" name="直線コネクタ 167">
          <a:extLst>
            <a:ext uri="{FF2B5EF4-FFF2-40B4-BE49-F238E27FC236}">
              <a16:creationId xmlns:a16="http://schemas.microsoft.com/office/drawing/2014/main" id="{63AB7C8C-63A5-496D-8501-3745BB815F7D}"/>
            </a:ext>
          </a:extLst>
        </xdr:cNvPr>
        <xdr:cNvCxnSpPr/>
      </xdr:nvCxnSpPr>
      <xdr:spPr>
        <a:xfrm>
          <a:off x="685800" y="952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9" name="テキスト ボックス 168">
          <a:extLst>
            <a:ext uri="{FF2B5EF4-FFF2-40B4-BE49-F238E27FC236}">
              <a16:creationId xmlns:a16="http://schemas.microsoft.com/office/drawing/2014/main" id="{09168BA8-F2A4-483E-8DD8-515E4C64E41C}"/>
            </a:ext>
          </a:extLst>
        </xdr:cNvPr>
        <xdr:cNvSpPr txBox="1"/>
      </xdr:nvSpPr>
      <xdr:spPr>
        <a:xfrm>
          <a:off x="343701" y="9384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0" name="直線コネクタ 169">
          <a:extLst>
            <a:ext uri="{FF2B5EF4-FFF2-40B4-BE49-F238E27FC236}">
              <a16:creationId xmlns:a16="http://schemas.microsoft.com/office/drawing/2014/main" id="{02299427-1216-43AD-91AA-136DC808C473}"/>
            </a:ext>
          </a:extLst>
        </xdr:cNvPr>
        <xdr:cNvCxnSpPr/>
      </xdr:nvCxnSpPr>
      <xdr:spPr>
        <a:xfrm>
          <a:off x="68580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1" name="テキスト ボックス 170">
          <a:extLst>
            <a:ext uri="{FF2B5EF4-FFF2-40B4-BE49-F238E27FC236}">
              <a16:creationId xmlns:a16="http://schemas.microsoft.com/office/drawing/2014/main" id="{F4C22500-5BD0-4DE9-A6F5-4544C1A39679}"/>
            </a:ext>
          </a:extLst>
        </xdr:cNvPr>
        <xdr:cNvSpPr txBox="1"/>
      </xdr:nvSpPr>
      <xdr:spPr>
        <a:xfrm>
          <a:off x="386866" y="900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2" name="【体育館・プール】&#10;有形固定資産減価償却率グラフ枠">
          <a:extLst>
            <a:ext uri="{FF2B5EF4-FFF2-40B4-BE49-F238E27FC236}">
              <a16:creationId xmlns:a16="http://schemas.microsoft.com/office/drawing/2014/main" id="{7F9CA808-A1A9-499F-8A1C-399083128D43}"/>
            </a:ext>
          </a:extLst>
        </xdr:cNvPr>
        <xdr:cNvSpPr/>
      </xdr:nvSpPr>
      <xdr:spPr>
        <a:xfrm>
          <a:off x="685800" y="914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28575</xdr:rowOff>
    </xdr:from>
    <xdr:to>
      <xdr:col>24</xdr:col>
      <xdr:colOff>62865</xdr:colOff>
      <xdr:row>64</xdr:row>
      <xdr:rowOff>49530</xdr:rowOff>
    </xdr:to>
    <xdr:cxnSp macro="">
      <xdr:nvCxnSpPr>
        <xdr:cNvPr id="173" name="直線コネクタ 172">
          <a:extLst>
            <a:ext uri="{FF2B5EF4-FFF2-40B4-BE49-F238E27FC236}">
              <a16:creationId xmlns:a16="http://schemas.microsoft.com/office/drawing/2014/main" id="{DDB406D4-061D-4FFF-B021-7154E08AA190}"/>
            </a:ext>
          </a:extLst>
        </xdr:cNvPr>
        <xdr:cNvCxnSpPr/>
      </xdr:nvCxnSpPr>
      <xdr:spPr>
        <a:xfrm flipV="1">
          <a:off x="4173855" y="9456420"/>
          <a:ext cx="0" cy="1569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53357</xdr:rowOff>
    </xdr:from>
    <xdr:ext cx="405111" cy="259045"/>
    <xdr:sp macro="" textlink="">
      <xdr:nvSpPr>
        <xdr:cNvPr id="174" name="【体育館・プール】&#10;有形固定資産減価償却率最小値テキスト">
          <a:extLst>
            <a:ext uri="{FF2B5EF4-FFF2-40B4-BE49-F238E27FC236}">
              <a16:creationId xmlns:a16="http://schemas.microsoft.com/office/drawing/2014/main" id="{FD3A23E0-2C15-4203-A9AF-779302F10A09}"/>
            </a:ext>
          </a:extLst>
        </xdr:cNvPr>
        <xdr:cNvSpPr txBox="1"/>
      </xdr:nvSpPr>
      <xdr:spPr>
        <a:xfrm>
          <a:off x="4212590" y="11029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49530</xdr:rowOff>
    </xdr:from>
    <xdr:to>
      <xdr:col>24</xdr:col>
      <xdr:colOff>152400</xdr:colOff>
      <xdr:row>64</xdr:row>
      <xdr:rowOff>49530</xdr:rowOff>
    </xdr:to>
    <xdr:cxnSp macro="">
      <xdr:nvCxnSpPr>
        <xdr:cNvPr id="175" name="直線コネクタ 174">
          <a:extLst>
            <a:ext uri="{FF2B5EF4-FFF2-40B4-BE49-F238E27FC236}">
              <a16:creationId xmlns:a16="http://schemas.microsoft.com/office/drawing/2014/main" id="{65FC2997-E093-4B5C-AB93-7B01FF922E47}"/>
            </a:ext>
          </a:extLst>
        </xdr:cNvPr>
        <xdr:cNvCxnSpPr/>
      </xdr:nvCxnSpPr>
      <xdr:spPr>
        <a:xfrm>
          <a:off x="4112260" y="110261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146702</xdr:rowOff>
    </xdr:from>
    <xdr:ext cx="405111" cy="259045"/>
    <xdr:sp macro="" textlink="">
      <xdr:nvSpPr>
        <xdr:cNvPr id="176" name="【体育館・プール】&#10;有形固定資産減価償却率最大値テキスト">
          <a:extLst>
            <a:ext uri="{FF2B5EF4-FFF2-40B4-BE49-F238E27FC236}">
              <a16:creationId xmlns:a16="http://schemas.microsoft.com/office/drawing/2014/main" id="{02FE9D26-2CBA-4503-9270-A137333921E5}"/>
            </a:ext>
          </a:extLst>
        </xdr:cNvPr>
        <xdr:cNvSpPr txBox="1"/>
      </xdr:nvSpPr>
      <xdr:spPr>
        <a:xfrm>
          <a:off x="4212590" y="9231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28575</xdr:rowOff>
    </xdr:from>
    <xdr:to>
      <xdr:col>24</xdr:col>
      <xdr:colOff>152400</xdr:colOff>
      <xdr:row>55</xdr:row>
      <xdr:rowOff>28575</xdr:rowOff>
    </xdr:to>
    <xdr:cxnSp macro="">
      <xdr:nvCxnSpPr>
        <xdr:cNvPr id="177" name="直線コネクタ 176">
          <a:extLst>
            <a:ext uri="{FF2B5EF4-FFF2-40B4-BE49-F238E27FC236}">
              <a16:creationId xmlns:a16="http://schemas.microsoft.com/office/drawing/2014/main" id="{F985BCCD-6A7F-49DF-8024-0764B23FCEDC}"/>
            </a:ext>
          </a:extLst>
        </xdr:cNvPr>
        <xdr:cNvCxnSpPr/>
      </xdr:nvCxnSpPr>
      <xdr:spPr>
        <a:xfrm>
          <a:off x="4112260" y="94564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5732</xdr:rowOff>
    </xdr:from>
    <xdr:ext cx="405111" cy="259045"/>
    <xdr:sp macro="" textlink="">
      <xdr:nvSpPr>
        <xdr:cNvPr id="178" name="【体育館・プール】&#10;有形固定資産減価償却率平均値テキスト">
          <a:extLst>
            <a:ext uri="{FF2B5EF4-FFF2-40B4-BE49-F238E27FC236}">
              <a16:creationId xmlns:a16="http://schemas.microsoft.com/office/drawing/2014/main" id="{166EC592-80C7-4BD8-A35B-85725A00F995}"/>
            </a:ext>
          </a:extLst>
        </xdr:cNvPr>
        <xdr:cNvSpPr txBox="1"/>
      </xdr:nvSpPr>
      <xdr:spPr>
        <a:xfrm>
          <a:off x="4212590" y="1029463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27305</xdr:rowOff>
    </xdr:from>
    <xdr:to>
      <xdr:col>24</xdr:col>
      <xdr:colOff>114300</xdr:colOff>
      <xdr:row>60</xdr:row>
      <xdr:rowOff>128905</xdr:rowOff>
    </xdr:to>
    <xdr:sp macro="" textlink="">
      <xdr:nvSpPr>
        <xdr:cNvPr id="179" name="フローチャート: 判断 178">
          <a:extLst>
            <a:ext uri="{FF2B5EF4-FFF2-40B4-BE49-F238E27FC236}">
              <a16:creationId xmlns:a16="http://schemas.microsoft.com/office/drawing/2014/main" id="{7259D8F5-9849-4B78-8F82-451CE2EA420E}"/>
            </a:ext>
          </a:extLst>
        </xdr:cNvPr>
        <xdr:cNvSpPr/>
      </xdr:nvSpPr>
      <xdr:spPr>
        <a:xfrm>
          <a:off x="4131310" y="10312400"/>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10160</xdr:rowOff>
    </xdr:from>
    <xdr:to>
      <xdr:col>20</xdr:col>
      <xdr:colOff>38100</xdr:colOff>
      <xdr:row>60</xdr:row>
      <xdr:rowOff>111760</xdr:rowOff>
    </xdr:to>
    <xdr:sp macro="" textlink="">
      <xdr:nvSpPr>
        <xdr:cNvPr id="180" name="フローチャート: 判断 179">
          <a:extLst>
            <a:ext uri="{FF2B5EF4-FFF2-40B4-BE49-F238E27FC236}">
              <a16:creationId xmlns:a16="http://schemas.microsoft.com/office/drawing/2014/main" id="{2989E202-07E4-47AB-B98C-1B8B99CD1AE0}"/>
            </a:ext>
          </a:extLst>
        </xdr:cNvPr>
        <xdr:cNvSpPr/>
      </xdr:nvSpPr>
      <xdr:spPr>
        <a:xfrm>
          <a:off x="3388360" y="10299065"/>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58</xdr:row>
      <xdr:rowOff>128287</xdr:rowOff>
    </xdr:from>
    <xdr:ext cx="405111" cy="259045"/>
    <xdr:sp macro="" textlink="">
      <xdr:nvSpPr>
        <xdr:cNvPr id="181" name="n_1aveValue【体育館・プール】&#10;有形固定資産減価償却率">
          <a:extLst>
            <a:ext uri="{FF2B5EF4-FFF2-40B4-BE49-F238E27FC236}">
              <a16:creationId xmlns:a16="http://schemas.microsoft.com/office/drawing/2014/main" id="{078E961E-ACE9-436F-9348-BA3AE18045DE}"/>
            </a:ext>
          </a:extLst>
        </xdr:cNvPr>
        <xdr:cNvSpPr txBox="1"/>
      </xdr:nvSpPr>
      <xdr:spPr>
        <a:xfrm>
          <a:off x="3239144" y="10076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59</xdr:row>
      <xdr:rowOff>164465</xdr:rowOff>
    </xdr:from>
    <xdr:to>
      <xdr:col>15</xdr:col>
      <xdr:colOff>101600</xdr:colOff>
      <xdr:row>60</xdr:row>
      <xdr:rowOff>94615</xdr:rowOff>
    </xdr:to>
    <xdr:sp macro="" textlink="">
      <xdr:nvSpPr>
        <xdr:cNvPr id="182" name="フローチャート: 判断 181">
          <a:extLst>
            <a:ext uri="{FF2B5EF4-FFF2-40B4-BE49-F238E27FC236}">
              <a16:creationId xmlns:a16="http://schemas.microsoft.com/office/drawing/2014/main" id="{017C41B3-FBCF-4C6C-AE0A-E1960215204D}"/>
            </a:ext>
          </a:extLst>
        </xdr:cNvPr>
        <xdr:cNvSpPr/>
      </xdr:nvSpPr>
      <xdr:spPr>
        <a:xfrm>
          <a:off x="2571750" y="10283825"/>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38744</xdr:colOff>
      <xdr:row>60</xdr:row>
      <xdr:rowOff>85742</xdr:rowOff>
    </xdr:from>
    <xdr:ext cx="405111" cy="259045"/>
    <xdr:sp macro="" textlink="">
      <xdr:nvSpPr>
        <xdr:cNvPr id="183" name="n_2aveValue【体育館・プール】&#10;有形固定資産減価償却率">
          <a:extLst>
            <a:ext uri="{FF2B5EF4-FFF2-40B4-BE49-F238E27FC236}">
              <a16:creationId xmlns:a16="http://schemas.microsoft.com/office/drawing/2014/main" id="{C4AD6DF2-75A3-416D-A1D4-15F99A8E1EA1}"/>
            </a:ext>
          </a:extLst>
        </xdr:cNvPr>
        <xdr:cNvSpPr txBox="1"/>
      </xdr:nvSpPr>
      <xdr:spPr>
        <a:xfrm>
          <a:off x="2439044" y="10374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59</xdr:row>
      <xdr:rowOff>154940</xdr:rowOff>
    </xdr:from>
    <xdr:to>
      <xdr:col>10</xdr:col>
      <xdr:colOff>165100</xdr:colOff>
      <xdr:row>60</xdr:row>
      <xdr:rowOff>85090</xdr:rowOff>
    </xdr:to>
    <xdr:sp macro="" textlink="">
      <xdr:nvSpPr>
        <xdr:cNvPr id="184" name="フローチャート: 判断 183">
          <a:extLst>
            <a:ext uri="{FF2B5EF4-FFF2-40B4-BE49-F238E27FC236}">
              <a16:creationId xmlns:a16="http://schemas.microsoft.com/office/drawing/2014/main" id="{F98BA7F0-4C90-49CA-9A74-D19F520A4883}"/>
            </a:ext>
          </a:extLst>
        </xdr:cNvPr>
        <xdr:cNvSpPr/>
      </xdr:nvSpPr>
      <xdr:spPr>
        <a:xfrm>
          <a:off x="1774190" y="10270490"/>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102244</xdr:colOff>
      <xdr:row>58</xdr:row>
      <xdr:rowOff>101617</xdr:rowOff>
    </xdr:from>
    <xdr:ext cx="405111" cy="259045"/>
    <xdr:sp macro="" textlink="">
      <xdr:nvSpPr>
        <xdr:cNvPr id="185" name="n_3aveValue【体育館・プール】&#10;有形固定資産減価償却率">
          <a:extLst>
            <a:ext uri="{FF2B5EF4-FFF2-40B4-BE49-F238E27FC236}">
              <a16:creationId xmlns:a16="http://schemas.microsoft.com/office/drawing/2014/main" id="{8B6F10CC-2E35-49A5-A7FB-C64C7F7C7A18}"/>
            </a:ext>
          </a:extLst>
        </xdr:cNvPr>
        <xdr:cNvSpPr txBox="1"/>
      </xdr:nvSpPr>
      <xdr:spPr>
        <a:xfrm>
          <a:off x="1641484" y="10041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59</xdr:row>
      <xdr:rowOff>164465</xdr:rowOff>
    </xdr:from>
    <xdr:to>
      <xdr:col>6</xdr:col>
      <xdr:colOff>38100</xdr:colOff>
      <xdr:row>60</xdr:row>
      <xdr:rowOff>94615</xdr:rowOff>
    </xdr:to>
    <xdr:sp macro="" textlink="">
      <xdr:nvSpPr>
        <xdr:cNvPr id="186" name="フローチャート: 判断 185">
          <a:extLst>
            <a:ext uri="{FF2B5EF4-FFF2-40B4-BE49-F238E27FC236}">
              <a16:creationId xmlns:a16="http://schemas.microsoft.com/office/drawing/2014/main" id="{2CD6D483-6527-47B0-B4DB-DE141B1EA849}"/>
            </a:ext>
          </a:extLst>
        </xdr:cNvPr>
        <xdr:cNvSpPr/>
      </xdr:nvSpPr>
      <xdr:spPr>
        <a:xfrm>
          <a:off x="988060" y="1028382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165744</xdr:colOff>
      <xdr:row>58</xdr:row>
      <xdr:rowOff>111142</xdr:rowOff>
    </xdr:from>
    <xdr:ext cx="405111" cy="259045"/>
    <xdr:sp macro="" textlink="">
      <xdr:nvSpPr>
        <xdr:cNvPr id="187" name="n_4aveValue【体育館・プール】&#10;有形固定資産減価償却率">
          <a:extLst>
            <a:ext uri="{FF2B5EF4-FFF2-40B4-BE49-F238E27FC236}">
              <a16:creationId xmlns:a16="http://schemas.microsoft.com/office/drawing/2014/main" id="{6724BABB-4A37-4403-A4F6-D0E34A411746}"/>
            </a:ext>
          </a:extLst>
        </xdr:cNvPr>
        <xdr:cNvSpPr txBox="1"/>
      </xdr:nvSpPr>
      <xdr:spPr>
        <a:xfrm>
          <a:off x="855354" y="10055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12B44795-99EA-4B92-93AB-A4D38D588CEB}"/>
            </a:ext>
          </a:extLst>
        </xdr:cNvPr>
        <xdr:cNvSpPr txBox="1"/>
      </xdr:nvSpPr>
      <xdr:spPr>
        <a:xfrm>
          <a:off x="400304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9" name="テキスト ボックス 188">
          <a:extLst>
            <a:ext uri="{FF2B5EF4-FFF2-40B4-BE49-F238E27FC236}">
              <a16:creationId xmlns:a16="http://schemas.microsoft.com/office/drawing/2014/main" id="{7750DB94-8648-46E9-8820-BD395A30F1B2}"/>
            </a:ext>
          </a:extLst>
        </xdr:cNvPr>
        <xdr:cNvSpPr txBox="1"/>
      </xdr:nvSpPr>
      <xdr:spPr>
        <a:xfrm>
          <a:off x="32600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90" name="テキスト ボックス 189">
          <a:extLst>
            <a:ext uri="{FF2B5EF4-FFF2-40B4-BE49-F238E27FC236}">
              <a16:creationId xmlns:a16="http://schemas.microsoft.com/office/drawing/2014/main" id="{30449679-C063-4A43-8D4B-1ECAE7AF5258}"/>
            </a:ext>
          </a:extLst>
        </xdr:cNvPr>
        <xdr:cNvSpPr txBox="1"/>
      </xdr:nvSpPr>
      <xdr:spPr>
        <a:xfrm>
          <a:off x="24549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91" name="テキスト ボックス 190">
          <a:extLst>
            <a:ext uri="{FF2B5EF4-FFF2-40B4-BE49-F238E27FC236}">
              <a16:creationId xmlns:a16="http://schemas.microsoft.com/office/drawing/2014/main" id="{7CFEA745-AB3B-4292-9AAB-C342B1AE00B8}"/>
            </a:ext>
          </a:extLst>
        </xdr:cNvPr>
        <xdr:cNvSpPr txBox="1"/>
      </xdr:nvSpPr>
      <xdr:spPr>
        <a:xfrm>
          <a:off x="16573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92" name="テキスト ボックス 191">
          <a:extLst>
            <a:ext uri="{FF2B5EF4-FFF2-40B4-BE49-F238E27FC236}">
              <a16:creationId xmlns:a16="http://schemas.microsoft.com/office/drawing/2014/main" id="{CD30C4F5-594A-4D2C-94C1-B3402E506BDC}"/>
            </a:ext>
          </a:extLst>
        </xdr:cNvPr>
        <xdr:cNvSpPr txBox="1"/>
      </xdr:nvSpPr>
      <xdr:spPr>
        <a:xfrm>
          <a:off x="8597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25400</xdr:rowOff>
    </xdr:from>
    <xdr:to>
      <xdr:col>24</xdr:col>
      <xdr:colOff>114300</xdr:colOff>
      <xdr:row>60</xdr:row>
      <xdr:rowOff>127000</xdr:rowOff>
    </xdr:to>
    <xdr:sp macro="" textlink="">
      <xdr:nvSpPr>
        <xdr:cNvPr id="193" name="楕円 192">
          <a:extLst>
            <a:ext uri="{FF2B5EF4-FFF2-40B4-BE49-F238E27FC236}">
              <a16:creationId xmlns:a16="http://schemas.microsoft.com/office/drawing/2014/main" id="{A8BE5AB5-C4FF-46DB-9308-44A88934648F}"/>
            </a:ext>
          </a:extLst>
        </xdr:cNvPr>
        <xdr:cNvSpPr/>
      </xdr:nvSpPr>
      <xdr:spPr>
        <a:xfrm>
          <a:off x="4131310" y="10308590"/>
          <a:ext cx="97790"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48277</xdr:rowOff>
    </xdr:from>
    <xdr:ext cx="405111" cy="259045"/>
    <xdr:sp macro="" textlink="">
      <xdr:nvSpPr>
        <xdr:cNvPr id="194" name="【体育館・プール】&#10;有形固定資産減価償却率該当値テキスト">
          <a:extLst>
            <a:ext uri="{FF2B5EF4-FFF2-40B4-BE49-F238E27FC236}">
              <a16:creationId xmlns:a16="http://schemas.microsoft.com/office/drawing/2014/main" id="{63F48D79-39C5-40AF-A5FA-9E6300DFFCAA}"/>
            </a:ext>
          </a:extLst>
        </xdr:cNvPr>
        <xdr:cNvSpPr txBox="1"/>
      </xdr:nvSpPr>
      <xdr:spPr>
        <a:xfrm>
          <a:off x="4212590" y="10165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31115</xdr:rowOff>
    </xdr:from>
    <xdr:to>
      <xdr:col>20</xdr:col>
      <xdr:colOff>38100</xdr:colOff>
      <xdr:row>60</xdr:row>
      <xdr:rowOff>132715</xdr:rowOff>
    </xdr:to>
    <xdr:sp macro="" textlink="">
      <xdr:nvSpPr>
        <xdr:cNvPr id="195" name="楕円 194">
          <a:extLst>
            <a:ext uri="{FF2B5EF4-FFF2-40B4-BE49-F238E27FC236}">
              <a16:creationId xmlns:a16="http://schemas.microsoft.com/office/drawing/2014/main" id="{3CA7542B-003F-44DB-BDD0-8B25B22B639B}"/>
            </a:ext>
          </a:extLst>
        </xdr:cNvPr>
        <xdr:cNvSpPr/>
      </xdr:nvSpPr>
      <xdr:spPr>
        <a:xfrm>
          <a:off x="3388360" y="10316210"/>
          <a:ext cx="7874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76200</xdr:rowOff>
    </xdr:from>
    <xdr:to>
      <xdr:col>24</xdr:col>
      <xdr:colOff>63500</xdr:colOff>
      <xdr:row>60</xdr:row>
      <xdr:rowOff>81915</xdr:rowOff>
    </xdr:to>
    <xdr:cxnSp macro="">
      <xdr:nvCxnSpPr>
        <xdr:cNvPr id="196" name="直線コネクタ 195">
          <a:extLst>
            <a:ext uri="{FF2B5EF4-FFF2-40B4-BE49-F238E27FC236}">
              <a16:creationId xmlns:a16="http://schemas.microsoft.com/office/drawing/2014/main" id="{059ED4CD-661C-4B64-BEE0-F351D6A6E26E}"/>
            </a:ext>
          </a:extLst>
        </xdr:cNvPr>
        <xdr:cNvCxnSpPr/>
      </xdr:nvCxnSpPr>
      <xdr:spPr>
        <a:xfrm flipV="1">
          <a:off x="3431540" y="10363200"/>
          <a:ext cx="74295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160655</xdr:rowOff>
    </xdr:from>
    <xdr:to>
      <xdr:col>15</xdr:col>
      <xdr:colOff>101600</xdr:colOff>
      <xdr:row>60</xdr:row>
      <xdr:rowOff>90805</xdr:rowOff>
    </xdr:to>
    <xdr:sp macro="" textlink="">
      <xdr:nvSpPr>
        <xdr:cNvPr id="197" name="楕円 196">
          <a:extLst>
            <a:ext uri="{FF2B5EF4-FFF2-40B4-BE49-F238E27FC236}">
              <a16:creationId xmlns:a16="http://schemas.microsoft.com/office/drawing/2014/main" id="{F0656E09-A5BB-4B10-ACD3-FBFC51272134}"/>
            </a:ext>
          </a:extLst>
        </xdr:cNvPr>
        <xdr:cNvSpPr/>
      </xdr:nvSpPr>
      <xdr:spPr>
        <a:xfrm>
          <a:off x="2571750" y="10278110"/>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40005</xdr:rowOff>
    </xdr:from>
    <xdr:to>
      <xdr:col>19</xdr:col>
      <xdr:colOff>177800</xdr:colOff>
      <xdr:row>60</xdr:row>
      <xdr:rowOff>81915</xdr:rowOff>
    </xdr:to>
    <xdr:cxnSp macro="">
      <xdr:nvCxnSpPr>
        <xdr:cNvPr id="198" name="直線コネクタ 197">
          <a:extLst>
            <a:ext uri="{FF2B5EF4-FFF2-40B4-BE49-F238E27FC236}">
              <a16:creationId xmlns:a16="http://schemas.microsoft.com/office/drawing/2014/main" id="{54D47E24-28A2-4EC6-98DB-76B8EBECBE6A}"/>
            </a:ext>
          </a:extLst>
        </xdr:cNvPr>
        <xdr:cNvCxnSpPr/>
      </xdr:nvCxnSpPr>
      <xdr:spPr>
        <a:xfrm>
          <a:off x="2626360" y="10327005"/>
          <a:ext cx="80518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12065</xdr:rowOff>
    </xdr:from>
    <xdr:to>
      <xdr:col>10</xdr:col>
      <xdr:colOff>165100</xdr:colOff>
      <xdr:row>60</xdr:row>
      <xdr:rowOff>113665</xdr:rowOff>
    </xdr:to>
    <xdr:sp macro="" textlink="">
      <xdr:nvSpPr>
        <xdr:cNvPr id="199" name="楕円 198">
          <a:extLst>
            <a:ext uri="{FF2B5EF4-FFF2-40B4-BE49-F238E27FC236}">
              <a16:creationId xmlns:a16="http://schemas.microsoft.com/office/drawing/2014/main" id="{BDF95227-E1A6-4E23-A932-46FF0ABC1AE5}"/>
            </a:ext>
          </a:extLst>
        </xdr:cNvPr>
        <xdr:cNvSpPr/>
      </xdr:nvSpPr>
      <xdr:spPr>
        <a:xfrm>
          <a:off x="1774190" y="10302875"/>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40005</xdr:rowOff>
    </xdr:from>
    <xdr:to>
      <xdr:col>15</xdr:col>
      <xdr:colOff>50800</xdr:colOff>
      <xdr:row>60</xdr:row>
      <xdr:rowOff>62865</xdr:rowOff>
    </xdr:to>
    <xdr:cxnSp macro="">
      <xdr:nvCxnSpPr>
        <xdr:cNvPr id="200" name="直線コネクタ 199">
          <a:extLst>
            <a:ext uri="{FF2B5EF4-FFF2-40B4-BE49-F238E27FC236}">
              <a16:creationId xmlns:a16="http://schemas.microsoft.com/office/drawing/2014/main" id="{CD89240D-963F-4F36-92B8-1D1E47D1B4C9}"/>
            </a:ext>
          </a:extLst>
        </xdr:cNvPr>
        <xdr:cNvCxnSpPr/>
      </xdr:nvCxnSpPr>
      <xdr:spPr>
        <a:xfrm flipV="1">
          <a:off x="1828800" y="10327005"/>
          <a:ext cx="79756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44450</xdr:rowOff>
    </xdr:from>
    <xdr:to>
      <xdr:col>6</xdr:col>
      <xdr:colOff>38100</xdr:colOff>
      <xdr:row>60</xdr:row>
      <xdr:rowOff>146050</xdr:rowOff>
    </xdr:to>
    <xdr:sp macro="" textlink="">
      <xdr:nvSpPr>
        <xdr:cNvPr id="201" name="楕円 200">
          <a:extLst>
            <a:ext uri="{FF2B5EF4-FFF2-40B4-BE49-F238E27FC236}">
              <a16:creationId xmlns:a16="http://schemas.microsoft.com/office/drawing/2014/main" id="{F617030F-70C9-406D-BEC6-309C80A1FA0A}"/>
            </a:ext>
          </a:extLst>
        </xdr:cNvPr>
        <xdr:cNvSpPr/>
      </xdr:nvSpPr>
      <xdr:spPr>
        <a:xfrm>
          <a:off x="988060" y="1033335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62865</xdr:rowOff>
    </xdr:from>
    <xdr:to>
      <xdr:col>10</xdr:col>
      <xdr:colOff>114300</xdr:colOff>
      <xdr:row>60</xdr:row>
      <xdr:rowOff>95250</xdr:rowOff>
    </xdr:to>
    <xdr:cxnSp macro="">
      <xdr:nvCxnSpPr>
        <xdr:cNvPr id="202" name="直線コネクタ 201">
          <a:extLst>
            <a:ext uri="{FF2B5EF4-FFF2-40B4-BE49-F238E27FC236}">
              <a16:creationId xmlns:a16="http://schemas.microsoft.com/office/drawing/2014/main" id="{7E0E2D8B-DFCF-4BDF-9065-9E6A0B4EB7E9}"/>
            </a:ext>
          </a:extLst>
        </xdr:cNvPr>
        <xdr:cNvCxnSpPr/>
      </xdr:nvCxnSpPr>
      <xdr:spPr>
        <a:xfrm flipV="1">
          <a:off x="1031240" y="10346055"/>
          <a:ext cx="79756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123842</xdr:rowOff>
    </xdr:from>
    <xdr:ext cx="405111" cy="259045"/>
    <xdr:sp macro="" textlink="">
      <xdr:nvSpPr>
        <xdr:cNvPr id="203" name="n_1mainValue【体育館・プール】&#10;有形固定資産減価償却率">
          <a:extLst>
            <a:ext uri="{FF2B5EF4-FFF2-40B4-BE49-F238E27FC236}">
              <a16:creationId xmlns:a16="http://schemas.microsoft.com/office/drawing/2014/main" id="{64304875-34A4-4C0D-A795-CDD8BD9B0136}"/>
            </a:ext>
          </a:extLst>
        </xdr:cNvPr>
        <xdr:cNvSpPr txBox="1"/>
      </xdr:nvSpPr>
      <xdr:spPr>
        <a:xfrm>
          <a:off x="3239144" y="10412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107332</xdr:rowOff>
    </xdr:from>
    <xdr:ext cx="405111" cy="259045"/>
    <xdr:sp macro="" textlink="">
      <xdr:nvSpPr>
        <xdr:cNvPr id="204" name="n_2mainValue【体育館・プール】&#10;有形固定資産減価償却率">
          <a:extLst>
            <a:ext uri="{FF2B5EF4-FFF2-40B4-BE49-F238E27FC236}">
              <a16:creationId xmlns:a16="http://schemas.microsoft.com/office/drawing/2014/main" id="{FA5D1A98-21CC-4D4A-9F7F-667D2698C80C}"/>
            </a:ext>
          </a:extLst>
        </xdr:cNvPr>
        <xdr:cNvSpPr txBox="1"/>
      </xdr:nvSpPr>
      <xdr:spPr>
        <a:xfrm>
          <a:off x="2439044" y="10049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104792</xdr:rowOff>
    </xdr:from>
    <xdr:ext cx="405111" cy="259045"/>
    <xdr:sp macro="" textlink="">
      <xdr:nvSpPr>
        <xdr:cNvPr id="205" name="n_3mainValue【体育館・プール】&#10;有形固定資産減価償却率">
          <a:extLst>
            <a:ext uri="{FF2B5EF4-FFF2-40B4-BE49-F238E27FC236}">
              <a16:creationId xmlns:a16="http://schemas.microsoft.com/office/drawing/2014/main" id="{C4DEC253-C875-4ADC-9692-169A9B79746B}"/>
            </a:ext>
          </a:extLst>
        </xdr:cNvPr>
        <xdr:cNvSpPr txBox="1"/>
      </xdr:nvSpPr>
      <xdr:spPr>
        <a:xfrm>
          <a:off x="1641484" y="10389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137177</xdr:rowOff>
    </xdr:from>
    <xdr:ext cx="405111" cy="259045"/>
    <xdr:sp macro="" textlink="">
      <xdr:nvSpPr>
        <xdr:cNvPr id="206" name="n_4mainValue【体育館・プール】&#10;有形固定資産減価償却率">
          <a:extLst>
            <a:ext uri="{FF2B5EF4-FFF2-40B4-BE49-F238E27FC236}">
              <a16:creationId xmlns:a16="http://schemas.microsoft.com/office/drawing/2014/main" id="{85352AAB-B52F-4E4D-A679-8BF86B1F7BE8}"/>
            </a:ext>
          </a:extLst>
        </xdr:cNvPr>
        <xdr:cNvSpPr txBox="1"/>
      </xdr:nvSpPr>
      <xdr:spPr>
        <a:xfrm>
          <a:off x="855354" y="104203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7" name="正方形/長方形 206">
          <a:extLst>
            <a:ext uri="{FF2B5EF4-FFF2-40B4-BE49-F238E27FC236}">
              <a16:creationId xmlns:a16="http://schemas.microsoft.com/office/drawing/2014/main" id="{C27ED0BA-9057-4B45-8D7D-C54F48026BE3}"/>
            </a:ext>
          </a:extLst>
        </xdr:cNvPr>
        <xdr:cNvSpPr/>
      </xdr:nvSpPr>
      <xdr:spPr>
        <a:xfrm>
          <a:off x="5960110" y="800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8" name="正方形/長方形 207">
          <a:extLst>
            <a:ext uri="{FF2B5EF4-FFF2-40B4-BE49-F238E27FC236}">
              <a16:creationId xmlns:a16="http://schemas.microsoft.com/office/drawing/2014/main" id="{01C6FACA-5667-4306-99FD-C59E6AA19064}"/>
            </a:ext>
          </a:extLst>
        </xdr:cNvPr>
        <xdr:cNvSpPr/>
      </xdr:nvSpPr>
      <xdr:spPr>
        <a:xfrm>
          <a:off x="60604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9" name="正方形/長方形 208">
          <a:extLst>
            <a:ext uri="{FF2B5EF4-FFF2-40B4-BE49-F238E27FC236}">
              <a16:creationId xmlns:a16="http://schemas.microsoft.com/office/drawing/2014/main" id="{9A1A40CE-1610-4C1D-83A3-22A166E044E1}"/>
            </a:ext>
          </a:extLst>
        </xdr:cNvPr>
        <xdr:cNvSpPr/>
      </xdr:nvSpPr>
      <xdr:spPr>
        <a:xfrm>
          <a:off x="60604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0" name="正方形/長方形 209">
          <a:extLst>
            <a:ext uri="{FF2B5EF4-FFF2-40B4-BE49-F238E27FC236}">
              <a16:creationId xmlns:a16="http://schemas.microsoft.com/office/drawing/2014/main" id="{F9F7988D-8F53-4538-8A2C-F0BB35279A14}"/>
            </a:ext>
          </a:extLst>
        </xdr:cNvPr>
        <xdr:cNvSpPr/>
      </xdr:nvSpPr>
      <xdr:spPr>
        <a:xfrm>
          <a:off x="69888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1" name="正方形/長方形 210">
          <a:extLst>
            <a:ext uri="{FF2B5EF4-FFF2-40B4-BE49-F238E27FC236}">
              <a16:creationId xmlns:a16="http://schemas.microsoft.com/office/drawing/2014/main" id="{275167D0-F507-4B1C-B00E-220E0167B5EB}"/>
            </a:ext>
          </a:extLst>
        </xdr:cNvPr>
        <xdr:cNvSpPr/>
      </xdr:nvSpPr>
      <xdr:spPr>
        <a:xfrm>
          <a:off x="69888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2" name="正方形/長方形 211">
          <a:extLst>
            <a:ext uri="{FF2B5EF4-FFF2-40B4-BE49-F238E27FC236}">
              <a16:creationId xmlns:a16="http://schemas.microsoft.com/office/drawing/2014/main" id="{2B3F921B-3A56-438E-BC35-74D4FF1E7247}"/>
            </a:ext>
          </a:extLst>
        </xdr:cNvPr>
        <xdr:cNvSpPr/>
      </xdr:nvSpPr>
      <xdr:spPr>
        <a:xfrm>
          <a:off x="80175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3" name="正方形/長方形 212">
          <a:extLst>
            <a:ext uri="{FF2B5EF4-FFF2-40B4-BE49-F238E27FC236}">
              <a16:creationId xmlns:a16="http://schemas.microsoft.com/office/drawing/2014/main" id="{70BE78A7-7535-4B58-900F-B1C3C2BCCE7D}"/>
            </a:ext>
          </a:extLst>
        </xdr:cNvPr>
        <xdr:cNvSpPr/>
      </xdr:nvSpPr>
      <xdr:spPr>
        <a:xfrm>
          <a:off x="80175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4" name="正方形/長方形 213">
          <a:extLst>
            <a:ext uri="{FF2B5EF4-FFF2-40B4-BE49-F238E27FC236}">
              <a16:creationId xmlns:a16="http://schemas.microsoft.com/office/drawing/2014/main" id="{B357E885-AF55-43B8-87AA-0EAC0ACBA221}"/>
            </a:ext>
          </a:extLst>
        </xdr:cNvPr>
        <xdr:cNvSpPr/>
      </xdr:nvSpPr>
      <xdr:spPr>
        <a:xfrm>
          <a:off x="5960110" y="914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5" name="テキスト ボックス 214">
          <a:extLst>
            <a:ext uri="{FF2B5EF4-FFF2-40B4-BE49-F238E27FC236}">
              <a16:creationId xmlns:a16="http://schemas.microsoft.com/office/drawing/2014/main" id="{381B9D7F-0891-4876-AB46-F87C09B4067B}"/>
            </a:ext>
          </a:extLst>
        </xdr:cNvPr>
        <xdr:cNvSpPr txBox="1"/>
      </xdr:nvSpPr>
      <xdr:spPr>
        <a:xfrm>
          <a:off x="592201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6" name="直線コネクタ 215">
          <a:extLst>
            <a:ext uri="{FF2B5EF4-FFF2-40B4-BE49-F238E27FC236}">
              <a16:creationId xmlns:a16="http://schemas.microsoft.com/office/drawing/2014/main" id="{D709F571-37FD-4E09-89E6-C9CE6AD0B7D0}"/>
            </a:ext>
          </a:extLst>
        </xdr:cNvPr>
        <xdr:cNvCxnSpPr/>
      </xdr:nvCxnSpPr>
      <xdr:spPr>
        <a:xfrm>
          <a:off x="5960110" y="1143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7" name="直線コネクタ 216">
          <a:extLst>
            <a:ext uri="{FF2B5EF4-FFF2-40B4-BE49-F238E27FC236}">
              <a16:creationId xmlns:a16="http://schemas.microsoft.com/office/drawing/2014/main" id="{6E040C9A-9517-403F-91A2-734671B5B146}"/>
            </a:ext>
          </a:extLst>
        </xdr:cNvPr>
        <xdr:cNvCxnSpPr/>
      </xdr:nvCxnSpPr>
      <xdr:spPr>
        <a:xfrm>
          <a:off x="5960110" y="11049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8" name="テキスト ボックス 217">
          <a:extLst>
            <a:ext uri="{FF2B5EF4-FFF2-40B4-BE49-F238E27FC236}">
              <a16:creationId xmlns:a16="http://schemas.microsoft.com/office/drawing/2014/main" id="{8358F1F6-1B1B-4222-9DEE-D7AAA4B52284}"/>
            </a:ext>
          </a:extLst>
        </xdr:cNvPr>
        <xdr:cNvSpPr txBox="1"/>
      </xdr:nvSpPr>
      <xdr:spPr>
        <a:xfrm>
          <a:off x="5527221" y="1090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9" name="直線コネクタ 218">
          <a:extLst>
            <a:ext uri="{FF2B5EF4-FFF2-40B4-BE49-F238E27FC236}">
              <a16:creationId xmlns:a16="http://schemas.microsoft.com/office/drawing/2014/main" id="{6642F087-F4A1-421F-9A5C-8D57E79D49E2}"/>
            </a:ext>
          </a:extLst>
        </xdr:cNvPr>
        <xdr:cNvCxnSpPr/>
      </xdr:nvCxnSpPr>
      <xdr:spPr>
        <a:xfrm>
          <a:off x="5960110" y="1066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20" name="テキスト ボックス 219">
          <a:extLst>
            <a:ext uri="{FF2B5EF4-FFF2-40B4-BE49-F238E27FC236}">
              <a16:creationId xmlns:a16="http://schemas.microsoft.com/office/drawing/2014/main" id="{0E3DE3B8-CF1C-426D-ACE3-A07ECE60B702}"/>
            </a:ext>
          </a:extLst>
        </xdr:cNvPr>
        <xdr:cNvSpPr txBox="1"/>
      </xdr:nvSpPr>
      <xdr:spPr>
        <a:xfrm>
          <a:off x="5527221" y="10523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1" name="直線コネクタ 220">
          <a:extLst>
            <a:ext uri="{FF2B5EF4-FFF2-40B4-BE49-F238E27FC236}">
              <a16:creationId xmlns:a16="http://schemas.microsoft.com/office/drawing/2014/main" id="{549F6183-F837-4235-BFFF-E216883CFA04}"/>
            </a:ext>
          </a:extLst>
        </xdr:cNvPr>
        <xdr:cNvCxnSpPr/>
      </xdr:nvCxnSpPr>
      <xdr:spPr>
        <a:xfrm>
          <a:off x="5960110" y="10287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2" name="テキスト ボックス 221">
          <a:extLst>
            <a:ext uri="{FF2B5EF4-FFF2-40B4-BE49-F238E27FC236}">
              <a16:creationId xmlns:a16="http://schemas.microsoft.com/office/drawing/2014/main" id="{CF0AD173-816A-4A73-AB0D-4CC7EB0955E5}"/>
            </a:ext>
          </a:extLst>
        </xdr:cNvPr>
        <xdr:cNvSpPr txBox="1"/>
      </xdr:nvSpPr>
      <xdr:spPr>
        <a:xfrm>
          <a:off x="5527221" y="10142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3" name="直線コネクタ 222">
          <a:extLst>
            <a:ext uri="{FF2B5EF4-FFF2-40B4-BE49-F238E27FC236}">
              <a16:creationId xmlns:a16="http://schemas.microsoft.com/office/drawing/2014/main" id="{C4A51E6C-4994-400C-9165-43B19B6FD363}"/>
            </a:ext>
          </a:extLst>
        </xdr:cNvPr>
        <xdr:cNvCxnSpPr/>
      </xdr:nvCxnSpPr>
      <xdr:spPr>
        <a:xfrm>
          <a:off x="5960110" y="9902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4" name="テキスト ボックス 223">
          <a:extLst>
            <a:ext uri="{FF2B5EF4-FFF2-40B4-BE49-F238E27FC236}">
              <a16:creationId xmlns:a16="http://schemas.microsoft.com/office/drawing/2014/main" id="{40FE31EC-93F6-43B3-B4F8-C61F0201E441}"/>
            </a:ext>
          </a:extLst>
        </xdr:cNvPr>
        <xdr:cNvSpPr txBox="1"/>
      </xdr:nvSpPr>
      <xdr:spPr>
        <a:xfrm>
          <a:off x="5527221" y="9765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5" name="直線コネクタ 224">
          <a:extLst>
            <a:ext uri="{FF2B5EF4-FFF2-40B4-BE49-F238E27FC236}">
              <a16:creationId xmlns:a16="http://schemas.microsoft.com/office/drawing/2014/main" id="{2B333913-714F-442F-A5F8-E83697A499A1}"/>
            </a:ext>
          </a:extLst>
        </xdr:cNvPr>
        <xdr:cNvCxnSpPr/>
      </xdr:nvCxnSpPr>
      <xdr:spPr>
        <a:xfrm>
          <a:off x="5960110" y="9521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6" name="テキスト ボックス 225">
          <a:extLst>
            <a:ext uri="{FF2B5EF4-FFF2-40B4-BE49-F238E27FC236}">
              <a16:creationId xmlns:a16="http://schemas.microsoft.com/office/drawing/2014/main" id="{8B0C30DC-B870-4B65-94F3-8D8CC7501430}"/>
            </a:ext>
          </a:extLst>
        </xdr:cNvPr>
        <xdr:cNvSpPr txBox="1"/>
      </xdr:nvSpPr>
      <xdr:spPr>
        <a:xfrm>
          <a:off x="5527221" y="9384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7" name="直線コネクタ 226">
          <a:extLst>
            <a:ext uri="{FF2B5EF4-FFF2-40B4-BE49-F238E27FC236}">
              <a16:creationId xmlns:a16="http://schemas.microsoft.com/office/drawing/2014/main" id="{05507A17-80B1-4783-8B8A-1F5961A95A44}"/>
            </a:ext>
          </a:extLst>
        </xdr:cNvPr>
        <xdr:cNvCxnSpPr/>
      </xdr:nvCxnSpPr>
      <xdr:spPr>
        <a:xfrm>
          <a:off x="5960110" y="914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8" name="テキスト ボックス 227">
          <a:extLst>
            <a:ext uri="{FF2B5EF4-FFF2-40B4-BE49-F238E27FC236}">
              <a16:creationId xmlns:a16="http://schemas.microsoft.com/office/drawing/2014/main" id="{6A659791-A7D6-456D-8248-4A4A7560E52F}"/>
            </a:ext>
          </a:extLst>
        </xdr:cNvPr>
        <xdr:cNvSpPr txBox="1"/>
      </xdr:nvSpPr>
      <xdr:spPr>
        <a:xfrm>
          <a:off x="5527221" y="900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9" name="【体育館・プール】&#10;一人当たり面積グラフ枠">
          <a:extLst>
            <a:ext uri="{FF2B5EF4-FFF2-40B4-BE49-F238E27FC236}">
              <a16:creationId xmlns:a16="http://schemas.microsoft.com/office/drawing/2014/main" id="{14111891-4576-4C7E-93B0-28F6A5DB4842}"/>
            </a:ext>
          </a:extLst>
        </xdr:cNvPr>
        <xdr:cNvSpPr/>
      </xdr:nvSpPr>
      <xdr:spPr>
        <a:xfrm>
          <a:off x="5960110" y="914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148590</xdr:rowOff>
    </xdr:from>
    <xdr:to>
      <xdr:col>54</xdr:col>
      <xdr:colOff>189865</xdr:colOff>
      <xdr:row>64</xdr:row>
      <xdr:rowOff>60960</xdr:rowOff>
    </xdr:to>
    <xdr:cxnSp macro="">
      <xdr:nvCxnSpPr>
        <xdr:cNvPr id="230" name="直線コネクタ 229">
          <a:extLst>
            <a:ext uri="{FF2B5EF4-FFF2-40B4-BE49-F238E27FC236}">
              <a16:creationId xmlns:a16="http://schemas.microsoft.com/office/drawing/2014/main" id="{98581780-D915-484D-9860-D66CBB88FC10}"/>
            </a:ext>
          </a:extLst>
        </xdr:cNvPr>
        <xdr:cNvCxnSpPr/>
      </xdr:nvCxnSpPr>
      <xdr:spPr>
        <a:xfrm flipV="1">
          <a:off x="9429115" y="9578340"/>
          <a:ext cx="0" cy="14516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64787</xdr:rowOff>
    </xdr:from>
    <xdr:ext cx="469744" cy="259045"/>
    <xdr:sp macro="" textlink="">
      <xdr:nvSpPr>
        <xdr:cNvPr id="231" name="【体育館・プール】&#10;一人当たり面積最小値テキスト">
          <a:extLst>
            <a:ext uri="{FF2B5EF4-FFF2-40B4-BE49-F238E27FC236}">
              <a16:creationId xmlns:a16="http://schemas.microsoft.com/office/drawing/2014/main" id="{B053C692-83FA-4A74-AA0E-13D88EA9067A}"/>
            </a:ext>
          </a:extLst>
        </xdr:cNvPr>
        <xdr:cNvSpPr txBox="1"/>
      </xdr:nvSpPr>
      <xdr:spPr>
        <a:xfrm>
          <a:off x="9467850" y="11035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60960</xdr:rowOff>
    </xdr:from>
    <xdr:to>
      <xdr:col>55</xdr:col>
      <xdr:colOff>88900</xdr:colOff>
      <xdr:row>64</xdr:row>
      <xdr:rowOff>60960</xdr:rowOff>
    </xdr:to>
    <xdr:cxnSp macro="">
      <xdr:nvCxnSpPr>
        <xdr:cNvPr id="232" name="直線コネクタ 231">
          <a:extLst>
            <a:ext uri="{FF2B5EF4-FFF2-40B4-BE49-F238E27FC236}">
              <a16:creationId xmlns:a16="http://schemas.microsoft.com/office/drawing/2014/main" id="{90AE0FD4-0914-4EB4-86A3-79AB8A4975D1}"/>
            </a:ext>
          </a:extLst>
        </xdr:cNvPr>
        <xdr:cNvCxnSpPr/>
      </xdr:nvCxnSpPr>
      <xdr:spPr>
        <a:xfrm>
          <a:off x="9356090" y="11029950"/>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95267</xdr:rowOff>
    </xdr:from>
    <xdr:ext cx="469744" cy="259045"/>
    <xdr:sp macro="" textlink="">
      <xdr:nvSpPr>
        <xdr:cNvPr id="233" name="【体育館・プール】&#10;一人当たり面積最大値テキスト">
          <a:extLst>
            <a:ext uri="{FF2B5EF4-FFF2-40B4-BE49-F238E27FC236}">
              <a16:creationId xmlns:a16="http://schemas.microsoft.com/office/drawing/2014/main" id="{5FDE5FA9-5096-4012-807F-AD443974F6D6}"/>
            </a:ext>
          </a:extLst>
        </xdr:cNvPr>
        <xdr:cNvSpPr txBox="1"/>
      </xdr:nvSpPr>
      <xdr:spPr>
        <a:xfrm>
          <a:off x="9467850" y="9349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148590</xdr:rowOff>
    </xdr:from>
    <xdr:to>
      <xdr:col>55</xdr:col>
      <xdr:colOff>88900</xdr:colOff>
      <xdr:row>55</xdr:row>
      <xdr:rowOff>148590</xdr:rowOff>
    </xdr:to>
    <xdr:cxnSp macro="">
      <xdr:nvCxnSpPr>
        <xdr:cNvPr id="234" name="直線コネクタ 233">
          <a:extLst>
            <a:ext uri="{FF2B5EF4-FFF2-40B4-BE49-F238E27FC236}">
              <a16:creationId xmlns:a16="http://schemas.microsoft.com/office/drawing/2014/main" id="{409D776A-C145-475F-866D-C2C449D79BEB}"/>
            </a:ext>
          </a:extLst>
        </xdr:cNvPr>
        <xdr:cNvCxnSpPr/>
      </xdr:nvCxnSpPr>
      <xdr:spPr>
        <a:xfrm>
          <a:off x="9356090" y="9578340"/>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6367</xdr:rowOff>
    </xdr:from>
    <xdr:ext cx="469744" cy="259045"/>
    <xdr:sp macro="" textlink="">
      <xdr:nvSpPr>
        <xdr:cNvPr id="235" name="【体育館・プール】&#10;一人当たり面積平均値テキスト">
          <a:extLst>
            <a:ext uri="{FF2B5EF4-FFF2-40B4-BE49-F238E27FC236}">
              <a16:creationId xmlns:a16="http://schemas.microsoft.com/office/drawing/2014/main" id="{EE9C3239-873D-46F8-9281-7AB3C90424A4}"/>
            </a:ext>
          </a:extLst>
        </xdr:cNvPr>
        <xdr:cNvSpPr txBox="1"/>
      </xdr:nvSpPr>
      <xdr:spPr>
        <a:xfrm>
          <a:off x="9467850" y="1046672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154940</xdr:rowOff>
    </xdr:from>
    <xdr:to>
      <xdr:col>55</xdr:col>
      <xdr:colOff>50800</xdr:colOff>
      <xdr:row>62</xdr:row>
      <xdr:rowOff>85090</xdr:rowOff>
    </xdr:to>
    <xdr:sp macro="" textlink="">
      <xdr:nvSpPr>
        <xdr:cNvPr id="236" name="フローチャート: 判断 235">
          <a:extLst>
            <a:ext uri="{FF2B5EF4-FFF2-40B4-BE49-F238E27FC236}">
              <a16:creationId xmlns:a16="http://schemas.microsoft.com/office/drawing/2014/main" id="{7C082F6E-8D9B-420F-917A-A9D8AC3BCD6A}"/>
            </a:ext>
          </a:extLst>
        </xdr:cNvPr>
        <xdr:cNvSpPr/>
      </xdr:nvSpPr>
      <xdr:spPr>
        <a:xfrm>
          <a:off x="9394190" y="10613390"/>
          <a:ext cx="9017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151130</xdr:rowOff>
    </xdr:from>
    <xdr:to>
      <xdr:col>50</xdr:col>
      <xdr:colOff>165100</xdr:colOff>
      <xdr:row>62</xdr:row>
      <xdr:rowOff>81280</xdr:rowOff>
    </xdr:to>
    <xdr:sp macro="" textlink="">
      <xdr:nvSpPr>
        <xdr:cNvPr id="237" name="フローチャート: 判断 236">
          <a:extLst>
            <a:ext uri="{FF2B5EF4-FFF2-40B4-BE49-F238E27FC236}">
              <a16:creationId xmlns:a16="http://schemas.microsoft.com/office/drawing/2014/main" id="{7B5A40F8-2F89-484A-937D-9D5911C25AD4}"/>
            </a:ext>
          </a:extLst>
        </xdr:cNvPr>
        <xdr:cNvSpPr/>
      </xdr:nvSpPr>
      <xdr:spPr>
        <a:xfrm>
          <a:off x="8632190" y="10609580"/>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60</xdr:row>
      <xdr:rowOff>97807</xdr:rowOff>
    </xdr:from>
    <xdr:ext cx="469744" cy="259045"/>
    <xdr:sp macro="" textlink="">
      <xdr:nvSpPr>
        <xdr:cNvPr id="238" name="n_1aveValue【体育館・プール】&#10;一人当たり面積">
          <a:extLst>
            <a:ext uri="{FF2B5EF4-FFF2-40B4-BE49-F238E27FC236}">
              <a16:creationId xmlns:a16="http://schemas.microsoft.com/office/drawing/2014/main" id="{D7A4E6BB-3B21-491D-9569-D45DBC74ABA6}"/>
            </a:ext>
          </a:extLst>
        </xdr:cNvPr>
        <xdr:cNvSpPr txBox="1"/>
      </xdr:nvSpPr>
      <xdr:spPr>
        <a:xfrm>
          <a:off x="8454467" y="10380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62</xdr:row>
      <xdr:rowOff>23495</xdr:rowOff>
    </xdr:from>
    <xdr:to>
      <xdr:col>46</xdr:col>
      <xdr:colOff>38100</xdr:colOff>
      <xdr:row>62</xdr:row>
      <xdr:rowOff>125095</xdr:rowOff>
    </xdr:to>
    <xdr:sp macro="" textlink="">
      <xdr:nvSpPr>
        <xdr:cNvPr id="239" name="フローチャート: 判断 238">
          <a:extLst>
            <a:ext uri="{FF2B5EF4-FFF2-40B4-BE49-F238E27FC236}">
              <a16:creationId xmlns:a16="http://schemas.microsoft.com/office/drawing/2014/main" id="{597699C1-1A23-439F-ACC5-CF38B9BF12A3}"/>
            </a:ext>
          </a:extLst>
        </xdr:cNvPr>
        <xdr:cNvSpPr/>
      </xdr:nvSpPr>
      <xdr:spPr>
        <a:xfrm>
          <a:off x="7846060" y="10649585"/>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133427</xdr:colOff>
      <xdr:row>60</xdr:row>
      <xdr:rowOff>141622</xdr:rowOff>
    </xdr:from>
    <xdr:ext cx="469744" cy="259045"/>
    <xdr:sp macro="" textlink="">
      <xdr:nvSpPr>
        <xdr:cNvPr id="240" name="n_2aveValue【体育館・プール】&#10;一人当たり面積">
          <a:extLst>
            <a:ext uri="{FF2B5EF4-FFF2-40B4-BE49-F238E27FC236}">
              <a16:creationId xmlns:a16="http://schemas.microsoft.com/office/drawing/2014/main" id="{4F18998C-122E-4319-A38A-FCC67F2B9638}"/>
            </a:ext>
          </a:extLst>
        </xdr:cNvPr>
        <xdr:cNvSpPr txBox="1"/>
      </xdr:nvSpPr>
      <xdr:spPr>
        <a:xfrm>
          <a:off x="7673417" y="10426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62</xdr:row>
      <xdr:rowOff>12065</xdr:rowOff>
    </xdr:from>
    <xdr:to>
      <xdr:col>41</xdr:col>
      <xdr:colOff>101600</xdr:colOff>
      <xdr:row>62</xdr:row>
      <xdr:rowOff>113665</xdr:rowOff>
    </xdr:to>
    <xdr:sp macro="" textlink="">
      <xdr:nvSpPr>
        <xdr:cNvPr id="241" name="フローチャート: 判断 240">
          <a:extLst>
            <a:ext uri="{FF2B5EF4-FFF2-40B4-BE49-F238E27FC236}">
              <a16:creationId xmlns:a16="http://schemas.microsoft.com/office/drawing/2014/main" id="{DC06B05A-8D12-4720-BCD9-7A16CE8D4464}"/>
            </a:ext>
          </a:extLst>
        </xdr:cNvPr>
        <xdr:cNvSpPr/>
      </xdr:nvSpPr>
      <xdr:spPr>
        <a:xfrm>
          <a:off x="7029450" y="10645775"/>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6427</xdr:colOff>
      <xdr:row>60</xdr:row>
      <xdr:rowOff>130192</xdr:rowOff>
    </xdr:from>
    <xdr:ext cx="469744" cy="259045"/>
    <xdr:sp macro="" textlink="">
      <xdr:nvSpPr>
        <xdr:cNvPr id="242" name="n_3aveValue【体育館・プール】&#10;一人当たり面積">
          <a:extLst>
            <a:ext uri="{FF2B5EF4-FFF2-40B4-BE49-F238E27FC236}">
              <a16:creationId xmlns:a16="http://schemas.microsoft.com/office/drawing/2014/main" id="{ECE48A5B-810E-4FF6-8E4E-5BFF0175FFB0}"/>
            </a:ext>
          </a:extLst>
        </xdr:cNvPr>
        <xdr:cNvSpPr txBox="1"/>
      </xdr:nvSpPr>
      <xdr:spPr>
        <a:xfrm>
          <a:off x="6866332" y="104210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61</xdr:row>
      <xdr:rowOff>107315</xdr:rowOff>
    </xdr:from>
    <xdr:to>
      <xdr:col>36</xdr:col>
      <xdr:colOff>165100</xdr:colOff>
      <xdr:row>62</xdr:row>
      <xdr:rowOff>37465</xdr:rowOff>
    </xdr:to>
    <xdr:sp macro="" textlink="">
      <xdr:nvSpPr>
        <xdr:cNvPr id="243" name="フローチャート: 判断 242">
          <a:extLst>
            <a:ext uri="{FF2B5EF4-FFF2-40B4-BE49-F238E27FC236}">
              <a16:creationId xmlns:a16="http://schemas.microsoft.com/office/drawing/2014/main" id="{E4A53CED-6579-4B68-A599-5A2E4BD3C47D}"/>
            </a:ext>
          </a:extLst>
        </xdr:cNvPr>
        <xdr:cNvSpPr/>
      </xdr:nvSpPr>
      <xdr:spPr>
        <a:xfrm>
          <a:off x="6231890" y="10563860"/>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69927</xdr:colOff>
      <xdr:row>60</xdr:row>
      <xdr:rowOff>53992</xdr:rowOff>
    </xdr:from>
    <xdr:ext cx="469744" cy="259045"/>
    <xdr:sp macro="" textlink="">
      <xdr:nvSpPr>
        <xdr:cNvPr id="244" name="n_4aveValue【体育館・プール】&#10;一人当たり面積">
          <a:extLst>
            <a:ext uri="{FF2B5EF4-FFF2-40B4-BE49-F238E27FC236}">
              <a16:creationId xmlns:a16="http://schemas.microsoft.com/office/drawing/2014/main" id="{805E9B08-569D-49F8-AE97-A09CF3978E69}"/>
            </a:ext>
          </a:extLst>
        </xdr:cNvPr>
        <xdr:cNvSpPr txBox="1"/>
      </xdr:nvSpPr>
      <xdr:spPr>
        <a:xfrm>
          <a:off x="6068772" y="103448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AFB55B70-FC73-4351-A0B3-D04FAC4CA7AE}"/>
            </a:ext>
          </a:extLst>
        </xdr:cNvPr>
        <xdr:cNvSpPr txBox="1"/>
      </xdr:nvSpPr>
      <xdr:spPr>
        <a:xfrm>
          <a:off x="92583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6" name="テキスト ボックス 245">
          <a:extLst>
            <a:ext uri="{FF2B5EF4-FFF2-40B4-BE49-F238E27FC236}">
              <a16:creationId xmlns:a16="http://schemas.microsoft.com/office/drawing/2014/main" id="{9480CB7A-7F59-4443-AE69-15633D8E221A}"/>
            </a:ext>
          </a:extLst>
        </xdr:cNvPr>
        <xdr:cNvSpPr txBox="1"/>
      </xdr:nvSpPr>
      <xdr:spPr>
        <a:xfrm>
          <a:off x="85153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7" name="テキスト ボックス 246">
          <a:extLst>
            <a:ext uri="{FF2B5EF4-FFF2-40B4-BE49-F238E27FC236}">
              <a16:creationId xmlns:a16="http://schemas.microsoft.com/office/drawing/2014/main" id="{9E332F2C-D063-42DD-9221-0A009085E0C0}"/>
            </a:ext>
          </a:extLst>
        </xdr:cNvPr>
        <xdr:cNvSpPr txBox="1"/>
      </xdr:nvSpPr>
      <xdr:spPr>
        <a:xfrm>
          <a:off x="77177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8" name="テキスト ボックス 247">
          <a:extLst>
            <a:ext uri="{FF2B5EF4-FFF2-40B4-BE49-F238E27FC236}">
              <a16:creationId xmlns:a16="http://schemas.microsoft.com/office/drawing/2014/main" id="{9965F9B8-5DAB-4BFB-9171-31E35C910D51}"/>
            </a:ext>
          </a:extLst>
        </xdr:cNvPr>
        <xdr:cNvSpPr txBox="1"/>
      </xdr:nvSpPr>
      <xdr:spPr>
        <a:xfrm>
          <a:off x="6912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9" name="テキスト ボックス 248">
          <a:extLst>
            <a:ext uri="{FF2B5EF4-FFF2-40B4-BE49-F238E27FC236}">
              <a16:creationId xmlns:a16="http://schemas.microsoft.com/office/drawing/2014/main" id="{2A6F49F4-7465-4DF9-9B49-FC0D47D0274E}"/>
            </a:ext>
          </a:extLst>
        </xdr:cNvPr>
        <xdr:cNvSpPr txBox="1"/>
      </xdr:nvSpPr>
      <xdr:spPr>
        <a:xfrm>
          <a:off x="61150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52070</xdr:rowOff>
    </xdr:from>
    <xdr:to>
      <xdr:col>55</xdr:col>
      <xdr:colOff>50800</xdr:colOff>
      <xdr:row>63</xdr:row>
      <xdr:rowOff>153670</xdr:rowOff>
    </xdr:to>
    <xdr:sp macro="" textlink="">
      <xdr:nvSpPr>
        <xdr:cNvPr id="250" name="楕円 249">
          <a:extLst>
            <a:ext uri="{FF2B5EF4-FFF2-40B4-BE49-F238E27FC236}">
              <a16:creationId xmlns:a16="http://schemas.microsoft.com/office/drawing/2014/main" id="{57D45CB0-2B46-441C-9911-FC7FCF62EF97}"/>
            </a:ext>
          </a:extLst>
        </xdr:cNvPr>
        <xdr:cNvSpPr/>
      </xdr:nvSpPr>
      <xdr:spPr>
        <a:xfrm>
          <a:off x="9394190" y="10857230"/>
          <a:ext cx="9017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30497</xdr:rowOff>
    </xdr:from>
    <xdr:ext cx="469744" cy="259045"/>
    <xdr:sp macro="" textlink="">
      <xdr:nvSpPr>
        <xdr:cNvPr id="251" name="【体育館・プール】&#10;一人当たり面積該当値テキスト">
          <a:extLst>
            <a:ext uri="{FF2B5EF4-FFF2-40B4-BE49-F238E27FC236}">
              <a16:creationId xmlns:a16="http://schemas.microsoft.com/office/drawing/2014/main" id="{F48A4756-9098-4371-88AB-35E4F53D282B}"/>
            </a:ext>
          </a:extLst>
        </xdr:cNvPr>
        <xdr:cNvSpPr txBox="1"/>
      </xdr:nvSpPr>
      <xdr:spPr>
        <a:xfrm>
          <a:off x="9467850" y="108299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52070</xdr:rowOff>
    </xdr:from>
    <xdr:to>
      <xdr:col>50</xdr:col>
      <xdr:colOff>165100</xdr:colOff>
      <xdr:row>63</xdr:row>
      <xdr:rowOff>153670</xdr:rowOff>
    </xdr:to>
    <xdr:sp macro="" textlink="">
      <xdr:nvSpPr>
        <xdr:cNvPr id="252" name="楕円 251">
          <a:extLst>
            <a:ext uri="{FF2B5EF4-FFF2-40B4-BE49-F238E27FC236}">
              <a16:creationId xmlns:a16="http://schemas.microsoft.com/office/drawing/2014/main" id="{441E017C-7F08-496B-B40B-4FB9A61DEB1C}"/>
            </a:ext>
          </a:extLst>
        </xdr:cNvPr>
        <xdr:cNvSpPr/>
      </xdr:nvSpPr>
      <xdr:spPr>
        <a:xfrm>
          <a:off x="8632190" y="10857230"/>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102870</xdr:rowOff>
    </xdr:from>
    <xdr:to>
      <xdr:col>55</xdr:col>
      <xdr:colOff>0</xdr:colOff>
      <xdr:row>63</xdr:row>
      <xdr:rowOff>102870</xdr:rowOff>
    </xdr:to>
    <xdr:cxnSp macro="">
      <xdr:nvCxnSpPr>
        <xdr:cNvPr id="253" name="直線コネクタ 252">
          <a:extLst>
            <a:ext uri="{FF2B5EF4-FFF2-40B4-BE49-F238E27FC236}">
              <a16:creationId xmlns:a16="http://schemas.microsoft.com/office/drawing/2014/main" id="{4E7DDA7D-AC60-4ADC-883A-C4D80B53C39E}"/>
            </a:ext>
          </a:extLst>
        </xdr:cNvPr>
        <xdr:cNvCxnSpPr/>
      </xdr:nvCxnSpPr>
      <xdr:spPr>
        <a:xfrm>
          <a:off x="8686800" y="10902315"/>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50165</xdr:rowOff>
    </xdr:from>
    <xdr:to>
      <xdr:col>46</xdr:col>
      <xdr:colOff>38100</xdr:colOff>
      <xdr:row>63</xdr:row>
      <xdr:rowOff>151765</xdr:rowOff>
    </xdr:to>
    <xdr:sp macro="" textlink="">
      <xdr:nvSpPr>
        <xdr:cNvPr id="254" name="楕円 253">
          <a:extLst>
            <a:ext uri="{FF2B5EF4-FFF2-40B4-BE49-F238E27FC236}">
              <a16:creationId xmlns:a16="http://schemas.microsoft.com/office/drawing/2014/main" id="{DDFF8C05-B487-4886-A2A7-B2553D149C88}"/>
            </a:ext>
          </a:extLst>
        </xdr:cNvPr>
        <xdr:cNvSpPr/>
      </xdr:nvSpPr>
      <xdr:spPr>
        <a:xfrm>
          <a:off x="7846060" y="1085532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100965</xdr:rowOff>
    </xdr:from>
    <xdr:to>
      <xdr:col>50</xdr:col>
      <xdr:colOff>114300</xdr:colOff>
      <xdr:row>63</xdr:row>
      <xdr:rowOff>102870</xdr:rowOff>
    </xdr:to>
    <xdr:cxnSp macro="">
      <xdr:nvCxnSpPr>
        <xdr:cNvPr id="255" name="直線コネクタ 254">
          <a:extLst>
            <a:ext uri="{FF2B5EF4-FFF2-40B4-BE49-F238E27FC236}">
              <a16:creationId xmlns:a16="http://schemas.microsoft.com/office/drawing/2014/main" id="{2F76765D-7D40-453D-B3A9-88E37ABEEDBF}"/>
            </a:ext>
          </a:extLst>
        </xdr:cNvPr>
        <xdr:cNvCxnSpPr/>
      </xdr:nvCxnSpPr>
      <xdr:spPr>
        <a:xfrm>
          <a:off x="7889240" y="10898505"/>
          <a:ext cx="79756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50165</xdr:rowOff>
    </xdr:from>
    <xdr:to>
      <xdr:col>41</xdr:col>
      <xdr:colOff>101600</xdr:colOff>
      <xdr:row>63</xdr:row>
      <xdr:rowOff>151765</xdr:rowOff>
    </xdr:to>
    <xdr:sp macro="" textlink="">
      <xdr:nvSpPr>
        <xdr:cNvPr id="256" name="楕円 255">
          <a:extLst>
            <a:ext uri="{FF2B5EF4-FFF2-40B4-BE49-F238E27FC236}">
              <a16:creationId xmlns:a16="http://schemas.microsoft.com/office/drawing/2014/main" id="{7B98AFC7-A02E-47C6-AE40-D57EEAD9F006}"/>
            </a:ext>
          </a:extLst>
        </xdr:cNvPr>
        <xdr:cNvSpPr/>
      </xdr:nvSpPr>
      <xdr:spPr>
        <a:xfrm>
          <a:off x="7029450" y="10855325"/>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100965</xdr:rowOff>
    </xdr:from>
    <xdr:to>
      <xdr:col>45</xdr:col>
      <xdr:colOff>177800</xdr:colOff>
      <xdr:row>63</xdr:row>
      <xdr:rowOff>100965</xdr:rowOff>
    </xdr:to>
    <xdr:cxnSp macro="">
      <xdr:nvCxnSpPr>
        <xdr:cNvPr id="257" name="直線コネクタ 256">
          <a:extLst>
            <a:ext uri="{FF2B5EF4-FFF2-40B4-BE49-F238E27FC236}">
              <a16:creationId xmlns:a16="http://schemas.microsoft.com/office/drawing/2014/main" id="{29F4D4EF-9D27-4B1E-8769-7D7A73592C9F}"/>
            </a:ext>
          </a:extLst>
        </xdr:cNvPr>
        <xdr:cNvCxnSpPr/>
      </xdr:nvCxnSpPr>
      <xdr:spPr>
        <a:xfrm>
          <a:off x="7084060" y="10898505"/>
          <a:ext cx="80518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48260</xdr:rowOff>
    </xdr:from>
    <xdr:to>
      <xdr:col>36</xdr:col>
      <xdr:colOff>165100</xdr:colOff>
      <xdr:row>63</xdr:row>
      <xdr:rowOff>149860</xdr:rowOff>
    </xdr:to>
    <xdr:sp macro="" textlink="">
      <xdr:nvSpPr>
        <xdr:cNvPr id="258" name="楕円 257">
          <a:extLst>
            <a:ext uri="{FF2B5EF4-FFF2-40B4-BE49-F238E27FC236}">
              <a16:creationId xmlns:a16="http://schemas.microsoft.com/office/drawing/2014/main" id="{E5B3D778-CF90-4CB8-B7DA-0164DEE3014F}"/>
            </a:ext>
          </a:extLst>
        </xdr:cNvPr>
        <xdr:cNvSpPr/>
      </xdr:nvSpPr>
      <xdr:spPr>
        <a:xfrm>
          <a:off x="6231890" y="10851515"/>
          <a:ext cx="10922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99060</xdr:rowOff>
    </xdr:from>
    <xdr:to>
      <xdr:col>41</xdr:col>
      <xdr:colOff>50800</xdr:colOff>
      <xdr:row>63</xdr:row>
      <xdr:rowOff>100965</xdr:rowOff>
    </xdr:to>
    <xdr:cxnSp macro="">
      <xdr:nvCxnSpPr>
        <xdr:cNvPr id="259" name="直線コネクタ 258">
          <a:extLst>
            <a:ext uri="{FF2B5EF4-FFF2-40B4-BE49-F238E27FC236}">
              <a16:creationId xmlns:a16="http://schemas.microsoft.com/office/drawing/2014/main" id="{1113EAE8-8170-412C-8A17-2B121A053D10}"/>
            </a:ext>
          </a:extLst>
        </xdr:cNvPr>
        <xdr:cNvCxnSpPr/>
      </xdr:nvCxnSpPr>
      <xdr:spPr>
        <a:xfrm>
          <a:off x="6286500" y="10896600"/>
          <a:ext cx="79756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63</xdr:row>
      <xdr:rowOff>144797</xdr:rowOff>
    </xdr:from>
    <xdr:ext cx="469744" cy="259045"/>
    <xdr:sp macro="" textlink="">
      <xdr:nvSpPr>
        <xdr:cNvPr id="260" name="n_1mainValue【体育館・プール】&#10;一人当たり面積">
          <a:extLst>
            <a:ext uri="{FF2B5EF4-FFF2-40B4-BE49-F238E27FC236}">
              <a16:creationId xmlns:a16="http://schemas.microsoft.com/office/drawing/2014/main" id="{5B40314D-9CAE-4B7B-A9DD-DDE509D6E97D}"/>
            </a:ext>
          </a:extLst>
        </xdr:cNvPr>
        <xdr:cNvSpPr txBox="1"/>
      </xdr:nvSpPr>
      <xdr:spPr>
        <a:xfrm>
          <a:off x="8454467" y="109442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142892</xdr:rowOff>
    </xdr:from>
    <xdr:ext cx="469744" cy="259045"/>
    <xdr:sp macro="" textlink="">
      <xdr:nvSpPr>
        <xdr:cNvPr id="261" name="n_2mainValue【体育館・プール】&#10;一人当たり面積">
          <a:extLst>
            <a:ext uri="{FF2B5EF4-FFF2-40B4-BE49-F238E27FC236}">
              <a16:creationId xmlns:a16="http://schemas.microsoft.com/office/drawing/2014/main" id="{EE4B7E4C-D501-43ED-8C00-AB2A06FB9430}"/>
            </a:ext>
          </a:extLst>
        </xdr:cNvPr>
        <xdr:cNvSpPr txBox="1"/>
      </xdr:nvSpPr>
      <xdr:spPr>
        <a:xfrm>
          <a:off x="7673417" y="10942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142892</xdr:rowOff>
    </xdr:from>
    <xdr:ext cx="469744" cy="259045"/>
    <xdr:sp macro="" textlink="">
      <xdr:nvSpPr>
        <xdr:cNvPr id="262" name="n_3mainValue【体育館・プール】&#10;一人当たり面積">
          <a:extLst>
            <a:ext uri="{FF2B5EF4-FFF2-40B4-BE49-F238E27FC236}">
              <a16:creationId xmlns:a16="http://schemas.microsoft.com/office/drawing/2014/main" id="{AF66978D-6386-4B22-A058-84768A167952}"/>
            </a:ext>
          </a:extLst>
        </xdr:cNvPr>
        <xdr:cNvSpPr txBox="1"/>
      </xdr:nvSpPr>
      <xdr:spPr>
        <a:xfrm>
          <a:off x="6866332" y="10942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140987</xdr:rowOff>
    </xdr:from>
    <xdr:ext cx="469744" cy="259045"/>
    <xdr:sp macro="" textlink="">
      <xdr:nvSpPr>
        <xdr:cNvPr id="263" name="n_4mainValue【体育館・プール】&#10;一人当たり面積">
          <a:extLst>
            <a:ext uri="{FF2B5EF4-FFF2-40B4-BE49-F238E27FC236}">
              <a16:creationId xmlns:a16="http://schemas.microsoft.com/office/drawing/2014/main" id="{ABA1EDF2-CD6B-4164-BC3F-2E66B8BDE6C2}"/>
            </a:ext>
          </a:extLst>
        </xdr:cNvPr>
        <xdr:cNvSpPr txBox="1"/>
      </xdr:nvSpPr>
      <xdr:spPr>
        <a:xfrm>
          <a:off x="6068772" y="10940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4" name="正方形/長方形 263">
          <a:extLst>
            <a:ext uri="{FF2B5EF4-FFF2-40B4-BE49-F238E27FC236}">
              <a16:creationId xmlns:a16="http://schemas.microsoft.com/office/drawing/2014/main" id="{63C8B286-4E61-4E34-AF3F-21FC235AB308}"/>
            </a:ext>
          </a:extLst>
        </xdr:cNvPr>
        <xdr:cNvSpPr/>
      </xdr:nvSpPr>
      <xdr:spPr>
        <a:xfrm>
          <a:off x="685800" y="1181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5" name="正方形/長方形 264">
          <a:extLst>
            <a:ext uri="{FF2B5EF4-FFF2-40B4-BE49-F238E27FC236}">
              <a16:creationId xmlns:a16="http://schemas.microsoft.com/office/drawing/2014/main" id="{577E2A74-DF42-4357-8378-70ACABDBAC5C}"/>
            </a:ext>
          </a:extLst>
        </xdr:cNvPr>
        <xdr:cNvSpPr/>
      </xdr:nvSpPr>
      <xdr:spPr>
        <a:xfrm>
          <a:off x="8166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6" name="正方形/長方形 265">
          <a:extLst>
            <a:ext uri="{FF2B5EF4-FFF2-40B4-BE49-F238E27FC236}">
              <a16:creationId xmlns:a16="http://schemas.microsoft.com/office/drawing/2014/main" id="{8D47D2D4-AF61-4E75-BFC2-615358FD7386}"/>
            </a:ext>
          </a:extLst>
        </xdr:cNvPr>
        <xdr:cNvSpPr/>
      </xdr:nvSpPr>
      <xdr:spPr>
        <a:xfrm>
          <a:off x="8166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7" name="正方形/長方形 266">
          <a:extLst>
            <a:ext uri="{FF2B5EF4-FFF2-40B4-BE49-F238E27FC236}">
              <a16:creationId xmlns:a16="http://schemas.microsoft.com/office/drawing/2014/main" id="{FDCC1C15-2A44-4216-8F3B-504C7E03B21A}"/>
            </a:ext>
          </a:extLst>
        </xdr:cNvPr>
        <xdr:cNvSpPr/>
      </xdr:nvSpPr>
      <xdr:spPr>
        <a:xfrm>
          <a:off x="17145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8" name="正方形/長方形 267">
          <a:extLst>
            <a:ext uri="{FF2B5EF4-FFF2-40B4-BE49-F238E27FC236}">
              <a16:creationId xmlns:a16="http://schemas.microsoft.com/office/drawing/2014/main" id="{2FD6988D-BF00-4F2E-98A6-9511ECE73EDB}"/>
            </a:ext>
          </a:extLst>
        </xdr:cNvPr>
        <xdr:cNvSpPr/>
      </xdr:nvSpPr>
      <xdr:spPr>
        <a:xfrm>
          <a:off x="17145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9" name="正方形/長方形 268">
          <a:extLst>
            <a:ext uri="{FF2B5EF4-FFF2-40B4-BE49-F238E27FC236}">
              <a16:creationId xmlns:a16="http://schemas.microsoft.com/office/drawing/2014/main" id="{103D3133-2B4F-4D15-BDE6-50BEC39F6E8A}"/>
            </a:ext>
          </a:extLst>
        </xdr:cNvPr>
        <xdr:cNvSpPr/>
      </xdr:nvSpPr>
      <xdr:spPr>
        <a:xfrm>
          <a:off x="27432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0" name="正方形/長方形 269">
          <a:extLst>
            <a:ext uri="{FF2B5EF4-FFF2-40B4-BE49-F238E27FC236}">
              <a16:creationId xmlns:a16="http://schemas.microsoft.com/office/drawing/2014/main" id="{9B97EC04-0F1B-4BA1-814F-5EE580BBC854}"/>
            </a:ext>
          </a:extLst>
        </xdr:cNvPr>
        <xdr:cNvSpPr/>
      </xdr:nvSpPr>
      <xdr:spPr>
        <a:xfrm>
          <a:off x="27432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1" name="正方形/長方形 270">
          <a:extLst>
            <a:ext uri="{FF2B5EF4-FFF2-40B4-BE49-F238E27FC236}">
              <a16:creationId xmlns:a16="http://schemas.microsoft.com/office/drawing/2014/main" id="{68C6F3CE-D9C3-4EC5-8CDD-075CA5CE6741}"/>
            </a:ext>
          </a:extLst>
        </xdr:cNvPr>
        <xdr:cNvSpPr/>
      </xdr:nvSpPr>
      <xdr:spPr>
        <a:xfrm>
          <a:off x="685800" y="1295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2" name="テキスト ボックス 271">
          <a:extLst>
            <a:ext uri="{FF2B5EF4-FFF2-40B4-BE49-F238E27FC236}">
              <a16:creationId xmlns:a16="http://schemas.microsoft.com/office/drawing/2014/main" id="{5382FA04-C100-4326-AF82-6B63FA55BC34}"/>
            </a:ext>
          </a:extLst>
        </xdr:cNvPr>
        <xdr:cNvSpPr txBox="1"/>
      </xdr:nvSpPr>
      <xdr:spPr>
        <a:xfrm>
          <a:off x="66675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3" name="直線コネクタ 272">
          <a:extLst>
            <a:ext uri="{FF2B5EF4-FFF2-40B4-BE49-F238E27FC236}">
              <a16:creationId xmlns:a16="http://schemas.microsoft.com/office/drawing/2014/main" id="{C94184FF-067C-438C-861B-6F2B311320A7}"/>
            </a:ext>
          </a:extLst>
        </xdr:cNvPr>
        <xdr:cNvCxnSpPr/>
      </xdr:nvCxnSpPr>
      <xdr:spPr>
        <a:xfrm>
          <a:off x="685800" y="1524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4" name="テキスト ボックス 273">
          <a:extLst>
            <a:ext uri="{FF2B5EF4-FFF2-40B4-BE49-F238E27FC236}">
              <a16:creationId xmlns:a16="http://schemas.microsoft.com/office/drawing/2014/main" id="{3262DEC4-8539-4B37-8155-2FEA95C9F1AE}"/>
            </a:ext>
          </a:extLst>
        </xdr:cNvPr>
        <xdr:cNvSpPr txBox="1"/>
      </xdr:nvSpPr>
      <xdr:spPr>
        <a:xfrm>
          <a:off x="273866" y="1509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5" name="直線コネクタ 274">
          <a:extLst>
            <a:ext uri="{FF2B5EF4-FFF2-40B4-BE49-F238E27FC236}">
              <a16:creationId xmlns:a16="http://schemas.microsoft.com/office/drawing/2014/main" id="{B168F0B2-BB67-4955-88E2-745E7DC0F863}"/>
            </a:ext>
          </a:extLst>
        </xdr:cNvPr>
        <xdr:cNvCxnSpPr/>
      </xdr:nvCxnSpPr>
      <xdr:spPr>
        <a:xfrm>
          <a:off x="685800" y="1485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6" name="テキスト ボックス 275">
          <a:extLst>
            <a:ext uri="{FF2B5EF4-FFF2-40B4-BE49-F238E27FC236}">
              <a16:creationId xmlns:a16="http://schemas.microsoft.com/office/drawing/2014/main" id="{CE83E6B2-DBF2-4348-B82C-8FD27DFB75B8}"/>
            </a:ext>
          </a:extLst>
        </xdr:cNvPr>
        <xdr:cNvSpPr txBox="1"/>
      </xdr:nvSpPr>
      <xdr:spPr>
        <a:xfrm>
          <a:off x="273866" y="1471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7" name="直線コネクタ 276">
          <a:extLst>
            <a:ext uri="{FF2B5EF4-FFF2-40B4-BE49-F238E27FC236}">
              <a16:creationId xmlns:a16="http://schemas.microsoft.com/office/drawing/2014/main" id="{F46888E1-C7A6-4E56-9655-D2A7A5679D84}"/>
            </a:ext>
          </a:extLst>
        </xdr:cNvPr>
        <xdr:cNvCxnSpPr/>
      </xdr:nvCxnSpPr>
      <xdr:spPr>
        <a:xfrm>
          <a:off x="685800" y="1447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8" name="テキスト ボックス 277">
          <a:extLst>
            <a:ext uri="{FF2B5EF4-FFF2-40B4-BE49-F238E27FC236}">
              <a16:creationId xmlns:a16="http://schemas.microsoft.com/office/drawing/2014/main" id="{7D7F3DEE-836A-44C6-BA94-CA141E382BFA}"/>
            </a:ext>
          </a:extLst>
        </xdr:cNvPr>
        <xdr:cNvSpPr txBox="1"/>
      </xdr:nvSpPr>
      <xdr:spPr>
        <a:xfrm>
          <a:off x="343701" y="1433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9" name="直線コネクタ 278">
          <a:extLst>
            <a:ext uri="{FF2B5EF4-FFF2-40B4-BE49-F238E27FC236}">
              <a16:creationId xmlns:a16="http://schemas.microsoft.com/office/drawing/2014/main" id="{39EBC110-D739-437F-B639-6B3B532925AD}"/>
            </a:ext>
          </a:extLst>
        </xdr:cNvPr>
        <xdr:cNvCxnSpPr/>
      </xdr:nvCxnSpPr>
      <xdr:spPr>
        <a:xfrm>
          <a:off x="685800" y="1409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0" name="テキスト ボックス 279">
          <a:extLst>
            <a:ext uri="{FF2B5EF4-FFF2-40B4-BE49-F238E27FC236}">
              <a16:creationId xmlns:a16="http://schemas.microsoft.com/office/drawing/2014/main" id="{33E83358-E454-4A0A-98B7-DDDCAE3D40EB}"/>
            </a:ext>
          </a:extLst>
        </xdr:cNvPr>
        <xdr:cNvSpPr txBox="1"/>
      </xdr:nvSpPr>
      <xdr:spPr>
        <a:xfrm>
          <a:off x="343701" y="13952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1" name="直線コネクタ 280">
          <a:extLst>
            <a:ext uri="{FF2B5EF4-FFF2-40B4-BE49-F238E27FC236}">
              <a16:creationId xmlns:a16="http://schemas.microsoft.com/office/drawing/2014/main" id="{111A7D9E-9E07-47AB-B1D2-68FADD32076A}"/>
            </a:ext>
          </a:extLst>
        </xdr:cNvPr>
        <xdr:cNvCxnSpPr/>
      </xdr:nvCxnSpPr>
      <xdr:spPr>
        <a:xfrm>
          <a:off x="685800" y="13716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2" name="テキスト ボックス 281">
          <a:extLst>
            <a:ext uri="{FF2B5EF4-FFF2-40B4-BE49-F238E27FC236}">
              <a16:creationId xmlns:a16="http://schemas.microsoft.com/office/drawing/2014/main" id="{FF956A5D-43C4-446A-85BD-207C37959E7E}"/>
            </a:ext>
          </a:extLst>
        </xdr:cNvPr>
        <xdr:cNvSpPr txBox="1"/>
      </xdr:nvSpPr>
      <xdr:spPr>
        <a:xfrm>
          <a:off x="343701" y="13571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3" name="直線コネクタ 282">
          <a:extLst>
            <a:ext uri="{FF2B5EF4-FFF2-40B4-BE49-F238E27FC236}">
              <a16:creationId xmlns:a16="http://schemas.microsoft.com/office/drawing/2014/main" id="{D41212AE-3415-4E13-86CE-8068D5D33295}"/>
            </a:ext>
          </a:extLst>
        </xdr:cNvPr>
        <xdr:cNvCxnSpPr/>
      </xdr:nvCxnSpPr>
      <xdr:spPr>
        <a:xfrm>
          <a:off x="685800" y="1333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4" name="テキスト ボックス 283">
          <a:extLst>
            <a:ext uri="{FF2B5EF4-FFF2-40B4-BE49-F238E27FC236}">
              <a16:creationId xmlns:a16="http://schemas.microsoft.com/office/drawing/2014/main" id="{4A9428B8-AC86-429B-B991-20606FCA221F}"/>
            </a:ext>
          </a:extLst>
        </xdr:cNvPr>
        <xdr:cNvSpPr txBox="1"/>
      </xdr:nvSpPr>
      <xdr:spPr>
        <a:xfrm>
          <a:off x="343701" y="13194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a:extLst>
            <a:ext uri="{FF2B5EF4-FFF2-40B4-BE49-F238E27FC236}">
              <a16:creationId xmlns:a16="http://schemas.microsoft.com/office/drawing/2014/main" id="{96146B6D-0569-4476-BB86-0B2428C7AEDA}"/>
            </a:ext>
          </a:extLst>
        </xdr:cNvPr>
        <xdr:cNvCxnSpPr/>
      </xdr:nvCxnSpPr>
      <xdr:spPr>
        <a:xfrm>
          <a:off x="685800" y="1295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6" name="テキスト ボックス 285">
          <a:extLst>
            <a:ext uri="{FF2B5EF4-FFF2-40B4-BE49-F238E27FC236}">
              <a16:creationId xmlns:a16="http://schemas.microsoft.com/office/drawing/2014/main" id="{3059DD73-878F-496E-9E38-6D7A6F7E6DFB}"/>
            </a:ext>
          </a:extLst>
        </xdr:cNvPr>
        <xdr:cNvSpPr txBox="1"/>
      </xdr:nvSpPr>
      <xdr:spPr>
        <a:xfrm>
          <a:off x="386866" y="1281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7" name="【福祉施設】&#10;有形固定資産減価償却率グラフ枠">
          <a:extLst>
            <a:ext uri="{FF2B5EF4-FFF2-40B4-BE49-F238E27FC236}">
              <a16:creationId xmlns:a16="http://schemas.microsoft.com/office/drawing/2014/main" id="{5CD1679F-60E3-49ED-B1A7-12E8340EC310}"/>
            </a:ext>
          </a:extLst>
        </xdr:cNvPr>
        <xdr:cNvSpPr/>
      </xdr:nvSpPr>
      <xdr:spPr>
        <a:xfrm>
          <a:off x="685800" y="1295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79</xdr:row>
      <xdr:rowOff>49530</xdr:rowOff>
    </xdr:from>
    <xdr:to>
      <xdr:col>24</xdr:col>
      <xdr:colOff>62865</xdr:colOff>
      <xdr:row>86</xdr:row>
      <xdr:rowOff>108586</xdr:rowOff>
    </xdr:to>
    <xdr:cxnSp macro="">
      <xdr:nvCxnSpPr>
        <xdr:cNvPr id="288" name="直線コネクタ 287">
          <a:extLst>
            <a:ext uri="{FF2B5EF4-FFF2-40B4-BE49-F238E27FC236}">
              <a16:creationId xmlns:a16="http://schemas.microsoft.com/office/drawing/2014/main" id="{0848F832-3DB9-47A3-BD2B-3BA19A7692D4}"/>
            </a:ext>
          </a:extLst>
        </xdr:cNvPr>
        <xdr:cNvCxnSpPr/>
      </xdr:nvCxnSpPr>
      <xdr:spPr>
        <a:xfrm flipV="1">
          <a:off x="4173855" y="13597890"/>
          <a:ext cx="0" cy="12534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112413</xdr:rowOff>
    </xdr:from>
    <xdr:ext cx="405111" cy="259045"/>
    <xdr:sp macro="" textlink="">
      <xdr:nvSpPr>
        <xdr:cNvPr id="289" name="【福祉施設】&#10;有形固定資産減価償却率最小値テキスト">
          <a:extLst>
            <a:ext uri="{FF2B5EF4-FFF2-40B4-BE49-F238E27FC236}">
              <a16:creationId xmlns:a16="http://schemas.microsoft.com/office/drawing/2014/main" id="{32E5EBD7-B4F3-4E85-B895-FC8F09AEE68E}"/>
            </a:ext>
          </a:extLst>
        </xdr:cNvPr>
        <xdr:cNvSpPr txBox="1"/>
      </xdr:nvSpPr>
      <xdr:spPr>
        <a:xfrm>
          <a:off x="4212590" y="14857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108586</xdr:rowOff>
    </xdr:from>
    <xdr:to>
      <xdr:col>24</xdr:col>
      <xdr:colOff>152400</xdr:colOff>
      <xdr:row>86</xdr:row>
      <xdr:rowOff>108586</xdr:rowOff>
    </xdr:to>
    <xdr:cxnSp macro="">
      <xdr:nvCxnSpPr>
        <xdr:cNvPr id="290" name="直線コネクタ 289">
          <a:extLst>
            <a:ext uri="{FF2B5EF4-FFF2-40B4-BE49-F238E27FC236}">
              <a16:creationId xmlns:a16="http://schemas.microsoft.com/office/drawing/2014/main" id="{9D7BF012-27FB-4D02-A8D4-5DEB561A40F6}"/>
            </a:ext>
          </a:extLst>
        </xdr:cNvPr>
        <xdr:cNvCxnSpPr/>
      </xdr:nvCxnSpPr>
      <xdr:spPr>
        <a:xfrm>
          <a:off x="4112260" y="1485138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167657</xdr:rowOff>
    </xdr:from>
    <xdr:ext cx="405111" cy="259045"/>
    <xdr:sp macro="" textlink="">
      <xdr:nvSpPr>
        <xdr:cNvPr id="291" name="【福祉施設】&#10;有形固定資産減価償却率最大値テキスト">
          <a:extLst>
            <a:ext uri="{FF2B5EF4-FFF2-40B4-BE49-F238E27FC236}">
              <a16:creationId xmlns:a16="http://schemas.microsoft.com/office/drawing/2014/main" id="{458BED32-6B60-4E62-9379-8FC916A2FFC7}"/>
            </a:ext>
          </a:extLst>
        </xdr:cNvPr>
        <xdr:cNvSpPr txBox="1"/>
      </xdr:nvSpPr>
      <xdr:spPr>
        <a:xfrm>
          <a:off x="4212590" y="13373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49530</xdr:rowOff>
    </xdr:from>
    <xdr:to>
      <xdr:col>24</xdr:col>
      <xdr:colOff>152400</xdr:colOff>
      <xdr:row>79</xdr:row>
      <xdr:rowOff>49530</xdr:rowOff>
    </xdr:to>
    <xdr:cxnSp macro="">
      <xdr:nvCxnSpPr>
        <xdr:cNvPr id="292" name="直線コネクタ 291">
          <a:extLst>
            <a:ext uri="{FF2B5EF4-FFF2-40B4-BE49-F238E27FC236}">
              <a16:creationId xmlns:a16="http://schemas.microsoft.com/office/drawing/2014/main" id="{AEA68F80-94FF-4E26-B141-4B6E28103148}"/>
            </a:ext>
          </a:extLst>
        </xdr:cNvPr>
        <xdr:cNvCxnSpPr/>
      </xdr:nvCxnSpPr>
      <xdr:spPr>
        <a:xfrm>
          <a:off x="4112260" y="1359789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38116</xdr:rowOff>
    </xdr:from>
    <xdr:ext cx="405111" cy="259045"/>
    <xdr:sp macro="" textlink="">
      <xdr:nvSpPr>
        <xdr:cNvPr id="293" name="【福祉施設】&#10;有形固定資産減価償却率平均値テキスト">
          <a:extLst>
            <a:ext uri="{FF2B5EF4-FFF2-40B4-BE49-F238E27FC236}">
              <a16:creationId xmlns:a16="http://schemas.microsoft.com/office/drawing/2014/main" id="{8E5801BF-895F-41CC-AF22-4CA5308A46FA}"/>
            </a:ext>
          </a:extLst>
        </xdr:cNvPr>
        <xdr:cNvSpPr txBox="1"/>
      </xdr:nvSpPr>
      <xdr:spPr>
        <a:xfrm>
          <a:off x="4212590" y="140970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59689</xdr:rowOff>
    </xdr:from>
    <xdr:to>
      <xdr:col>24</xdr:col>
      <xdr:colOff>114300</xdr:colOff>
      <xdr:row>82</xdr:row>
      <xdr:rowOff>161289</xdr:rowOff>
    </xdr:to>
    <xdr:sp macro="" textlink="">
      <xdr:nvSpPr>
        <xdr:cNvPr id="294" name="フローチャート: 判断 293">
          <a:extLst>
            <a:ext uri="{FF2B5EF4-FFF2-40B4-BE49-F238E27FC236}">
              <a16:creationId xmlns:a16="http://schemas.microsoft.com/office/drawing/2014/main" id="{257D501D-984A-4314-82C4-C984671D8DF8}"/>
            </a:ext>
          </a:extLst>
        </xdr:cNvPr>
        <xdr:cNvSpPr/>
      </xdr:nvSpPr>
      <xdr:spPr>
        <a:xfrm>
          <a:off x="4131310" y="14114779"/>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36830</xdr:rowOff>
    </xdr:from>
    <xdr:to>
      <xdr:col>20</xdr:col>
      <xdr:colOff>38100</xdr:colOff>
      <xdr:row>82</xdr:row>
      <xdr:rowOff>138430</xdr:rowOff>
    </xdr:to>
    <xdr:sp macro="" textlink="">
      <xdr:nvSpPr>
        <xdr:cNvPr id="295" name="フローチャート: 判断 294">
          <a:extLst>
            <a:ext uri="{FF2B5EF4-FFF2-40B4-BE49-F238E27FC236}">
              <a16:creationId xmlns:a16="http://schemas.microsoft.com/office/drawing/2014/main" id="{51C7ABAF-7438-4E80-8678-675D8DFABA0B}"/>
            </a:ext>
          </a:extLst>
        </xdr:cNvPr>
        <xdr:cNvSpPr/>
      </xdr:nvSpPr>
      <xdr:spPr>
        <a:xfrm>
          <a:off x="3388360" y="1409573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82</xdr:row>
      <xdr:rowOff>129557</xdr:rowOff>
    </xdr:from>
    <xdr:ext cx="405111" cy="259045"/>
    <xdr:sp macro="" textlink="">
      <xdr:nvSpPr>
        <xdr:cNvPr id="296" name="n_1aveValue【福祉施設】&#10;有形固定資産減価償却率">
          <a:extLst>
            <a:ext uri="{FF2B5EF4-FFF2-40B4-BE49-F238E27FC236}">
              <a16:creationId xmlns:a16="http://schemas.microsoft.com/office/drawing/2014/main" id="{2A69DA73-F0AB-4B67-BDA5-2B3079C1BFB9}"/>
            </a:ext>
          </a:extLst>
        </xdr:cNvPr>
        <xdr:cNvSpPr txBox="1"/>
      </xdr:nvSpPr>
      <xdr:spPr>
        <a:xfrm>
          <a:off x="3239144" y="14192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82</xdr:row>
      <xdr:rowOff>12064</xdr:rowOff>
    </xdr:from>
    <xdr:to>
      <xdr:col>15</xdr:col>
      <xdr:colOff>101600</xdr:colOff>
      <xdr:row>82</xdr:row>
      <xdr:rowOff>113664</xdr:rowOff>
    </xdr:to>
    <xdr:sp macro="" textlink="">
      <xdr:nvSpPr>
        <xdr:cNvPr id="297" name="フローチャート: 判断 296">
          <a:extLst>
            <a:ext uri="{FF2B5EF4-FFF2-40B4-BE49-F238E27FC236}">
              <a16:creationId xmlns:a16="http://schemas.microsoft.com/office/drawing/2014/main" id="{A727F269-E145-43B7-BB9C-D467758D2ECB}"/>
            </a:ext>
          </a:extLst>
        </xdr:cNvPr>
        <xdr:cNvSpPr/>
      </xdr:nvSpPr>
      <xdr:spPr>
        <a:xfrm>
          <a:off x="2571750" y="14074774"/>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38744</xdr:colOff>
      <xdr:row>82</xdr:row>
      <xdr:rowOff>104791</xdr:rowOff>
    </xdr:from>
    <xdr:ext cx="405111" cy="259045"/>
    <xdr:sp macro="" textlink="">
      <xdr:nvSpPr>
        <xdr:cNvPr id="298" name="n_2aveValue【福祉施設】&#10;有形固定資産減価償却率">
          <a:extLst>
            <a:ext uri="{FF2B5EF4-FFF2-40B4-BE49-F238E27FC236}">
              <a16:creationId xmlns:a16="http://schemas.microsoft.com/office/drawing/2014/main" id="{379A7E85-FDA1-4AF1-908E-6F275CCB4590}"/>
            </a:ext>
          </a:extLst>
        </xdr:cNvPr>
        <xdr:cNvSpPr txBox="1"/>
      </xdr:nvSpPr>
      <xdr:spPr>
        <a:xfrm>
          <a:off x="2439044" y="141617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81</xdr:row>
      <xdr:rowOff>120650</xdr:rowOff>
    </xdr:from>
    <xdr:to>
      <xdr:col>10</xdr:col>
      <xdr:colOff>165100</xdr:colOff>
      <xdr:row>82</xdr:row>
      <xdr:rowOff>50800</xdr:rowOff>
    </xdr:to>
    <xdr:sp macro="" textlink="">
      <xdr:nvSpPr>
        <xdr:cNvPr id="299" name="フローチャート: 判断 298">
          <a:extLst>
            <a:ext uri="{FF2B5EF4-FFF2-40B4-BE49-F238E27FC236}">
              <a16:creationId xmlns:a16="http://schemas.microsoft.com/office/drawing/2014/main" id="{5FF8927C-540D-4E8B-B987-2D3C2F0ADAC1}"/>
            </a:ext>
          </a:extLst>
        </xdr:cNvPr>
        <xdr:cNvSpPr/>
      </xdr:nvSpPr>
      <xdr:spPr>
        <a:xfrm>
          <a:off x="1774190" y="14010005"/>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102244</xdr:colOff>
      <xdr:row>82</xdr:row>
      <xdr:rowOff>41927</xdr:rowOff>
    </xdr:from>
    <xdr:ext cx="405111" cy="259045"/>
    <xdr:sp macro="" textlink="">
      <xdr:nvSpPr>
        <xdr:cNvPr id="300" name="n_3aveValue【福祉施設】&#10;有形固定資産減価償却率">
          <a:extLst>
            <a:ext uri="{FF2B5EF4-FFF2-40B4-BE49-F238E27FC236}">
              <a16:creationId xmlns:a16="http://schemas.microsoft.com/office/drawing/2014/main" id="{ECEDE1BF-9C10-4D2B-8F3D-C1C516AE7CBC}"/>
            </a:ext>
          </a:extLst>
        </xdr:cNvPr>
        <xdr:cNvSpPr txBox="1"/>
      </xdr:nvSpPr>
      <xdr:spPr>
        <a:xfrm>
          <a:off x="1641484" y="14102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81</xdr:row>
      <xdr:rowOff>86361</xdr:rowOff>
    </xdr:from>
    <xdr:to>
      <xdr:col>6</xdr:col>
      <xdr:colOff>38100</xdr:colOff>
      <xdr:row>82</xdr:row>
      <xdr:rowOff>16511</xdr:rowOff>
    </xdr:to>
    <xdr:sp macro="" textlink="">
      <xdr:nvSpPr>
        <xdr:cNvPr id="301" name="フローチャート: 判断 300">
          <a:extLst>
            <a:ext uri="{FF2B5EF4-FFF2-40B4-BE49-F238E27FC236}">
              <a16:creationId xmlns:a16="http://schemas.microsoft.com/office/drawing/2014/main" id="{B2D2A235-1E94-4102-BCB9-CA52CC9621D9}"/>
            </a:ext>
          </a:extLst>
        </xdr:cNvPr>
        <xdr:cNvSpPr/>
      </xdr:nvSpPr>
      <xdr:spPr>
        <a:xfrm>
          <a:off x="988060" y="13975716"/>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165744</xdr:colOff>
      <xdr:row>82</xdr:row>
      <xdr:rowOff>7638</xdr:rowOff>
    </xdr:from>
    <xdr:ext cx="405111" cy="259045"/>
    <xdr:sp macro="" textlink="">
      <xdr:nvSpPr>
        <xdr:cNvPr id="302" name="n_4aveValue【福祉施設】&#10;有形固定資産減価償却率">
          <a:extLst>
            <a:ext uri="{FF2B5EF4-FFF2-40B4-BE49-F238E27FC236}">
              <a16:creationId xmlns:a16="http://schemas.microsoft.com/office/drawing/2014/main" id="{8181FD0D-1161-4133-9618-2B3ADB8A47AC}"/>
            </a:ext>
          </a:extLst>
        </xdr:cNvPr>
        <xdr:cNvSpPr txBox="1"/>
      </xdr:nvSpPr>
      <xdr:spPr>
        <a:xfrm>
          <a:off x="855354" y="140684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5C93A4EB-584C-4B8A-A6D1-D117470FF1BF}"/>
            </a:ext>
          </a:extLst>
        </xdr:cNvPr>
        <xdr:cNvSpPr txBox="1"/>
      </xdr:nvSpPr>
      <xdr:spPr>
        <a:xfrm>
          <a:off x="400304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4" name="テキスト ボックス 303">
          <a:extLst>
            <a:ext uri="{FF2B5EF4-FFF2-40B4-BE49-F238E27FC236}">
              <a16:creationId xmlns:a16="http://schemas.microsoft.com/office/drawing/2014/main" id="{3DBE5685-7C80-4915-AD1E-A5E876D9DA50}"/>
            </a:ext>
          </a:extLst>
        </xdr:cNvPr>
        <xdr:cNvSpPr txBox="1"/>
      </xdr:nvSpPr>
      <xdr:spPr>
        <a:xfrm>
          <a:off x="32600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5" name="テキスト ボックス 304">
          <a:extLst>
            <a:ext uri="{FF2B5EF4-FFF2-40B4-BE49-F238E27FC236}">
              <a16:creationId xmlns:a16="http://schemas.microsoft.com/office/drawing/2014/main" id="{A20023AC-F063-4A11-B078-2D228FFB3C44}"/>
            </a:ext>
          </a:extLst>
        </xdr:cNvPr>
        <xdr:cNvSpPr txBox="1"/>
      </xdr:nvSpPr>
      <xdr:spPr>
        <a:xfrm>
          <a:off x="24549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6" name="テキスト ボックス 305">
          <a:extLst>
            <a:ext uri="{FF2B5EF4-FFF2-40B4-BE49-F238E27FC236}">
              <a16:creationId xmlns:a16="http://schemas.microsoft.com/office/drawing/2014/main" id="{26FD7E5D-590A-44BA-89A5-F136878ED56F}"/>
            </a:ext>
          </a:extLst>
        </xdr:cNvPr>
        <xdr:cNvSpPr txBox="1"/>
      </xdr:nvSpPr>
      <xdr:spPr>
        <a:xfrm>
          <a:off x="16573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7" name="テキスト ボックス 306">
          <a:extLst>
            <a:ext uri="{FF2B5EF4-FFF2-40B4-BE49-F238E27FC236}">
              <a16:creationId xmlns:a16="http://schemas.microsoft.com/office/drawing/2014/main" id="{CF5FAE72-5971-438E-B1D7-0113684DD9A6}"/>
            </a:ext>
          </a:extLst>
        </xdr:cNvPr>
        <xdr:cNvSpPr txBox="1"/>
      </xdr:nvSpPr>
      <xdr:spPr>
        <a:xfrm>
          <a:off x="8597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120650</xdr:rowOff>
    </xdr:from>
    <xdr:to>
      <xdr:col>24</xdr:col>
      <xdr:colOff>114300</xdr:colOff>
      <xdr:row>82</xdr:row>
      <xdr:rowOff>50800</xdr:rowOff>
    </xdr:to>
    <xdr:sp macro="" textlink="">
      <xdr:nvSpPr>
        <xdr:cNvPr id="308" name="楕円 307">
          <a:extLst>
            <a:ext uri="{FF2B5EF4-FFF2-40B4-BE49-F238E27FC236}">
              <a16:creationId xmlns:a16="http://schemas.microsoft.com/office/drawing/2014/main" id="{A23BD5C2-A380-40B5-9EC5-2F3BF741D687}"/>
            </a:ext>
          </a:extLst>
        </xdr:cNvPr>
        <xdr:cNvSpPr/>
      </xdr:nvSpPr>
      <xdr:spPr>
        <a:xfrm>
          <a:off x="4131310" y="14010005"/>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80</xdr:row>
      <xdr:rowOff>143527</xdr:rowOff>
    </xdr:from>
    <xdr:ext cx="405111" cy="259045"/>
    <xdr:sp macro="" textlink="">
      <xdr:nvSpPr>
        <xdr:cNvPr id="309" name="【福祉施設】&#10;有形固定資産減価償却率該当値テキスト">
          <a:extLst>
            <a:ext uri="{FF2B5EF4-FFF2-40B4-BE49-F238E27FC236}">
              <a16:creationId xmlns:a16="http://schemas.microsoft.com/office/drawing/2014/main" id="{8A96339A-7575-4059-BDE8-72542D045E5C}"/>
            </a:ext>
          </a:extLst>
        </xdr:cNvPr>
        <xdr:cNvSpPr txBox="1"/>
      </xdr:nvSpPr>
      <xdr:spPr>
        <a:xfrm>
          <a:off x="4212590" y="13857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82550</xdr:rowOff>
    </xdr:from>
    <xdr:to>
      <xdr:col>20</xdr:col>
      <xdr:colOff>38100</xdr:colOff>
      <xdr:row>82</xdr:row>
      <xdr:rowOff>12700</xdr:rowOff>
    </xdr:to>
    <xdr:sp macro="" textlink="">
      <xdr:nvSpPr>
        <xdr:cNvPr id="310" name="楕円 309">
          <a:extLst>
            <a:ext uri="{FF2B5EF4-FFF2-40B4-BE49-F238E27FC236}">
              <a16:creationId xmlns:a16="http://schemas.microsoft.com/office/drawing/2014/main" id="{475CB971-5A4A-439E-8706-65440DBE2FC9}"/>
            </a:ext>
          </a:extLst>
        </xdr:cNvPr>
        <xdr:cNvSpPr/>
      </xdr:nvSpPr>
      <xdr:spPr>
        <a:xfrm>
          <a:off x="3388360" y="13971905"/>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133350</xdr:rowOff>
    </xdr:from>
    <xdr:to>
      <xdr:col>24</xdr:col>
      <xdr:colOff>63500</xdr:colOff>
      <xdr:row>82</xdr:row>
      <xdr:rowOff>0</xdr:rowOff>
    </xdr:to>
    <xdr:cxnSp macro="">
      <xdr:nvCxnSpPr>
        <xdr:cNvPr id="311" name="直線コネクタ 310">
          <a:extLst>
            <a:ext uri="{FF2B5EF4-FFF2-40B4-BE49-F238E27FC236}">
              <a16:creationId xmlns:a16="http://schemas.microsoft.com/office/drawing/2014/main" id="{FD3356A2-EDAB-48E4-807B-900921A01D8E}"/>
            </a:ext>
          </a:extLst>
        </xdr:cNvPr>
        <xdr:cNvCxnSpPr/>
      </xdr:nvCxnSpPr>
      <xdr:spPr>
        <a:xfrm>
          <a:off x="3431540" y="14016990"/>
          <a:ext cx="74295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42545</xdr:rowOff>
    </xdr:from>
    <xdr:to>
      <xdr:col>15</xdr:col>
      <xdr:colOff>101600</xdr:colOff>
      <xdr:row>81</xdr:row>
      <xdr:rowOff>144145</xdr:rowOff>
    </xdr:to>
    <xdr:sp macro="" textlink="">
      <xdr:nvSpPr>
        <xdr:cNvPr id="312" name="楕円 311">
          <a:extLst>
            <a:ext uri="{FF2B5EF4-FFF2-40B4-BE49-F238E27FC236}">
              <a16:creationId xmlns:a16="http://schemas.microsoft.com/office/drawing/2014/main" id="{6DE9943E-E7E4-4679-8440-82CE5AAB7ED7}"/>
            </a:ext>
          </a:extLst>
        </xdr:cNvPr>
        <xdr:cNvSpPr/>
      </xdr:nvSpPr>
      <xdr:spPr>
        <a:xfrm>
          <a:off x="2571750" y="13931900"/>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93345</xdr:rowOff>
    </xdr:from>
    <xdr:to>
      <xdr:col>19</xdr:col>
      <xdr:colOff>177800</xdr:colOff>
      <xdr:row>81</xdr:row>
      <xdr:rowOff>133350</xdr:rowOff>
    </xdr:to>
    <xdr:cxnSp macro="">
      <xdr:nvCxnSpPr>
        <xdr:cNvPr id="313" name="直線コネクタ 312">
          <a:extLst>
            <a:ext uri="{FF2B5EF4-FFF2-40B4-BE49-F238E27FC236}">
              <a16:creationId xmlns:a16="http://schemas.microsoft.com/office/drawing/2014/main" id="{F1299986-6AFB-44E2-955E-FCF28776FFB9}"/>
            </a:ext>
          </a:extLst>
        </xdr:cNvPr>
        <xdr:cNvCxnSpPr/>
      </xdr:nvCxnSpPr>
      <xdr:spPr>
        <a:xfrm>
          <a:off x="2626360" y="13984605"/>
          <a:ext cx="80518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636</xdr:rowOff>
    </xdr:from>
    <xdr:to>
      <xdr:col>10</xdr:col>
      <xdr:colOff>165100</xdr:colOff>
      <xdr:row>81</xdr:row>
      <xdr:rowOff>102236</xdr:rowOff>
    </xdr:to>
    <xdr:sp macro="" textlink="">
      <xdr:nvSpPr>
        <xdr:cNvPr id="314" name="楕円 313">
          <a:extLst>
            <a:ext uri="{FF2B5EF4-FFF2-40B4-BE49-F238E27FC236}">
              <a16:creationId xmlns:a16="http://schemas.microsoft.com/office/drawing/2014/main" id="{D4E627E3-1A79-4227-901B-E91072F52670}"/>
            </a:ext>
          </a:extLst>
        </xdr:cNvPr>
        <xdr:cNvSpPr/>
      </xdr:nvSpPr>
      <xdr:spPr>
        <a:xfrm>
          <a:off x="1774190" y="13888086"/>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51436</xdr:rowOff>
    </xdr:from>
    <xdr:to>
      <xdr:col>15</xdr:col>
      <xdr:colOff>50800</xdr:colOff>
      <xdr:row>81</xdr:row>
      <xdr:rowOff>93345</xdr:rowOff>
    </xdr:to>
    <xdr:cxnSp macro="">
      <xdr:nvCxnSpPr>
        <xdr:cNvPr id="315" name="直線コネクタ 314">
          <a:extLst>
            <a:ext uri="{FF2B5EF4-FFF2-40B4-BE49-F238E27FC236}">
              <a16:creationId xmlns:a16="http://schemas.microsoft.com/office/drawing/2014/main" id="{8F345E7E-0496-441B-939A-54D095456AC8}"/>
            </a:ext>
          </a:extLst>
        </xdr:cNvPr>
        <xdr:cNvCxnSpPr/>
      </xdr:nvCxnSpPr>
      <xdr:spPr>
        <a:xfrm>
          <a:off x="1828800" y="13942696"/>
          <a:ext cx="79756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81</xdr:row>
      <xdr:rowOff>636</xdr:rowOff>
    </xdr:from>
    <xdr:to>
      <xdr:col>6</xdr:col>
      <xdr:colOff>38100</xdr:colOff>
      <xdr:row>81</xdr:row>
      <xdr:rowOff>102236</xdr:rowOff>
    </xdr:to>
    <xdr:sp macro="" textlink="">
      <xdr:nvSpPr>
        <xdr:cNvPr id="316" name="楕円 315">
          <a:extLst>
            <a:ext uri="{FF2B5EF4-FFF2-40B4-BE49-F238E27FC236}">
              <a16:creationId xmlns:a16="http://schemas.microsoft.com/office/drawing/2014/main" id="{BF504E80-C4CB-4B7D-AD45-E2C4617C8428}"/>
            </a:ext>
          </a:extLst>
        </xdr:cNvPr>
        <xdr:cNvSpPr/>
      </xdr:nvSpPr>
      <xdr:spPr>
        <a:xfrm>
          <a:off x="988060" y="1388808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81</xdr:row>
      <xdr:rowOff>51436</xdr:rowOff>
    </xdr:from>
    <xdr:to>
      <xdr:col>10</xdr:col>
      <xdr:colOff>114300</xdr:colOff>
      <xdr:row>81</xdr:row>
      <xdr:rowOff>51436</xdr:rowOff>
    </xdr:to>
    <xdr:cxnSp macro="">
      <xdr:nvCxnSpPr>
        <xdr:cNvPr id="317" name="直線コネクタ 316">
          <a:extLst>
            <a:ext uri="{FF2B5EF4-FFF2-40B4-BE49-F238E27FC236}">
              <a16:creationId xmlns:a16="http://schemas.microsoft.com/office/drawing/2014/main" id="{D5C042FE-5C0D-412D-9C54-121C0A7D2BE1}"/>
            </a:ext>
          </a:extLst>
        </xdr:cNvPr>
        <xdr:cNvCxnSpPr/>
      </xdr:nvCxnSpPr>
      <xdr:spPr>
        <a:xfrm>
          <a:off x="1031240" y="13942696"/>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29227</xdr:rowOff>
    </xdr:from>
    <xdr:ext cx="405111" cy="259045"/>
    <xdr:sp macro="" textlink="">
      <xdr:nvSpPr>
        <xdr:cNvPr id="318" name="n_1mainValue【福祉施設】&#10;有形固定資産減価償却率">
          <a:extLst>
            <a:ext uri="{FF2B5EF4-FFF2-40B4-BE49-F238E27FC236}">
              <a16:creationId xmlns:a16="http://schemas.microsoft.com/office/drawing/2014/main" id="{70C1BF60-1720-407F-8971-603D2CDBD9E3}"/>
            </a:ext>
          </a:extLst>
        </xdr:cNvPr>
        <xdr:cNvSpPr txBox="1"/>
      </xdr:nvSpPr>
      <xdr:spPr>
        <a:xfrm>
          <a:off x="3239144" y="137433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160672</xdr:rowOff>
    </xdr:from>
    <xdr:ext cx="405111" cy="259045"/>
    <xdr:sp macro="" textlink="">
      <xdr:nvSpPr>
        <xdr:cNvPr id="319" name="n_2mainValue【福祉施設】&#10;有形固定資産減価償却率">
          <a:extLst>
            <a:ext uri="{FF2B5EF4-FFF2-40B4-BE49-F238E27FC236}">
              <a16:creationId xmlns:a16="http://schemas.microsoft.com/office/drawing/2014/main" id="{8018A1FA-009F-4DB8-B4DB-460FF92C40C1}"/>
            </a:ext>
          </a:extLst>
        </xdr:cNvPr>
        <xdr:cNvSpPr txBox="1"/>
      </xdr:nvSpPr>
      <xdr:spPr>
        <a:xfrm>
          <a:off x="2439044" y="13707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118763</xdr:rowOff>
    </xdr:from>
    <xdr:ext cx="405111" cy="259045"/>
    <xdr:sp macro="" textlink="">
      <xdr:nvSpPr>
        <xdr:cNvPr id="320" name="n_3mainValue【福祉施設】&#10;有形固定資産減価償却率">
          <a:extLst>
            <a:ext uri="{FF2B5EF4-FFF2-40B4-BE49-F238E27FC236}">
              <a16:creationId xmlns:a16="http://schemas.microsoft.com/office/drawing/2014/main" id="{53667D59-B5F9-4A89-A184-331EA64D5D03}"/>
            </a:ext>
          </a:extLst>
        </xdr:cNvPr>
        <xdr:cNvSpPr txBox="1"/>
      </xdr:nvSpPr>
      <xdr:spPr>
        <a:xfrm>
          <a:off x="1641484" y="136652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118763</xdr:rowOff>
    </xdr:from>
    <xdr:ext cx="405111" cy="259045"/>
    <xdr:sp macro="" textlink="">
      <xdr:nvSpPr>
        <xdr:cNvPr id="321" name="n_4mainValue【福祉施設】&#10;有形固定資産減価償却率">
          <a:extLst>
            <a:ext uri="{FF2B5EF4-FFF2-40B4-BE49-F238E27FC236}">
              <a16:creationId xmlns:a16="http://schemas.microsoft.com/office/drawing/2014/main" id="{894EEA2D-B37C-4860-B08D-C9CA04A87741}"/>
            </a:ext>
          </a:extLst>
        </xdr:cNvPr>
        <xdr:cNvSpPr txBox="1"/>
      </xdr:nvSpPr>
      <xdr:spPr>
        <a:xfrm>
          <a:off x="855354" y="136652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2" name="正方形/長方形 321">
          <a:extLst>
            <a:ext uri="{FF2B5EF4-FFF2-40B4-BE49-F238E27FC236}">
              <a16:creationId xmlns:a16="http://schemas.microsoft.com/office/drawing/2014/main" id="{EA467410-0DCD-4F67-935D-76A6A60BA0AF}"/>
            </a:ext>
          </a:extLst>
        </xdr:cNvPr>
        <xdr:cNvSpPr/>
      </xdr:nvSpPr>
      <xdr:spPr>
        <a:xfrm>
          <a:off x="5960110" y="1181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3" name="正方形/長方形 322">
          <a:extLst>
            <a:ext uri="{FF2B5EF4-FFF2-40B4-BE49-F238E27FC236}">
              <a16:creationId xmlns:a16="http://schemas.microsoft.com/office/drawing/2014/main" id="{CDE96B62-6F08-4D7E-9D72-11893172E4FF}"/>
            </a:ext>
          </a:extLst>
        </xdr:cNvPr>
        <xdr:cNvSpPr/>
      </xdr:nvSpPr>
      <xdr:spPr>
        <a:xfrm>
          <a:off x="60604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4" name="正方形/長方形 323">
          <a:extLst>
            <a:ext uri="{FF2B5EF4-FFF2-40B4-BE49-F238E27FC236}">
              <a16:creationId xmlns:a16="http://schemas.microsoft.com/office/drawing/2014/main" id="{917C0A37-B8F3-4B83-AEDF-F21EF5DCEC00}"/>
            </a:ext>
          </a:extLst>
        </xdr:cNvPr>
        <xdr:cNvSpPr/>
      </xdr:nvSpPr>
      <xdr:spPr>
        <a:xfrm>
          <a:off x="60604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5" name="正方形/長方形 324">
          <a:extLst>
            <a:ext uri="{FF2B5EF4-FFF2-40B4-BE49-F238E27FC236}">
              <a16:creationId xmlns:a16="http://schemas.microsoft.com/office/drawing/2014/main" id="{284FEB3E-59D1-4609-8008-97BDA82EEA73}"/>
            </a:ext>
          </a:extLst>
        </xdr:cNvPr>
        <xdr:cNvSpPr/>
      </xdr:nvSpPr>
      <xdr:spPr>
        <a:xfrm>
          <a:off x="69888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6" name="正方形/長方形 325">
          <a:extLst>
            <a:ext uri="{FF2B5EF4-FFF2-40B4-BE49-F238E27FC236}">
              <a16:creationId xmlns:a16="http://schemas.microsoft.com/office/drawing/2014/main" id="{213A1239-8A9F-4BB9-BC4D-B44EE2EBD6F8}"/>
            </a:ext>
          </a:extLst>
        </xdr:cNvPr>
        <xdr:cNvSpPr/>
      </xdr:nvSpPr>
      <xdr:spPr>
        <a:xfrm>
          <a:off x="69888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7" name="正方形/長方形 326">
          <a:extLst>
            <a:ext uri="{FF2B5EF4-FFF2-40B4-BE49-F238E27FC236}">
              <a16:creationId xmlns:a16="http://schemas.microsoft.com/office/drawing/2014/main" id="{89F1AD79-F81A-42AB-9FDA-811DACEC5B15}"/>
            </a:ext>
          </a:extLst>
        </xdr:cNvPr>
        <xdr:cNvSpPr/>
      </xdr:nvSpPr>
      <xdr:spPr>
        <a:xfrm>
          <a:off x="80175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8" name="正方形/長方形 327">
          <a:extLst>
            <a:ext uri="{FF2B5EF4-FFF2-40B4-BE49-F238E27FC236}">
              <a16:creationId xmlns:a16="http://schemas.microsoft.com/office/drawing/2014/main" id="{A410192B-F537-42A4-B66F-415EFB697AE6}"/>
            </a:ext>
          </a:extLst>
        </xdr:cNvPr>
        <xdr:cNvSpPr/>
      </xdr:nvSpPr>
      <xdr:spPr>
        <a:xfrm>
          <a:off x="80175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9" name="正方形/長方形 328">
          <a:extLst>
            <a:ext uri="{FF2B5EF4-FFF2-40B4-BE49-F238E27FC236}">
              <a16:creationId xmlns:a16="http://schemas.microsoft.com/office/drawing/2014/main" id="{3524CA9B-3A8A-4A8A-9DCA-4147FC5FC34D}"/>
            </a:ext>
          </a:extLst>
        </xdr:cNvPr>
        <xdr:cNvSpPr/>
      </xdr:nvSpPr>
      <xdr:spPr>
        <a:xfrm>
          <a:off x="5960110" y="1295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0" name="テキスト ボックス 329">
          <a:extLst>
            <a:ext uri="{FF2B5EF4-FFF2-40B4-BE49-F238E27FC236}">
              <a16:creationId xmlns:a16="http://schemas.microsoft.com/office/drawing/2014/main" id="{F90843B9-0D83-4D1B-A48B-19E95CA4EC35}"/>
            </a:ext>
          </a:extLst>
        </xdr:cNvPr>
        <xdr:cNvSpPr txBox="1"/>
      </xdr:nvSpPr>
      <xdr:spPr>
        <a:xfrm>
          <a:off x="592201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1" name="直線コネクタ 330">
          <a:extLst>
            <a:ext uri="{FF2B5EF4-FFF2-40B4-BE49-F238E27FC236}">
              <a16:creationId xmlns:a16="http://schemas.microsoft.com/office/drawing/2014/main" id="{C270A404-097E-404B-A270-D666AEEF5563}"/>
            </a:ext>
          </a:extLst>
        </xdr:cNvPr>
        <xdr:cNvCxnSpPr/>
      </xdr:nvCxnSpPr>
      <xdr:spPr>
        <a:xfrm>
          <a:off x="5960110" y="1524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2" name="直線コネクタ 331">
          <a:extLst>
            <a:ext uri="{FF2B5EF4-FFF2-40B4-BE49-F238E27FC236}">
              <a16:creationId xmlns:a16="http://schemas.microsoft.com/office/drawing/2014/main" id="{F0BB54BB-737B-4510-8B9E-1AD25DCC0883}"/>
            </a:ext>
          </a:extLst>
        </xdr:cNvPr>
        <xdr:cNvCxnSpPr/>
      </xdr:nvCxnSpPr>
      <xdr:spPr>
        <a:xfrm>
          <a:off x="5960110" y="14859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3" name="テキスト ボックス 332">
          <a:extLst>
            <a:ext uri="{FF2B5EF4-FFF2-40B4-BE49-F238E27FC236}">
              <a16:creationId xmlns:a16="http://schemas.microsoft.com/office/drawing/2014/main" id="{942631BD-BA23-4C84-B1BF-7A72DB5FB767}"/>
            </a:ext>
          </a:extLst>
        </xdr:cNvPr>
        <xdr:cNvSpPr txBox="1"/>
      </xdr:nvSpPr>
      <xdr:spPr>
        <a:xfrm>
          <a:off x="5527221" y="1471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4" name="直線コネクタ 333">
          <a:extLst>
            <a:ext uri="{FF2B5EF4-FFF2-40B4-BE49-F238E27FC236}">
              <a16:creationId xmlns:a16="http://schemas.microsoft.com/office/drawing/2014/main" id="{69D3D3F6-3666-4C7D-AE53-060132333C0A}"/>
            </a:ext>
          </a:extLst>
        </xdr:cNvPr>
        <xdr:cNvCxnSpPr/>
      </xdr:nvCxnSpPr>
      <xdr:spPr>
        <a:xfrm>
          <a:off x="5960110" y="1447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5" name="テキスト ボックス 334">
          <a:extLst>
            <a:ext uri="{FF2B5EF4-FFF2-40B4-BE49-F238E27FC236}">
              <a16:creationId xmlns:a16="http://schemas.microsoft.com/office/drawing/2014/main" id="{8FA24FED-CD43-4338-9689-8781314C7EFD}"/>
            </a:ext>
          </a:extLst>
        </xdr:cNvPr>
        <xdr:cNvSpPr txBox="1"/>
      </xdr:nvSpPr>
      <xdr:spPr>
        <a:xfrm>
          <a:off x="5527221" y="14333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6" name="直線コネクタ 335">
          <a:extLst>
            <a:ext uri="{FF2B5EF4-FFF2-40B4-BE49-F238E27FC236}">
              <a16:creationId xmlns:a16="http://schemas.microsoft.com/office/drawing/2014/main" id="{CA81CC82-A6C3-4FB0-BDFC-0B0FD2A91250}"/>
            </a:ext>
          </a:extLst>
        </xdr:cNvPr>
        <xdr:cNvCxnSpPr/>
      </xdr:nvCxnSpPr>
      <xdr:spPr>
        <a:xfrm>
          <a:off x="5960110" y="14097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7" name="テキスト ボックス 336">
          <a:extLst>
            <a:ext uri="{FF2B5EF4-FFF2-40B4-BE49-F238E27FC236}">
              <a16:creationId xmlns:a16="http://schemas.microsoft.com/office/drawing/2014/main" id="{F7063D67-D619-4CCF-AE37-485899EFE219}"/>
            </a:ext>
          </a:extLst>
        </xdr:cNvPr>
        <xdr:cNvSpPr txBox="1"/>
      </xdr:nvSpPr>
      <xdr:spPr>
        <a:xfrm>
          <a:off x="5527221" y="13952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8" name="直線コネクタ 337">
          <a:extLst>
            <a:ext uri="{FF2B5EF4-FFF2-40B4-BE49-F238E27FC236}">
              <a16:creationId xmlns:a16="http://schemas.microsoft.com/office/drawing/2014/main" id="{C8793CF0-5099-434F-A866-B73FD0790A03}"/>
            </a:ext>
          </a:extLst>
        </xdr:cNvPr>
        <xdr:cNvCxnSpPr/>
      </xdr:nvCxnSpPr>
      <xdr:spPr>
        <a:xfrm>
          <a:off x="5960110" y="13716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9" name="テキスト ボックス 338">
          <a:extLst>
            <a:ext uri="{FF2B5EF4-FFF2-40B4-BE49-F238E27FC236}">
              <a16:creationId xmlns:a16="http://schemas.microsoft.com/office/drawing/2014/main" id="{08928CBF-F197-4B17-8A7F-BD0BAB7DBD74}"/>
            </a:ext>
          </a:extLst>
        </xdr:cNvPr>
        <xdr:cNvSpPr txBox="1"/>
      </xdr:nvSpPr>
      <xdr:spPr>
        <a:xfrm>
          <a:off x="5527221" y="13571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40" name="直線コネクタ 339">
          <a:extLst>
            <a:ext uri="{FF2B5EF4-FFF2-40B4-BE49-F238E27FC236}">
              <a16:creationId xmlns:a16="http://schemas.microsoft.com/office/drawing/2014/main" id="{5665F2B9-F7E5-4483-AD65-4E0143B17470}"/>
            </a:ext>
          </a:extLst>
        </xdr:cNvPr>
        <xdr:cNvCxnSpPr/>
      </xdr:nvCxnSpPr>
      <xdr:spPr>
        <a:xfrm>
          <a:off x="5960110" y="13331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41" name="テキスト ボックス 340">
          <a:extLst>
            <a:ext uri="{FF2B5EF4-FFF2-40B4-BE49-F238E27FC236}">
              <a16:creationId xmlns:a16="http://schemas.microsoft.com/office/drawing/2014/main" id="{74C02219-4691-436F-9AB3-A44F3B0CE047}"/>
            </a:ext>
          </a:extLst>
        </xdr:cNvPr>
        <xdr:cNvSpPr txBox="1"/>
      </xdr:nvSpPr>
      <xdr:spPr>
        <a:xfrm>
          <a:off x="5527221" y="13194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2" name="直線コネクタ 341">
          <a:extLst>
            <a:ext uri="{FF2B5EF4-FFF2-40B4-BE49-F238E27FC236}">
              <a16:creationId xmlns:a16="http://schemas.microsoft.com/office/drawing/2014/main" id="{FEF0352B-40A8-4095-BFC0-F19BD9232FE3}"/>
            </a:ext>
          </a:extLst>
        </xdr:cNvPr>
        <xdr:cNvCxnSpPr/>
      </xdr:nvCxnSpPr>
      <xdr:spPr>
        <a:xfrm>
          <a:off x="5960110" y="1295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3" name="テキスト ボックス 342">
          <a:extLst>
            <a:ext uri="{FF2B5EF4-FFF2-40B4-BE49-F238E27FC236}">
              <a16:creationId xmlns:a16="http://schemas.microsoft.com/office/drawing/2014/main" id="{475AFC72-AF26-4239-B19A-95C5092B59A3}"/>
            </a:ext>
          </a:extLst>
        </xdr:cNvPr>
        <xdr:cNvSpPr txBox="1"/>
      </xdr:nvSpPr>
      <xdr:spPr>
        <a:xfrm>
          <a:off x="5527221" y="1281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4" name="【福祉施設】&#10;一人当たり面積グラフ枠">
          <a:extLst>
            <a:ext uri="{FF2B5EF4-FFF2-40B4-BE49-F238E27FC236}">
              <a16:creationId xmlns:a16="http://schemas.microsoft.com/office/drawing/2014/main" id="{5B2B65C2-F604-4554-B6D6-186BC65AB4B3}"/>
            </a:ext>
          </a:extLst>
        </xdr:cNvPr>
        <xdr:cNvSpPr/>
      </xdr:nvSpPr>
      <xdr:spPr>
        <a:xfrm>
          <a:off x="5960110" y="1295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41911</xdr:rowOff>
    </xdr:from>
    <xdr:to>
      <xdr:col>54</xdr:col>
      <xdr:colOff>189865</xdr:colOff>
      <xdr:row>86</xdr:row>
      <xdr:rowOff>102870</xdr:rowOff>
    </xdr:to>
    <xdr:cxnSp macro="">
      <xdr:nvCxnSpPr>
        <xdr:cNvPr id="345" name="直線コネクタ 344">
          <a:extLst>
            <a:ext uri="{FF2B5EF4-FFF2-40B4-BE49-F238E27FC236}">
              <a16:creationId xmlns:a16="http://schemas.microsoft.com/office/drawing/2014/main" id="{0A0186C1-61B4-4F69-B509-96FE40D3D044}"/>
            </a:ext>
          </a:extLst>
        </xdr:cNvPr>
        <xdr:cNvCxnSpPr/>
      </xdr:nvCxnSpPr>
      <xdr:spPr>
        <a:xfrm flipV="1">
          <a:off x="9429115" y="13588366"/>
          <a:ext cx="0" cy="12572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106697</xdr:rowOff>
    </xdr:from>
    <xdr:ext cx="469744" cy="259045"/>
    <xdr:sp macro="" textlink="">
      <xdr:nvSpPr>
        <xdr:cNvPr id="346" name="【福祉施設】&#10;一人当たり面積最小値テキスト">
          <a:extLst>
            <a:ext uri="{FF2B5EF4-FFF2-40B4-BE49-F238E27FC236}">
              <a16:creationId xmlns:a16="http://schemas.microsoft.com/office/drawing/2014/main" id="{F2EE4647-E04A-4301-96FF-FD0D6A5D2667}"/>
            </a:ext>
          </a:extLst>
        </xdr:cNvPr>
        <xdr:cNvSpPr txBox="1"/>
      </xdr:nvSpPr>
      <xdr:spPr>
        <a:xfrm>
          <a:off x="9467850" y="148494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102870</xdr:rowOff>
    </xdr:from>
    <xdr:to>
      <xdr:col>55</xdr:col>
      <xdr:colOff>88900</xdr:colOff>
      <xdr:row>86</xdr:row>
      <xdr:rowOff>102870</xdr:rowOff>
    </xdr:to>
    <xdr:cxnSp macro="">
      <xdr:nvCxnSpPr>
        <xdr:cNvPr id="347" name="直線コネクタ 346">
          <a:extLst>
            <a:ext uri="{FF2B5EF4-FFF2-40B4-BE49-F238E27FC236}">
              <a16:creationId xmlns:a16="http://schemas.microsoft.com/office/drawing/2014/main" id="{ED8034EA-6039-4D93-9091-2ABD6085FD3F}"/>
            </a:ext>
          </a:extLst>
        </xdr:cNvPr>
        <xdr:cNvCxnSpPr/>
      </xdr:nvCxnSpPr>
      <xdr:spPr>
        <a:xfrm>
          <a:off x="9356090" y="14845665"/>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160038</xdr:rowOff>
    </xdr:from>
    <xdr:ext cx="469744" cy="259045"/>
    <xdr:sp macro="" textlink="">
      <xdr:nvSpPr>
        <xdr:cNvPr id="348" name="【福祉施設】&#10;一人当たり面積最大値テキスト">
          <a:extLst>
            <a:ext uri="{FF2B5EF4-FFF2-40B4-BE49-F238E27FC236}">
              <a16:creationId xmlns:a16="http://schemas.microsoft.com/office/drawing/2014/main" id="{F6ADDE53-C8E7-4DEB-A041-922C9128315D}"/>
            </a:ext>
          </a:extLst>
        </xdr:cNvPr>
        <xdr:cNvSpPr txBox="1"/>
      </xdr:nvSpPr>
      <xdr:spPr>
        <a:xfrm>
          <a:off x="9467850" y="133635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41911</xdr:rowOff>
    </xdr:from>
    <xdr:to>
      <xdr:col>55</xdr:col>
      <xdr:colOff>88900</xdr:colOff>
      <xdr:row>79</xdr:row>
      <xdr:rowOff>41911</xdr:rowOff>
    </xdr:to>
    <xdr:cxnSp macro="">
      <xdr:nvCxnSpPr>
        <xdr:cNvPr id="349" name="直線コネクタ 348">
          <a:extLst>
            <a:ext uri="{FF2B5EF4-FFF2-40B4-BE49-F238E27FC236}">
              <a16:creationId xmlns:a16="http://schemas.microsoft.com/office/drawing/2014/main" id="{DB327B6F-CD3E-45AC-8B9B-754DF1F0259C}"/>
            </a:ext>
          </a:extLst>
        </xdr:cNvPr>
        <xdr:cNvCxnSpPr/>
      </xdr:nvCxnSpPr>
      <xdr:spPr>
        <a:xfrm>
          <a:off x="9356090" y="13588366"/>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116857</xdr:rowOff>
    </xdr:from>
    <xdr:ext cx="469744" cy="259045"/>
    <xdr:sp macro="" textlink="">
      <xdr:nvSpPr>
        <xdr:cNvPr id="350" name="【福祉施設】&#10;一人当たり面積平均値テキスト">
          <a:extLst>
            <a:ext uri="{FF2B5EF4-FFF2-40B4-BE49-F238E27FC236}">
              <a16:creationId xmlns:a16="http://schemas.microsoft.com/office/drawing/2014/main" id="{63EAD377-650D-4946-B297-11EC9BD2C71B}"/>
            </a:ext>
          </a:extLst>
        </xdr:cNvPr>
        <xdr:cNvSpPr txBox="1"/>
      </xdr:nvSpPr>
      <xdr:spPr>
        <a:xfrm>
          <a:off x="9467850" y="143472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93980</xdr:rowOff>
    </xdr:from>
    <xdr:to>
      <xdr:col>55</xdr:col>
      <xdr:colOff>50800</xdr:colOff>
      <xdr:row>85</xdr:row>
      <xdr:rowOff>24130</xdr:rowOff>
    </xdr:to>
    <xdr:sp macro="" textlink="">
      <xdr:nvSpPr>
        <xdr:cNvPr id="351" name="フローチャート: 判断 350">
          <a:extLst>
            <a:ext uri="{FF2B5EF4-FFF2-40B4-BE49-F238E27FC236}">
              <a16:creationId xmlns:a16="http://schemas.microsoft.com/office/drawing/2014/main" id="{38DC74B4-FD4F-46FF-A24C-ACB9E4463923}"/>
            </a:ext>
          </a:extLst>
        </xdr:cNvPr>
        <xdr:cNvSpPr/>
      </xdr:nvSpPr>
      <xdr:spPr>
        <a:xfrm>
          <a:off x="9394190" y="14499590"/>
          <a:ext cx="9017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90170</xdr:rowOff>
    </xdr:from>
    <xdr:to>
      <xdr:col>50</xdr:col>
      <xdr:colOff>165100</xdr:colOff>
      <xdr:row>85</xdr:row>
      <xdr:rowOff>20320</xdr:rowOff>
    </xdr:to>
    <xdr:sp macro="" textlink="">
      <xdr:nvSpPr>
        <xdr:cNvPr id="352" name="フローチャート: 判断 351">
          <a:extLst>
            <a:ext uri="{FF2B5EF4-FFF2-40B4-BE49-F238E27FC236}">
              <a16:creationId xmlns:a16="http://schemas.microsoft.com/office/drawing/2014/main" id="{BEA5C179-B80E-46D8-8822-FEBC96DAD910}"/>
            </a:ext>
          </a:extLst>
        </xdr:cNvPr>
        <xdr:cNvSpPr/>
      </xdr:nvSpPr>
      <xdr:spPr>
        <a:xfrm>
          <a:off x="8632190" y="14495780"/>
          <a:ext cx="10922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83</xdr:row>
      <xdr:rowOff>36847</xdr:rowOff>
    </xdr:from>
    <xdr:ext cx="469744" cy="259045"/>
    <xdr:sp macro="" textlink="">
      <xdr:nvSpPr>
        <xdr:cNvPr id="353" name="n_1aveValue【福祉施設】&#10;一人当たり面積">
          <a:extLst>
            <a:ext uri="{FF2B5EF4-FFF2-40B4-BE49-F238E27FC236}">
              <a16:creationId xmlns:a16="http://schemas.microsoft.com/office/drawing/2014/main" id="{0B626C50-8C0F-4524-B2F0-6C5220B387CC}"/>
            </a:ext>
          </a:extLst>
        </xdr:cNvPr>
        <xdr:cNvSpPr txBox="1"/>
      </xdr:nvSpPr>
      <xdr:spPr>
        <a:xfrm>
          <a:off x="8454467" y="14267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84</xdr:row>
      <xdr:rowOff>109220</xdr:rowOff>
    </xdr:from>
    <xdr:to>
      <xdr:col>46</xdr:col>
      <xdr:colOff>38100</xdr:colOff>
      <xdr:row>85</xdr:row>
      <xdr:rowOff>39370</xdr:rowOff>
    </xdr:to>
    <xdr:sp macro="" textlink="">
      <xdr:nvSpPr>
        <xdr:cNvPr id="354" name="フローチャート: 判断 353">
          <a:extLst>
            <a:ext uri="{FF2B5EF4-FFF2-40B4-BE49-F238E27FC236}">
              <a16:creationId xmlns:a16="http://schemas.microsoft.com/office/drawing/2014/main" id="{40E32533-BCD9-4DDF-8EE9-12207C69B287}"/>
            </a:ext>
          </a:extLst>
        </xdr:cNvPr>
        <xdr:cNvSpPr/>
      </xdr:nvSpPr>
      <xdr:spPr>
        <a:xfrm>
          <a:off x="7846060" y="14509115"/>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133427</xdr:colOff>
      <xdr:row>83</xdr:row>
      <xdr:rowOff>55897</xdr:rowOff>
    </xdr:from>
    <xdr:ext cx="469744" cy="259045"/>
    <xdr:sp macro="" textlink="">
      <xdr:nvSpPr>
        <xdr:cNvPr id="355" name="n_2aveValue【福祉施設】&#10;一人当たり面積">
          <a:extLst>
            <a:ext uri="{FF2B5EF4-FFF2-40B4-BE49-F238E27FC236}">
              <a16:creationId xmlns:a16="http://schemas.microsoft.com/office/drawing/2014/main" id="{40512D60-F89B-4088-83CD-C7D379F013CA}"/>
            </a:ext>
          </a:extLst>
        </xdr:cNvPr>
        <xdr:cNvSpPr txBox="1"/>
      </xdr:nvSpPr>
      <xdr:spPr>
        <a:xfrm>
          <a:off x="7673417" y="14290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84</xdr:row>
      <xdr:rowOff>74930</xdr:rowOff>
    </xdr:from>
    <xdr:to>
      <xdr:col>41</xdr:col>
      <xdr:colOff>101600</xdr:colOff>
      <xdr:row>85</xdr:row>
      <xdr:rowOff>5080</xdr:rowOff>
    </xdr:to>
    <xdr:sp macro="" textlink="">
      <xdr:nvSpPr>
        <xdr:cNvPr id="356" name="フローチャート: 判断 355">
          <a:extLst>
            <a:ext uri="{FF2B5EF4-FFF2-40B4-BE49-F238E27FC236}">
              <a16:creationId xmlns:a16="http://schemas.microsoft.com/office/drawing/2014/main" id="{BAA029F1-F49F-4495-B45C-5FDB0E801E29}"/>
            </a:ext>
          </a:extLst>
        </xdr:cNvPr>
        <xdr:cNvSpPr/>
      </xdr:nvSpPr>
      <xdr:spPr>
        <a:xfrm>
          <a:off x="7029450" y="14476730"/>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6427</xdr:colOff>
      <xdr:row>83</xdr:row>
      <xdr:rowOff>21607</xdr:rowOff>
    </xdr:from>
    <xdr:ext cx="469744" cy="259045"/>
    <xdr:sp macro="" textlink="">
      <xdr:nvSpPr>
        <xdr:cNvPr id="357" name="n_3aveValue【福祉施設】&#10;一人当たり面積">
          <a:extLst>
            <a:ext uri="{FF2B5EF4-FFF2-40B4-BE49-F238E27FC236}">
              <a16:creationId xmlns:a16="http://schemas.microsoft.com/office/drawing/2014/main" id="{1BC1EC10-2557-4A1C-96B4-AE893014FDB5}"/>
            </a:ext>
          </a:extLst>
        </xdr:cNvPr>
        <xdr:cNvSpPr txBox="1"/>
      </xdr:nvSpPr>
      <xdr:spPr>
        <a:xfrm>
          <a:off x="6866332" y="14248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84</xdr:row>
      <xdr:rowOff>82550</xdr:rowOff>
    </xdr:from>
    <xdr:to>
      <xdr:col>36</xdr:col>
      <xdr:colOff>165100</xdr:colOff>
      <xdr:row>85</xdr:row>
      <xdr:rowOff>12700</xdr:rowOff>
    </xdr:to>
    <xdr:sp macro="" textlink="">
      <xdr:nvSpPr>
        <xdr:cNvPr id="358" name="フローチャート: 判断 357">
          <a:extLst>
            <a:ext uri="{FF2B5EF4-FFF2-40B4-BE49-F238E27FC236}">
              <a16:creationId xmlns:a16="http://schemas.microsoft.com/office/drawing/2014/main" id="{EDFC3693-F6A6-4173-B0C7-7507365D463B}"/>
            </a:ext>
          </a:extLst>
        </xdr:cNvPr>
        <xdr:cNvSpPr/>
      </xdr:nvSpPr>
      <xdr:spPr>
        <a:xfrm>
          <a:off x="6231890" y="14486255"/>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69927</xdr:colOff>
      <xdr:row>83</xdr:row>
      <xdr:rowOff>29227</xdr:rowOff>
    </xdr:from>
    <xdr:ext cx="469744" cy="259045"/>
    <xdr:sp macro="" textlink="">
      <xdr:nvSpPr>
        <xdr:cNvPr id="359" name="n_4aveValue【福祉施設】&#10;一人当たり面積">
          <a:extLst>
            <a:ext uri="{FF2B5EF4-FFF2-40B4-BE49-F238E27FC236}">
              <a16:creationId xmlns:a16="http://schemas.microsoft.com/office/drawing/2014/main" id="{92458F8A-5570-4A1F-93B3-EB71FDC3FE59}"/>
            </a:ext>
          </a:extLst>
        </xdr:cNvPr>
        <xdr:cNvSpPr txBox="1"/>
      </xdr:nvSpPr>
      <xdr:spPr>
        <a:xfrm>
          <a:off x="6068772" y="142576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BDC020FD-C6E7-48BB-8B0B-CB23C21065D7}"/>
            </a:ext>
          </a:extLst>
        </xdr:cNvPr>
        <xdr:cNvSpPr txBox="1"/>
      </xdr:nvSpPr>
      <xdr:spPr>
        <a:xfrm>
          <a:off x="92583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61" name="テキスト ボックス 360">
          <a:extLst>
            <a:ext uri="{FF2B5EF4-FFF2-40B4-BE49-F238E27FC236}">
              <a16:creationId xmlns:a16="http://schemas.microsoft.com/office/drawing/2014/main" id="{A486255A-16D6-41AF-BCB6-A86E5E62A127}"/>
            </a:ext>
          </a:extLst>
        </xdr:cNvPr>
        <xdr:cNvSpPr txBox="1"/>
      </xdr:nvSpPr>
      <xdr:spPr>
        <a:xfrm>
          <a:off x="85153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62" name="テキスト ボックス 361">
          <a:extLst>
            <a:ext uri="{FF2B5EF4-FFF2-40B4-BE49-F238E27FC236}">
              <a16:creationId xmlns:a16="http://schemas.microsoft.com/office/drawing/2014/main" id="{6BC7D4AC-EA34-4CA7-9F62-27520F1E83AB}"/>
            </a:ext>
          </a:extLst>
        </xdr:cNvPr>
        <xdr:cNvSpPr txBox="1"/>
      </xdr:nvSpPr>
      <xdr:spPr>
        <a:xfrm>
          <a:off x="77177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3" name="テキスト ボックス 362">
          <a:extLst>
            <a:ext uri="{FF2B5EF4-FFF2-40B4-BE49-F238E27FC236}">
              <a16:creationId xmlns:a16="http://schemas.microsoft.com/office/drawing/2014/main" id="{D4458ABF-A764-46AA-8549-C89BC6F8EBEA}"/>
            </a:ext>
          </a:extLst>
        </xdr:cNvPr>
        <xdr:cNvSpPr txBox="1"/>
      </xdr:nvSpPr>
      <xdr:spPr>
        <a:xfrm>
          <a:off x="69126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4" name="テキスト ボックス 363">
          <a:extLst>
            <a:ext uri="{FF2B5EF4-FFF2-40B4-BE49-F238E27FC236}">
              <a16:creationId xmlns:a16="http://schemas.microsoft.com/office/drawing/2014/main" id="{6639D690-CCAF-407A-8F5F-12B9384A0B08}"/>
            </a:ext>
          </a:extLst>
        </xdr:cNvPr>
        <xdr:cNvSpPr txBox="1"/>
      </xdr:nvSpPr>
      <xdr:spPr>
        <a:xfrm>
          <a:off x="61150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86</xdr:row>
      <xdr:rowOff>17780</xdr:rowOff>
    </xdr:from>
    <xdr:to>
      <xdr:col>55</xdr:col>
      <xdr:colOff>50800</xdr:colOff>
      <xdr:row>86</xdr:row>
      <xdr:rowOff>119380</xdr:rowOff>
    </xdr:to>
    <xdr:sp macro="" textlink="">
      <xdr:nvSpPr>
        <xdr:cNvPr id="365" name="楕円 364">
          <a:extLst>
            <a:ext uri="{FF2B5EF4-FFF2-40B4-BE49-F238E27FC236}">
              <a16:creationId xmlns:a16="http://schemas.microsoft.com/office/drawing/2014/main" id="{E05BE25E-8A86-49E6-A878-1B63D9B7E364}"/>
            </a:ext>
          </a:extLst>
        </xdr:cNvPr>
        <xdr:cNvSpPr/>
      </xdr:nvSpPr>
      <xdr:spPr>
        <a:xfrm>
          <a:off x="9394190" y="14766290"/>
          <a:ext cx="9017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104157</xdr:rowOff>
    </xdr:from>
    <xdr:ext cx="469744" cy="259045"/>
    <xdr:sp macro="" textlink="">
      <xdr:nvSpPr>
        <xdr:cNvPr id="366" name="【福祉施設】&#10;一人当たり面積該当値テキスト">
          <a:extLst>
            <a:ext uri="{FF2B5EF4-FFF2-40B4-BE49-F238E27FC236}">
              <a16:creationId xmlns:a16="http://schemas.microsoft.com/office/drawing/2014/main" id="{CC1D1BE3-6AC6-4D5E-A63E-D26F8AEC22AC}"/>
            </a:ext>
          </a:extLst>
        </xdr:cNvPr>
        <xdr:cNvSpPr txBox="1"/>
      </xdr:nvSpPr>
      <xdr:spPr>
        <a:xfrm>
          <a:off x="9467850" y="146755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86</xdr:row>
      <xdr:rowOff>17780</xdr:rowOff>
    </xdr:from>
    <xdr:to>
      <xdr:col>50</xdr:col>
      <xdr:colOff>165100</xdr:colOff>
      <xdr:row>86</xdr:row>
      <xdr:rowOff>119380</xdr:rowOff>
    </xdr:to>
    <xdr:sp macro="" textlink="">
      <xdr:nvSpPr>
        <xdr:cNvPr id="367" name="楕円 366">
          <a:extLst>
            <a:ext uri="{FF2B5EF4-FFF2-40B4-BE49-F238E27FC236}">
              <a16:creationId xmlns:a16="http://schemas.microsoft.com/office/drawing/2014/main" id="{36B3B76E-6441-4821-9150-5D0415E3C01D}"/>
            </a:ext>
          </a:extLst>
        </xdr:cNvPr>
        <xdr:cNvSpPr/>
      </xdr:nvSpPr>
      <xdr:spPr>
        <a:xfrm>
          <a:off x="8632190" y="14766290"/>
          <a:ext cx="10922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68580</xdr:rowOff>
    </xdr:from>
    <xdr:to>
      <xdr:col>55</xdr:col>
      <xdr:colOff>0</xdr:colOff>
      <xdr:row>86</xdr:row>
      <xdr:rowOff>68580</xdr:rowOff>
    </xdr:to>
    <xdr:cxnSp macro="">
      <xdr:nvCxnSpPr>
        <xdr:cNvPr id="368" name="直線コネクタ 367">
          <a:extLst>
            <a:ext uri="{FF2B5EF4-FFF2-40B4-BE49-F238E27FC236}">
              <a16:creationId xmlns:a16="http://schemas.microsoft.com/office/drawing/2014/main" id="{A0BB412B-0083-4549-95DE-FC5EDF9CA0D0}"/>
            </a:ext>
          </a:extLst>
        </xdr:cNvPr>
        <xdr:cNvCxnSpPr/>
      </xdr:nvCxnSpPr>
      <xdr:spPr>
        <a:xfrm>
          <a:off x="8686800" y="14811375"/>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86</xdr:row>
      <xdr:rowOff>13970</xdr:rowOff>
    </xdr:from>
    <xdr:to>
      <xdr:col>46</xdr:col>
      <xdr:colOff>38100</xdr:colOff>
      <xdr:row>86</xdr:row>
      <xdr:rowOff>115570</xdr:rowOff>
    </xdr:to>
    <xdr:sp macro="" textlink="">
      <xdr:nvSpPr>
        <xdr:cNvPr id="369" name="楕円 368">
          <a:extLst>
            <a:ext uri="{FF2B5EF4-FFF2-40B4-BE49-F238E27FC236}">
              <a16:creationId xmlns:a16="http://schemas.microsoft.com/office/drawing/2014/main" id="{4A1D2D06-0746-4B22-AED6-77E61F7A1BD9}"/>
            </a:ext>
          </a:extLst>
        </xdr:cNvPr>
        <xdr:cNvSpPr/>
      </xdr:nvSpPr>
      <xdr:spPr>
        <a:xfrm>
          <a:off x="7846060" y="1476248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64770</xdr:rowOff>
    </xdr:from>
    <xdr:to>
      <xdr:col>50</xdr:col>
      <xdr:colOff>114300</xdr:colOff>
      <xdr:row>86</xdr:row>
      <xdr:rowOff>68580</xdr:rowOff>
    </xdr:to>
    <xdr:cxnSp macro="">
      <xdr:nvCxnSpPr>
        <xdr:cNvPr id="370" name="直線コネクタ 369">
          <a:extLst>
            <a:ext uri="{FF2B5EF4-FFF2-40B4-BE49-F238E27FC236}">
              <a16:creationId xmlns:a16="http://schemas.microsoft.com/office/drawing/2014/main" id="{E6DF6FE4-79ED-4213-AC97-CF1FD3E4698D}"/>
            </a:ext>
          </a:extLst>
        </xdr:cNvPr>
        <xdr:cNvCxnSpPr/>
      </xdr:nvCxnSpPr>
      <xdr:spPr>
        <a:xfrm>
          <a:off x="7889240" y="14807565"/>
          <a:ext cx="79756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86</xdr:row>
      <xdr:rowOff>13970</xdr:rowOff>
    </xdr:from>
    <xdr:to>
      <xdr:col>41</xdr:col>
      <xdr:colOff>101600</xdr:colOff>
      <xdr:row>86</xdr:row>
      <xdr:rowOff>115570</xdr:rowOff>
    </xdr:to>
    <xdr:sp macro="" textlink="">
      <xdr:nvSpPr>
        <xdr:cNvPr id="371" name="楕円 370">
          <a:extLst>
            <a:ext uri="{FF2B5EF4-FFF2-40B4-BE49-F238E27FC236}">
              <a16:creationId xmlns:a16="http://schemas.microsoft.com/office/drawing/2014/main" id="{23259509-ADF1-4198-8B37-9855BC4E99E8}"/>
            </a:ext>
          </a:extLst>
        </xdr:cNvPr>
        <xdr:cNvSpPr/>
      </xdr:nvSpPr>
      <xdr:spPr>
        <a:xfrm>
          <a:off x="7029450" y="14762480"/>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64770</xdr:rowOff>
    </xdr:from>
    <xdr:to>
      <xdr:col>45</xdr:col>
      <xdr:colOff>177800</xdr:colOff>
      <xdr:row>86</xdr:row>
      <xdr:rowOff>64770</xdr:rowOff>
    </xdr:to>
    <xdr:cxnSp macro="">
      <xdr:nvCxnSpPr>
        <xdr:cNvPr id="372" name="直線コネクタ 371">
          <a:extLst>
            <a:ext uri="{FF2B5EF4-FFF2-40B4-BE49-F238E27FC236}">
              <a16:creationId xmlns:a16="http://schemas.microsoft.com/office/drawing/2014/main" id="{A240065D-AB64-47B4-9A54-5E545DBFF4D7}"/>
            </a:ext>
          </a:extLst>
        </xdr:cNvPr>
        <xdr:cNvCxnSpPr/>
      </xdr:nvCxnSpPr>
      <xdr:spPr>
        <a:xfrm>
          <a:off x="7084060" y="14807565"/>
          <a:ext cx="80518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86</xdr:row>
      <xdr:rowOff>13970</xdr:rowOff>
    </xdr:from>
    <xdr:to>
      <xdr:col>36</xdr:col>
      <xdr:colOff>165100</xdr:colOff>
      <xdr:row>86</xdr:row>
      <xdr:rowOff>115570</xdr:rowOff>
    </xdr:to>
    <xdr:sp macro="" textlink="">
      <xdr:nvSpPr>
        <xdr:cNvPr id="373" name="楕円 372">
          <a:extLst>
            <a:ext uri="{FF2B5EF4-FFF2-40B4-BE49-F238E27FC236}">
              <a16:creationId xmlns:a16="http://schemas.microsoft.com/office/drawing/2014/main" id="{202D59A0-8BA6-402E-B811-F254ACA3EF9D}"/>
            </a:ext>
          </a:extLst>
        </xdr:cNvPr>
        <xdr:cNvSpPr/>
      </xdr:nvSpPr>
      <xdr:spPr>
        <a:xfrm>
          <a:off x="6231890" y="14762480"/>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64770</xdr:rowOff>
    </xdr:from>
    <xdr:to>
      <xdr:col>41</xdr:col>
      <xdr:colOff>50800</xdr:colOff>
      <xdr:row>86</xdr:row>
      <xdr:rowOff>64770</xdr:rowOff>
    </xdr:to>
    <xdr:cxnSp macro="">
      <xdr:nvCxnSpPr>
        <xdr:cNvPr id="374" name="直線コネクタ 373">
          <a:extLst>
            <a:ext uri="{FF2B5EF4-FFF2-40B4-BE49-F238E27FC236}">
              <a16:creationId xmlns:a16="http://schemas.microsoft.com/office/drawing/2014/main" id="{23287DCA-29B3-4EFC-AB18-7123233D49D2}"/>
            </a:ext>
          </a:extLst>
        </xdr:cNvPr>
        <xdr:cNvCxnSpPr/>
      </xdr:nvCxnSpPr>
      <xdr:spPr>
        <a:xfrm>
          <a:off x="6286500" y="14807565"/>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86</xdr:row>
      <xdr:rowOff>110507</xdr:rowOff>
    </xdr:from>
    <xdr:ext cx="469744" cy="259045"/>
    <xdr:sp macro="" textlink="">
      <xdr:nvSpPr>
        <xdr:cNvPr id="375" name="n_1mainValue【福祉施設】&#10;一人当たり面積">
          <a:extLst>
            <a:ext uri="{FF2B5EF4-FFF2-40B4-BE49-F238E27FC236}">
              <a16:creationId xmlns:a16="http://schemas.microsoft.com/office/drawing/2014/main" id="{3D4B2862-C97C-409D-9DAC-02523BA42C8F}"/>
            </a:ext>
          </a:extLst>
        </xdr:cNvPr>
        <xdr:cNvSpPr txBox="1"/>
      </xdr:nvSpPr>
      <xdr:spPr>
        <a:xfrm>
          <a:off x="8454467" y="14855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106697</xdr:rowOff>
    </xdr:from>
    <xdr:ext cx="469744" cy="259045"/>
    <xdr:sp macro="" textlink="">
      <xdr:nvSpPr>
        <xdr:cNvPr id="376" name="n_2mainValue【福祉施設】&#10;一人当たり面積">
          <a:extLst>
            <a:ext uri="{FF2B5EF4-FFF2-40B4-BE49-F238E27FC236}">
              <a16:creationId xmlns:a16="http://schemas.microsoft.com/office/drawing/2014/main" id="{E7859FDF-7BBE-4A27-8724-D307AF876B45}"/>
            </a:ext>
          </a:extLst>
        </xdr:cNvPr>
        <xdr:cNvSpPr txBox="1"/>
      </xdr:nvSpPr>
      <xdr:spPr>
        <a:xfrm>
          <a:off x="7673417" y="148494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106697</xdr:rowOff>
    </xdr:from>
    <xdr:ext cx="469744" cy="259045"/>
    <xdr:sp macro="" textlink="">
      <xdr:nvSpPr>
        <xdr:cNvPr id="377" name="n_3mainValue【福祉施設】&#10;一人当たり面積">
          <a:extLst>
            <a:ext uri="{FF2B5EF4-FFF2-40B4-BE49-F238E27FC236}">
              <a16:creationId xmlns:a16="http://schemas.microsoft.com/office/drawing/2014/main" id="{CF66190B-99BF-49DF-8E8C-38E0BDDEF2C7}"/>
            </a:ext>
          </a:extLst>
        </xdr:cNvPr>
        <xdr:cNvSpPr txBox="1"/>
      </xdr:nvSpPr>
      <xdr:spPr>
        <a:xfrm>
          <a:off x="6866332" y="148494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106697</xdr:rowOff>
    </xdr:from>
    <xdr:ext cx="469744" cy="259045"/>
    <xdr:sp macro="" textlink="">
      <xdr:nvSpPr>
        <xdr:cNvPr id="378" name="n_4mainValue【福祉施設】&#10;一人当たり面積">
          <a:extLst>
            <a:ext uri="{FF2B5EF4-FFF2-40B4-BE49-F238E27FC236}">
              <a16:creationId xmlns:a16="http://schemas.microsoft.com/office/drawing/2014/main" id="{162302D2-419D-45CA-88DD-AD78F3083F61}"/>
            </a:ext>
          </a:extLst>
        </xdr:cNvPr>
        <xdr:cNvSpPr txBox="1"/>
      </xdr:nvSpPr>
      <xdr:spPr>
        <a:xfrm>
          <a:off x="6068772" y="148494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9" name="正方形/長方形 378">
          <a:extLst>
            <a:ext uri="{FF2B5EF4-FFF2-40B4-BE49-F238E27FC236}">
              <a16:creationId xmlns:a16="http://schemas.microsoft.com/office/drawing/2014/main" id="{7998F746-4439-4D08-97F4-8A7F2ABB4378}"/>
            </a:ext>
          </a:extLst>
        </xdr:cNvPr>
        <xdr:cNvSpPr/>
      </xdr:nvSpPr>
      <xdr:spPr>
        <a:xfrm>
          <a:off x="685800" y="1561719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0" name="正方形/長方形 379">
          <a:extLst>
            <a:ext uri="{FF2B5EF4-FFF2-40B4-BE49-F238E27FC236}">
              <a16:creationId xmlns:a16="http://schemas.microsoft.com/office/drawing/2014/main" id="{5369DC15-338E-4E12-AB4B-3676EA762BEB}"/>
            </a:ext>
          </a:extLst>
        </xdr:cNvPr>
        <xdr:cNvSpPr/>
      </xdr:nvSpPr>
      <xdr:spPr>
        <a:xfrm>
          <a:off x="8166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1" name="正方形/長方形 380">
          <a:extLst>
            <a:ext uri="{FF2B5EF4-FFF2-40B4-BE49-F238E27FC236}">
              <a16:creationId xmlns:a16="http://schemas.microsoft.com/office/drawing/2014/main" id="{CB2BE831-4DA5-4AF2-A3A3-36DDBB34C3EB}"/>
            </a:ext>
          </a:extLst>
        </xdr:cNvPr>
        <xdr:cNvSpPr/>
      </xdr:nvSpPr>
      <xdr:spPr>
        <a:xfrm>
          <a:off x="8166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2" name="正方形/長方形 381">
          <a:extLst>
            <a:ext uri="{FF2B5EF4-FFF2-40B4-BE49-F238E27FC236}">
              <a16:creationId xmlns:a16="http://schemas.microsoft.com/office/drawing/2014/main" id="{256CF516-DFC1-4F29-81D7-3036A61F05E8}"/>
            </a:ext>
          </a:extLst>
        </xdr:cNvPr>
        <xdr:cNvSpPr/>
      </xdr:nvSpPr>
      <xdr:spPr>
        <a:xfrm>
          <a:off x="17145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3" name="正方形/長方形 382">
          <a:extLst>
            <a:ext uri="{FF2B5EF4-FFF2-40B4-BE49-F238E27FC236}">
              <a16:creationId xmlns:a16="http://schemas.microsoft.com/office/drawing/2014/main" id="{13F54118-ED77-425B-9BAD-AAF4DA298D36}"/>
            </a:ext>
          </a:extLst>
        </xdr:cNvPr>
        <xdr:cNvSpPr/>
      </xdr:nvSpPr>
      <xdr:spPr>
        <a:xfrm>
          <a:off x="17145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4" name="正方形/長方形 383">
          <a:extLst>
            <a:ext uri="{FF2B5EF4-FFF2-40B4-BE49-F238E27FC236}">
              <a16:creationId xmlns:a16="http://schemas.microsoft.com/office/drawing/2014/main" id="{61D0DE01-AFE4-4AE4-8026-DA1BB9E5C3A0}"/>
            </a:ext>
          </a:extLst>
        </xdr:cNvPr>
        <xdr:cNvSpPr/>
      </xdr:nvSpPr>
      <xdr:spPr>
        <a:xfrm>
          <a:off x="27432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5" name="正方形/長方形 384">
          <a:extLst>
            <a:ext uri="{FF2B5EF4-FFF2-40B4-BE49-F238E27FC236}">
              <a16:creationId xmlns:a16="http://schemas.microsoft.com/office/drawing/2014/main" id="{D88684E5-0304-4AC3-95AD-52EC9819ECDA}"/>
            </a:ext>
          </a:extLst>
        </xdr:cNvPr>
        <xdr:cNvSpPr/>
      </xdr:nvSpPr>
      <xdr:spPr>
        <a:xfrm>
          <a:off x="27432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6" name="正方形/長方形 385">
          <a:extLst>
            <a:ext uri="{FF2B5EF4-FFF2-40B4-BE49-F238E27FC236}">
              <a16:creationId xmlns:a16="http://schemas.microsoft.com/office/drawing/2014/main" id="{9D6903AA-45EF-4B71-9E36-0A4F5CC100B0}"/>
            </a:ext>
          </a:extLst>
        </xdr:cNvPr>
        <xdr:cNvSpPr/>
      </xdr:nvSpPr>
      <xdr:spPr>
        <a:xfrm>
          <a:off x="685800" y="1676019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7" name="テキスト ボックス 386">
          <a:extLst>
            <a:ext uri="{FF2B5EF4-FFF2-40B4-BE49-F238E27FC236}">
              <a16:creationId xmlns:a16="http://schemas.microsoft.com/office/drawing/2014/main" id="{E6980D3D-2FE9-4651-8D5F-556D7DCD08B8}"/>
            </a:ext>
          </a:extLst>
        </xdr:cNvPr>
        <xdr:cNvSpPr txBox="1"/>
      </xdr:nvSpPr>
      <xdr:spPr>
        <a:xfrm>
          <a:off x="66675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8" name="直線コネクタ 387">
          <a:extLst>
            <a:ext uri="{FF2B5EF4-FFF2-40B4-BE49-F238E27FC236}">
              <a16:creationId xmlns:a16="http://schemas.microsoft.com/office/drawing/2014/main" id="{B2DA2104-0023-4677-B287-47B7A9CAA00A}"/>
            </a:ext>
          </a:extLst>
        </xdr:cNvPr>
        <xdr:cNvCxnSpPr/>
      </xdr:nvCxnSpPr>
      <xdr:spPr>
        <a:xfrm>
          <a:off x="685800" y="19046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9" name="テキスト ボックス 388">
          <a:extLst>
            <a:ext uri="{FF2B5EF4-FFF2-40B4-BE49-F238E27FC236}">
              <a16:creationId xmlns:a16="http://schemas.microsoft.com/office/drawing/2014/main" id="{733BEB30-E3C5-4672-B474-57C3A9C5471A}"/>
            </a:ext>
          </a:extLst>
        </xdr:cNvPr>
        <xdr:cNvSpPr txBox="1"/>
      </xdr:nvSpPr>
      <xdr:spPr>
        <a:xfrm>
          <a:off x="273866" y="1890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90" name="直線コネクタ 389">
          <a:extLst>
            <a:ext uri="{FF2B5EF4-FFF2-40B4-BE49-F238E27FC236}">
              <a16:creationId xmlns:a16="http://schemas.microsoft.com/office/drawing/2014/main" id="{630C9093-AC47-44D2-B2CA-C6D78FCD2612}"/>
            </a:ext>
          </a:extLst>
        </xdr:cNvPr>
        <xdr:cNvCxnSpPr/>
      </xdr:nvCxnSpPr>
      <xdr:spPr>
        <a:xfrm>
          <a:off x="685800" y="1872342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91" name="テキスト ボックス 390">
          <a:extLst>
            <a:ext uri="{FF2B5EF4-FFF2-40B4-BE49-F238E27FC236}">
              <a16:creationId xmlns:a16="http://schemas.microsoft.com/office/drawing/2014/main" id="{B104E502-B484-48D8-BD6E-88CF537CB77C}"/>
            </a:ext>
          </a:extLst>
        </xdr:cNvPr>
        <xdr:cNvSpPr txBox="1"/>
      </xdr:nvSpPr>
      <xdr:spPr>
        <a:xfrm>
          <a:off x="273866" y="1857739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92" name="直線コネクタ 391">
          <a:extLst>
            <a:ext uri="{FF2B5EF4-FFF2-40B4-BE49-F238E27FC236}">
              <a16:creationId xmlns:a16="http://schemas.microsoft.com/office/drawing/2014/main" id="{93CE840B-2FFA-4C34-94AB-02343435A86A}"/>
            </a:ext>
          </a:extLst>
        </xdr:cNvPr>
        <xdr:cNvCxnSpPr/>
      </xdr:nvCxnSpPr>
      <xdr:spPr>
        <a:xfrm>
          <a:off x="685800" y="1840066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93" name="テキスト ボックス 392">
          <a:extLst>
            <a:ext uri="{FF2B5EF4-FFF2-40B4-BE49-F238E27FC236}">
              <a16:creationId xmlns:a16="http://schemas.microsoft.com/office/drawing/2014/main" id="{197BF8C5-3561-4629-9307-ED1C6D6BD6B3}"/>
            </a:ext>
          </a:extLst>
        </xdr:cNvPr>
        <xdr:cNvSpPr txBox="1"/>
      </xdr:nvSpPr>
      <xdr:spPr>
        <a:xfrm>
          <a:off x="343701" y="1825653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94" name="直線コネクタ 393">
          <a:extLst>
            <a:ext uri="{FF2B5EF4-FFF2-40B4-BE49-F238E27FC236}">
              <a16:creationId xmlns:a16="http://schemas.microsoft.com/office/drawing/2014/main" id="{CFD8440A-DBB9-43CD-BA4D-F10889D71CA8}"/>
            </a:ext>
          </a:extLst>
        </xdr:cNvPr>
        <xdr:cNvCxnSpPr/>
      </xdr:nvCxnSpPr>
      <xdr:spPr>
        <a:xfrm>
          <a:off x="685800" y="1806838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5" name="テキスト ボックス 394">
          <a:extLst>
            <a:ext uri="{FF2B5EF4-FFF2-40B4-BE49-F238E27FC236}">
              <a16:creationId xmlns:a16="http://schemas.microsoft.com/office/drawing/2014/main" id="{66AED023-83B3-44F1-A8F9-0653F3B38489}"/>
            </a:ext>
          </a:extLst>
        </xdr:cNvPr>
        <xdr:cNvSpPr txBox="1"/>
      </xdr:nvSpPr>
      <xdr:spPr>
        <a:xfrm>
          <a:off x="343701" y="1792425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96" name="直線コネクタ 395">
          <a:extLst>
            <a:ext uri="{FF2B5EF4-FFF2-40B4-BE49-F238E27FC236}">
              <a16:creationId xmlns:a16="http://schemas.microsoft.com/office/drawing/2014/main" id="{35B6F304-6445-4DCA-8280-4CA73F732E0E}"/>
            </a:ext>
          </a:extLst>
        </xdr:cNvPr>
        <xdr:cNvCxnSpPr/>
      </xdr:nvCxnSpPr>
      <xdr:spPr>
        <a:xfrm>
          <a:off x="685800" y="1774561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97" name="テキスト ボックス 396">
          <a:extLst>
            <a:ext uri="{FF2B5EF4-FFF2-40B4-BE49-F238E27FC236}">
              <a16:creationId xmlns:a16="http://schemas.microsoft.com/office/drawing/2014/main" id="{0F8B9850-9E6A-4EA0-973E-B28A18F8E811}"/>
            </a:ext>
          </a:extLst>
        </xdr:cNvPr>
        <xdr:cNvSpPr txBox="1"/>
      </xdr:nvSpPr>
      <xdr:spPr>
        <a:xfrm>
          <a:off x="34370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98" name="直線コネクタ 397">
          <a:extLst>
            <a:ext uri="{FF2B5EF4-FFF2-40B4-BE49-F238E27FC236}">
              <a16:creationId xmlns:a16="http://schemas.microsoft.com/office/drawing/2014/main" id="{E21FF411-9B2A-4DAE-8E0A-909867DB64FF}"/>
            </a:ext>
          </a:extLst>
        </xdr:cNvPr>
        <xdr:cNvCxnSpPr/>
      </xdr:nvCxnSpPr>
      <xdr:spPr>
        <a:xfrm>
          <a:off x="685800" y="1741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99" name="テキスト ボックス 398">
          <a:extLst>
            <a:ext uri="{FF2B5EF4-FFF2-40B4-BE49-F238E27FC236}">
              <a16:creationId xmlns:a16="http://schemas.microsoft.com/office/drawing/2014/main" id="{DEA9E598-5761-44CD-8F61-856F3B0DAADB}"/>
            </a:ext>
          </a:extLst>
        </xdr:cNvPr>
        <xdr:cNvSpPr txBox="1"/>
      </xdr:nvSpPr>
      <xdr:spPr>
        <a:xfrm>
          <a:off x="343701" y="1727873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400" name="直線コネクタ 399">
          <a:extLst>
            <a:ext uri="{FF2B5EF4-FFF2-40B4-BE49-F238E27FC236}">
              <a16:creationId xmlns:a16="http://schemas.microsoft.com/office/drawing/2014/main" id="{B092EA0D-8DE2-4815-8ECD-6BD757901DC3}"/>
            </a:ext>
          </a:extLst>
        </xdr:cNvPr>
        <xdr:cNvCxnSpPr/>
      </xdr:nvCxnSpPr>
      <xdr:spPr>
        <a:xfrm>
          <a:off x="685800" y="170905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401" name="テキスト ボックス 400">
          <a:extLst>
            <a:ext uri="{FF2B5EF4-FFF2-40B4-BE49-F238E27FC236}">
              <a16:creationId xmlns:a16="http://schemas.microsoft.com/office/drawing/2014/main" id="{335345E0-FDBD-4B0A-9F5E-0AB012BB1217}"/>
            </a:ext>
          </a:extLst>
        </xdr:cNvPr>
        <xdr:cNvSpPr txBox="1"/>
      </xdr:nvSpPr>
      <xdr:spPr>
        <a:xfrm>
          <a:off x="386866" y="16946443"/>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2" name="直線コネクタ 401">
          <a:extLst>
            <a:ext uri="{FF2B5EF4-FFF2-40B4-BE49-F238E27FC236}">
              <a16:creationId xmlns:a16="http://schemas.microsoft.com/office/drawing/2014/main" id="{4EAA0A12-619F-415C-9825-1363659F3281}"/>
            </a:ext>
          </a:extLst>
        </xdr:cNvPr>
        <xdr:cNvCxnSpPr/>
      </xdr:nvCxnSpPr>
      <xdr:spPr>
        <a:xfrm>
          <a:off x="685800" y="1676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403" name="【市民会館】&#10;有形固定資産減価償却率グラフ枠">
          <a:extLst>
            <a:ext uri="{FF2B5EF4-FFF2-40B4-BE49-F238E27FC236}">
              <a16:creationId xmlns:a16="http://schemas.microsoft.com/office/drawing/2014/main" id="{D50D825C-1D29-4266-922A-F0D5B5B175E5}"/>
            </a:ext>
          </a:extLst>
        </xdr:cNvPr>
        <xdr:cNvSpPr/>
      </xdr:nvSpPr>
      <xdr:spPr>
        <a:xfrm>
          <a:off x="685800" y="1676019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167639</xdr:rowOff>
    </xdr:from>
    <xdr:to>
      <xdr:col>24</xdr:col>
      <xdr:colOff>62865</xdr:colOff>
      <xdr:row>109</xdr:row>
      <xdr:rowOff>25581</xdr:rowOff>
    </xdr:to>
    <xdr:cxnSp macro="">
      <xdr:nvCxnSpPr>
        <xdr:cNvPr id="404" name="直線コネクタ 403">
          <a:extLst>
            <a:ext uri="{FF2B5EF4-FFF2-40B4-BE49-F238E27FC236}">
              <a16:creationId xmlns:a16="http://schemas.microsoft.com/office/drawing/2014/main" id="{A47DFFE7-AA63-4AB0-9D65-496B778766C7}"/>
            </a:ext>
          </a:extLst>
        </xdr:cNvPr>
        <xdr:cNvCxnSpPr/>
      </xdr:nvCxnSpPr>
      <xdr:spPr>
        <a:xfrm flipV="1">
          <a:off x="4173855" y="17316449"/>
          <a:ext cx="0" cy="13933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29408</xdr:rowOff>
    </xdr:from>
    <xdr:ext cx="405111" cy="259045"/>
    <xdr:sp macro="" textlink="">
      <xdr:nvSpPr>
        <xdr:cNvPr id="405" name="【市民会館】&#10;有形固定資産減価償却率最小値テキスト">
          <a:extLst>
            <a:ext uri="{FF2B5EF4-FFF2-40B4-BE49-F238E27FC236}">
              <a16:creationId xmlns:a16="http://schemas.microsoft.com/office/drawing/2014/main" id="{53EF2036-94A8-4A90-A6D6-97777612F847}"/>
            </a:ext>
          </a:extLst>
        </xdr:cNvPr>
        <xdr:cNvSpPr txBox="1"/>
      </xdr:nvSpPr>
      <xdr:spPr>
        <a:xfrm>
          <a:off x="4212590" y="187155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25581</xdr:rowOff>
    </xdr:from>
    <xdr:to>
      <xdr:col>24</xdr:col>
      <xdr:colOff>152400</xdr:colOff>
      <xdr:row>109</xdr:row>
      <xdr:rowOff>25581</xdr:rowOff>
    </xdr:to>
    <xdr:cxnSp macro="">
      <xdr:nvCxnSpPr>
        <xdr:cNvPr id="406" name="直線コネクタ 405">
          <a:extLst>
            <a:ext uri="{FF2B5EF4-FFF2-40B4-BE49-F238E27FC236}">
              <a16:creationId xmlns:a16="http://schemas.microsoft.com/office/drawing/2014/main" id="{80B024F9-0A98-415E-95F9-5D54EF94C4CB}"/>
            </a:ext>
          </a:extLst>
        </xdr:cNvPr>
        <xdr:cNvCxnSpPr/>
      </xdr:nvCxnSpPr>
      <xdr:spPr>
        <a:xfrm>
          <a:off x="4112260" y="1870982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114316</xdr:rowOff>
    </xdr:from>
    <xdr:ext cx="405111" cy="259045"/>
    <xdr:sp macro="" textlink="">
      <xdr:nvSpPr>
        <xdr:cNvPr id="407" name="【市民会館】&#10;有形固定資産減価償却率最大値テキスト">
          <a:extLst>
            <a:ext uri="{FF2B5EF4-FFF2-40B4-BE49-F238E27FC236}">
              <a16:creationId xmlns:a16="http://schemas.microsoft.com/office/drawing/2014/main" id="{8A421C3B-D4C4-4DEC-87EE-E6FDDB4CDCC7}"/>
            </a:ext>
          </a:extLst>
        </xdr:cNvPr>
        <xdr:cNvSpPr txBox="1"/>
      </xdr:nvSpPr>
      <xdr:spPr>
        <a:xfrm>
          <a:off x="4212590" y="170878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167639</xdr:rowOff>
    </xdr:from>
    <xdr:to>
      <xdr:col>24</xdr:col>
      <xdr:colOff>152400</xdr:colOff>
      <xdr:row>100</xdr:row>
      <xdr:rowOff>167639</xdr:rowOff>
    </xdr:to>
    <xdr:cxnSp macro="">
      <xdr:nvCxnSpPr>
        <xdr:cNvPr id="408" name="直線コネクタ 407">
          <a:extLst>
            <a:ext uri="{FF2B5EF4-FFF2-40B4-BE49-F238E27FC236}">
              <a16:creationId xmlns:a16="http://schemas.microsoft.com/office/drawing/2014/main" id="{E2EFD951-DCFE-45FF-A2FE-E475E00DFDCD}"/>
            </a:ext>
          </a:extLst>
        </xdr:cNvPr>
        <xdr:cNvCxnSpPr/>
      </xdr:nvCxnSpPr>
      <xdr:spPr>
        <a:xfrm>
          <a:off x="4112260" y="1731644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138084</xdr:rowOff>
    </xdr:from>
    <xdr:ext cx="405111" cy="259045"/>
    <xdr:sp macro="" textlink="">
      <xdr:nvSpPr>
        <xdr:cNvPr id="409" name="【市民会館】&#10;有形固定資産減価償却率平均値テキスト">
          <a:extLst>
            <a:ext uri="{FF2B5EF4-FFF2-40B4-BE49-F238E27FC236}">
              <a16:creationId xmlns:a16="http://schemas.microsoft.com/office/drawing/2014/main" id="{37C9B881-421B-4714-B141-530FF2B6656C}"/>
            </a:ext>
          </a:extLst>
        </xdr:cNvPr>
        <xdr:cNvSpPr txBox="1"/>
      </xdr:nvSpPr>
      <xdr:spPr>
        <a:xfrm>
          <a:off x="4212590" y="1779362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115207</xdr:rowOff>
    </xdr:from>
    <xdr:to>
      <xdr:col>24</xdr:col>
      <xdr:colOff>114300</xdr:colOff>
      <xdr:row>105</xdr:row>
      <xdr:rowOff>45357</xdr:rowOff>
    </xdr:to>
    <xdr:sp macro="" textlink="">
      <xdr:nvSpPr>
        <xdr:cNvPr id="410" name="フローチャート: 判断 409">
          <a:extLst>
            <a:ext uri="{FF2B5EF4-FFF2-40B4-BE49-F238E27FC236}">
              <a16:creationId xmlns:a16="http://schemas.microsoft.com/office/drawing/2014/main" id="{B7F842CF-22C4-4AE1-B304-3B017D395EE9}"/>
            </a:ext>
          </a:extLst>
        </xdr:cNvPr>
        <xdr:cNvSpPr/>
      </xdr:nvSpPr>
      <xdr:spPr>
        <a:xfrm>
          <a:off x="4131310" y="17946007"/>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95613</xdr:rowOff>
    </xdr:from>
    <xdr:to>
      <xdr:col>20</xdr:col>
      <xdr:colOff>38100</xdr:colOff>
      <xdr:row>105</xdr:row>
      <xdr:rowOff>25763</xdr:rowOff>
    </xdr:to>
    <xdr:sp macro="" textlink="">
      <xdr:nvSpPr>
        <xdr:cNvPr id="411" name="フローチャート: 判断 410">
          <a:extLst>
            <a:ext uri="{FF2B5EF4-FFF2-40B4-BE49-F238E27FC236}">
              <a16:creationId xmlns:a16="http://schemas.microsoft.com/office/drawing/2014/main" id="{2BFF3924-610A-4807-8A9A-628BE368C49D}"/>
            </a:ext>
          </a:extLst>
        </xdr:cNvPr>
        <xdr:cNvSpPr/>
      </xdr:nvSpPr>
      <xdr:spPr>
        <a:xfrm>
          <a:off x="3388360" y="1792260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105</xdr:row>
      <xdr:rowOff>16890</xdr:rowOff>
    </xdr:from>
    <xdr:ext cx="405111" cy="259045"/>
    <xdr:sp macro="" textlink="">
      <xdr:nvSpPr>
        <xdr:cNvPr id="412" name="n_1aveValue【市民会館】&#10;有形固定資産減価償却率">
          <a:extLst>
            <a:ext uri="{FF2B5EF4-FFF2-40B4-BE49-F238E27FC236}">
              <a16:creationId xmlns:a16="http://schemas.microsoft.com/office/drawing/2014/main" id="{0BF42E88-BD94-4506-9CC6-11D01AB2C637}"/>
            </a:ext>
          </a:extLst>
        </xdr:cNvPr>
        <xdr:cNvSpPr txBox="1"/>
      </xdr:nvSpPr>
      <xdr:spPr>
        <a:xfrm>
          <a:off x="3239144" y="180229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104</xdr:row>
      <xdr:rowOff>64588</xdr:rowOff>
    </xdr:from>
    <xdr:to>
      <xdr:col>15</xdr:col>
      <xdr:colOff>101600</xdr:colOff>
      <xdr:row>104</xdr:row>
      <xdr:rowOff>166188</xdr:rowOff>
    </xdr:to>
    <xdr:sp macro="" textlink="">
      <xdr:nvSpPr>
        <xdr:cNvPr id="413" name="フローチャート: 判断 412">
          <a:extLst>
            <a:ext uri="{FF2B5EF4-FFF2-40B4-BE49-F238E27FC236}">
              <a16:creationId xmlns:a16="http://schemas.microsoft.com/office/drawing/2014/main" id="{CE69C442-8B28-43E0-BBB1-D95E3104B386}"/>
            </a:ext>
          </a:extLst>
        </xdr:cNvPr>
        <xdr:cNvSpPr/>
      </xdr:nvSpPr>
      <xdr:spPr>
        <a:xfrm>
          <a:off x="2571750" y="17891578"/>
          <a:ext cx="97790" cy="1092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38744</xdr:colOff>
      <xdr:row>103</xdr:row>
      <xdr:rowOff>11265</xdr:rowOff>
    </xdr:from>
    <xdr:ext cx="405111" cy="259045"/>
    <xdr:sp macro="" textlink="">
      <xdr:nvSpPr>
        <xdr:cNvPr id="414" name="n_2aveValue【市民会館】&#10;有形固定資産減価償却率">
          <a:extLst>
            <a:ext uri="{FF2B5EF4-FFF2-40B4-BE49-F238E27FC236}">
              <a16:creationId xmlns:a16="http://schemas.microsoft.com/office/drawing/2014/main" id="{97A171AA-BF9A-4BD4-9FC6-7F62E7CCAD0A}"/>
            </a:ext>
          </a:extLst>
        </xdr:cNvPr>
        <xdr:cNvSpPr txBox="1"/>
      </xdr:nvSpPr>
      <xdr:spPr>
        <a:xfrm>
          <a:off x="2439044" y="176725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104</xdr:row>
      <xdr:rowOff>48261</xdr:rowOff>
    </xdr:from>
    <xdr:to>
      <xdr:col>10</xdr:col>
      <xdr:colOff>165100</xdr:colOff>
      <xdr:row>104</xdr:row>
      <xdr:rowOff>149861</xdr:rowOff>
    </xdr:to>
    <xdr:sp macro="" textlink="">
      <xdr:nvSpPr>
        <xdr:cNvPr id="415" name="フローチャート: 判断 414">
          <a:extLst>
            <a:ext uri="{FF2B5EF4-FFF2-40B4-BE49-F238E27FC236}">
              <a16:creationId xmlns:a16="http://schemas.microsoft.com/office/drawing/2014/main" id="{B4198DAE-6DE0-45D1-A369-226B3B69D5DE}"/>
            </a:ext>
          </a:extLst>
        </xdr:cNvPr>
        <xdr:cNvSpPr/>
      </xdr:nvSpPr>
      <xdr:spPr>
        <a:xfrm>
          <a:off x="1774190" y="17880966"/>
          <a:ext cx="10922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102244</xdr:colOff>
      <xdr:row>102</xdr:row>
      <xdr:rowOff>166388</xdr:rowOff>
    </xdr:from>
    <xdr:ext cx="405111" cy="259045"/>
    <xdr:sp macro="" textlink="">
      <xdr:nvSpPr>
        <xdr:cNvPr id="416" name="n_3aveValue【市民会館】&#10;有形固定資産減価償却率">
          <a:extLst>
            <a:ext uri="{FF2B5EF4-FFF2-40B4-BE49-F238E27FC236}">
              <a16:creationId xmlns:a16="http://schemas.microsoft.com/office/drawing/2014/main" id="{ED2C4659-5EA6-4677-95F6-080A5F0CC055}"/>
            </a:ext>
          </a:extLst>
        </xdr:cNvPr>
        <xdr:cNvSpPr txBox="1"/>
      </xdr:nvSpPr>
      <xdr:spPr>
        <a:xfrm>
          <a:off x="1641484" y="176580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104</xdr:row>
      <xdr:rowOff>44994</xdr:rowOff>
    </xdr:from>
    <xdr:to>
      <xdr:col>6</xdr:col>
      <xdr:colOff>38100</xdr:colOff>
      <xdr:row>104</xdr:row>
      <xdr:rowOff>146594</xdr:rowOff>
    </xdr:to>
    <xdr:sp macro="" textlink="">
      <xdr:nvSpPr>
        <xdr:cNvPr id="417" name="フローチャート: 判断 416">
          <a:extLst>
            <a:ext uri="{FF2B5EF4-FFF2-40B4-BE49-F238E27FC236}">
              <a16:creationId xmlns:a16="http://schemas.microsoft.com/office/drawing/2014/main" id="{15418BFB-3C28-4298-97BD-2D4C9E38DA2C}"/>
            </a:ext>
          </a:extLst>
        </xdr:cNvPr>
        <xdr:cNvSpPr/>
      </xdr:nvSpPr>
      <xdr:spPr>
        <a:xfrm>
          <a:off x="988060" y="1787769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165744</xdr:colOff>
      <xdr:row>102</xdr:row>
      <xdr:rowOff>163121</xdr:rowOff>
    </xdr:from>
    <xdr:ext cx="405111" cy="259045"/>
    <xdr:sp macro="" textlink="">
      <xdr:nvSpPr>
        <xdr:cNvPr id="418" name="n_4aveValue【市民会館】&#10;有形固定資産減価償却率">
          <a:extLst>
            <a:ext uri="{FF2B5EF4-FFF2-40B4-BE49-F238E27FC236}">
              <a16:creationId xmlns:a16="http://schemas.microsoft.com/office/drawing/2014/main" id="{78DA2ED0-9F77-4C36-81B8-2DAAFF9930E8}"/>
            </a:ext>
          </a:extLst>
        </xdr:cNvPr>
        <xdr:cNvSpPr txBox="1"/>
      </xdr:nvSpPr>
      <xdr:spPr>
        <a:xfrm>
          <a:off x="855354" y="176529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111</xdr:row>
      <xdr:rowOff>16527</xdr:rowOff>
    </xdr:from>
    <xdr:ext cx="762000" cy="259045"/>
    <xdr:sp macro="" textlink="">
      <xdr:nvSpPr>
        <xdr:cNvPr id="419" name="テキスト ボックス 418">
          <a:extLst>
            <a:ext uri="{FF2B5EF4-FFF2-40B4-BE49-F238E27FC236}">
              <a16:creationId xmlns:a16="http://schemas.microsoft.com/office/drawing/2014/main" id="{6CEF48C9-971A-432A-AD1F-C937859DBFEF}"/>
            </a:ext>
          </a:extLst>
        </xdr:cNvPr>
        <xdr:cNvSpPr txBox="1"/>
      </xdr:nvSpPr>
      <xdr:spPr>
        <a:xfrm>
          <a:off x="400304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20" name="テキスト ボックス 419">
          <a:extLst>
            <a:ext uri="{FF2B5EF4-FFF2-40B4-BE49-F238E27FC236}">
              <a16:creationId xmlns:a16="http://schemas.microsoft.com/office/drawing/2014/main" id="{59FEF81A-31BE-4E00-AE2F-E86973CF81A4}"/>
            </a:ext>
          </a:extLst>
        </xdr:cNvPr>
        <xdr:cNvSpPr txBox="1"/>
      </xdr:nvSpPr>
      <xdr:spPr>
        <a:xfrm>
          <a:off x="32600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21" name="テキスト ボックス 420">
          <a:extLst>
            <a:ext uri="{FF2B5EF4-FFF2-40B4-BE49-F238E27FC236}">
              <a16:creationId xmlns:a16="http://schemas.microsoft.com/office/drawing/2014/main" id="{D1FA34FE-F734-4985-9A05-B5CCC05DA169}"/>
            </a:ext>
          </a:extLst>
        </xdr:cNvPr>
        <xdr:cNvSpPr txBox="1"/>
      </xdr:nvSpPr>
      <xdr:spPr>
        <a:xfrm>
          <a:off x="24549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22" name="テキスト ボックス 421">
          <a:extLst>
            <a:ext uri="{FF2B5EF4-FFF2-40B4-BE49-F238E27FC236}">
              <a16:creationId xmlns:a16="http://schemas.microsoft.com/office/drawing/2014/main" id="{E03E55C4-9E93-4087-A73B-7785F3154616}"/>
            </a:ext>
          </a:extLst>
        </xdr:cNvPr>
        <xdr:cNvSpPr txBox="1"/>
      </xdr:nvSpPr>
      <xdr:spPr>
        <a:xfrm>
          <a:off x="16573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23" name="テキスト ボックス 422">
          <a:extLst>
            <a:ext uri="{FF2B5EF4-FFF2-40B4-BE49-F238E27FC236}">
              <a16:creationId xmlns:a16="http://schemas.microsoft.com/office/drawing/2014/main" id="{97C1D962-CDE3-4DC6-86E9-10B829A6C2CB}"/>
            </a:ext>
          </a:extLst>
        </xdr:cNvPr>
        <xdr:cNvSpPr txBox="1"/>
      </xdr:nvSpPr>
      <xdr:spPr>
        <a:xfrm>
          <a:off x="8597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134801</xdr:rowOff>
    </xdr:from>
    <xdr:to>
      <xdr:col>24</xdr:col>
      <xdr:colOff>114300</xdr:colOff>
      <xdr:row>106</xdr:row>
      <xdr:rowOff>64951</xdr:rowOff>
    </xdr:to>
    <xdr:sp macro="" textlink="">
      <xdr:nvSpPr>
        <xdr:cNvPr id="424" name="楕円 423">
          <a:extLst>
            <a:ext uri="{FF2B5EF4-FFF2-40B4-BE49-F238E27FC236}">
              <a16:creationId xmlns:a16="http://schemas.microsoft.com/office/drawing/2014/main" id="{2622A859-D533-41D1-9014-CAF5A0402270}"/>
            </a:ext>
          </a:extLst>
        </xdr:cNvPr>
        <xdr:cNvSpPr/>
      </xdr:nvSpPr>
      <xdr:spPr>
        <a:xfrm>
          <a:off x="4131310" y="18133241"/>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105</xdr:row>
      <xdr:rowOff>113228</xdr:rowOff>
    </xdr:from>
    <xdr:ext cx="405111" cy="259045"/>
    <xdr:sp macro="" textlink="">
      <xdr:nvSpPr>
        <xdr:cNvPr id="425" name="【市民会館】&#10;有形固定資産減価償却率該当値テキスト">
          <a:extLst>
            <a:ext uri="{FF2B5EF4-FFF2-40B4-BE49-F238E27FC236}">
              <a16:creationId xmlns:a16="http://schemas.microsoft.com/office/drawing/2014/main" id="{B3438750-D704-4A31-95E4-7BC1BF98C0E7}"/>
            </a:ext>
          </a:extLst>
        </xdr:cNvPr>
        <xdr:cNvSpPr txBox="1"/>
      </xdr:nvSpPr>
      <xdr:spPr>
        <a:xfrm>
          <a:off x="4212590" y="181154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104</xdr:row>
      <xdr:rowOff>54792</xdr:rowOff>
    </xdr:from>
    <xdr:to>
      <xdr:col>20</xdr:col>
      <xdr:colOff>38100</xdr:colOff>
      <xdr:row>104</xdr:row>
      <xdr:rowOff>156392</xdr:rowOff>
    </xdr:to>
    <xdr:sp macro="" textlink="">
      <xdr:nvSpPr>
        <xdr:cNvPr id="426" name="楕円 425">
          <a:extLst>
            <a:ext uri="{FF2B5EF4-FFF2-40B4-BE49-F238E27FC236}">
              <a16:creationId xmlns:a16="http://schemas.microsoft.com/office/drawing/2014/main" id="{B1D2106D-DFBE-45EE-B652-D58E9C7D6AF4}"/>
            </a:ext>
          </a:extLst>
        </xdr:cNvPr>
        <xdr:cNvSpPr/>
      </xdr:nvSpPr>
      <xdr:spPr>
        <a:xfrm>
          <a:off x="3388360" y="17889402"/>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104</xdr:row>
      <xdr:rowOff>105592</xdr:rowOff>
    </xdr:from>
    <xdr:to>
      <xdr:col>24</xdr:col>
      <xdr:colOff>63500</xdr:colOff>
      <xdr:row>106</xdr:row>
      <xdr:rowOff>14151</xdr:rowOff>
    </xdr:to>
    <xdr:cxnSp macro="">
      <xdr:nvCxnSpPr>
        <xdr:cNvPr id="427" name="直線コネクタ 426">
          <a:extLst>
            <a:ext uri="{FF2B5EF4-FFF2-40B4-BE49-F238E27FC236}">
              <a16:creationId xmlns:a16="http://schemas.microsoft.com/office/drawing/2014/main" id="{7A02A3CF-D31F-4542-8027-C5A35AFA3112}"/>
            </a:ext>
          </a:extLst>
        </xdr:cNvPr>
        <xdr:cNvCxnSpPr/>
      </xdr:nvCxnSpPr>
      <xdr:spPr>
        <a:xfrm>
          <a:off x="3431540" y="17934487"/>
          <a:ext cx="742950" cy="257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105</xdr:row>
      <xdr:rowOff>84182</xdr:rowOff>
    </xdr:from>
    <xdr:to>
      <xdr:col>15</xdr:col>
      <xdr:colOff>101600</xdr:colOff>
      <xdr:row>106</xdr:row>
      <xdr:rowOff>14332</xdr:rowOff>
    </xdr:to>
    <xdr:sp macro="" textlink="">
      <xdr:nvSpPr>
        <xdr:cNvPr id="428" name="楕円 427">
          <a:extLst>
            <a:ext uri="{FF2B5EF4-FFF2-40B4-BE49-F238E27FC236}">
              <a16:creationId xmlns:a16="http://schemas.microsoft.com/office/drawing/2014/main" id="{4E393A9D-2F49-4AE2-A443-6C182C2617F3}"/>
            </a:ext>
          </a:extLst>
        </xdr:cNvPr>
        <xdr:cNvSpPr/>
      </xdr:nvSpPr>
      <xdr:spPr>
        <a:xfrm>
          <a:off x="2571750" y="18088337"/>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104</xdr:row>
      <xdr:rowOff>105592</xdr:rowOff>
    </xdr:from>
    <xdr:to>
      <xdr:col>19</xdr:col>
      <xdr:colOff>177800</xdr:colOff>
      <xdr:row>105</xdr:row>
      <xdr:rowOff>134982</xdr:rowOff>
    </xdr:to>
    <xdr:cxnSp macro="">
      <xdr:nvCxnSpPr>
        <xdr:cNvPr id="429" name="直線コネクタ 428">
          <a:extLst>
            <a:ext uri="{FF2B5EF4-FFF2-40B4-BE49-F238E27FC236}">
              <a16:creationId xmlns:a16="http://schemas.microsoft.com/office/drawing/2014/main" id="{305BBC16-299D-4438-A762-92BEFC77B66E}"/>
            </a:ext>
          </a:extLst>
        </xdr:cNvPr>
        <xdr:cNvCxnSpPr/>
      </xdr:nvCxnSpPr>
      <xdr:spPr>
        <a:xfrm flipV="1">
          <a:off x="2626360" y="17934487"/>
          <a:ext cx="805180" cy="1989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105</xdr:row>
      <xdr:rowOff>43362</xdr:rowOff>
    </xdr:from>
    <xdr:to>
      <xdr:col>10</xdr:col>
      <xdr:colOff>165100</xdr:colOff>
      <xdr:row>105</xdr:row>
      <xdr:rowOff>144962</xdr:rowOff>
    </xdr:to>
    <xdr:sp macro="" textlink="">
      <xdr:nvSpPr>
        <xdr:cNvPr id="430" name="楕円 429">
          <a:extLst>
            <a:ext uri="{FF2B5EF4-FFF2-40B4-BE49-F238E27FC236}">
              <a16:creationId xmlns:a16="http://schemas.microsoft.com/office/drawing/2014/main" id="{2EA9DF2B-372A-4A22-9534-784FFDBEE2B0}"/>
            </a:ext>
          </a:extLst>
        </xdr:cNvPr>
        <xdr:cNvSpPr/>
      </xdr:nvSpPr>
      <xdr:spPr>
        <a:xfrm>
          <a:off x="1774190" y="18047517"/>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105</xdr:row>
      <xdr:rowOff>94162</xdr:rowOff>
    </xdr:from>
    <xdr:to>
      <xdr:col>15</xdr:col>
      <xdr:colOff>50800</xdr:colOff>
      <xdr:row>105</xdr:row>
      <xdr:rowOff>134982</xdr:rowOff>
    </xdr:to>
    <xdr:cxnSp macro="">
      <xdr:nvCxnSpPr>
        <xdr:cNvPr id="431" name="直線コネクタ 430">
          <a:extLst>
            <a:ext uri="{FF2B5EF4-FFF2-40B4-BE49-F238E27FC236}">
              <a16:creationId xmlns:a16="http://schemas.microsoft.com/office/drawing/2014/main" id="{D0663A78-C851-4378-941A-D6CC8976FB18}"/>
            </a:ext>
          </a:extLst>
        </xdr:cNvPr>
        <xdr:cNvCxnSpPr/>
      </xdr:nvCxnSpPr>
      <xdr:spPr>
        <a:xfrm>
          <a:off x="1828800" y="18100222"/>
          <a:ext cx="797560" cy="33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105</xdr:row>
      <xdr:rowOff>5806</xdr:rowOff>
    </xdr:from>
    <xdr:to>
      <xdr:col>6</xdr:col>
      <xdr:colOff>38100</xdr:colOff>
      <xdr:row>105</xdr:row>
      <xdr:rowOff>107406</xdr:rowOff>
    </xdr:to>
    <xdr:sp macro="" textlink="">
      <xdr:nvSpPr>
        <xdr:cNvPr id="432" name="楕円 431">
          <a:extLst>
            <a:ext uri="{FF2B5EF4-FFF2-40B4-BE49-F238E27FC236}">
              <a16:creationId xmlns:a16="http://schemas.microsoft.com/office/drawing/2014/main" id="{E5342C08-CBBF-4783-A5B5-0F310F89D3F1}"/>
            </a:ext>
          </a:extLst>
        </xdr:cNvPr>
        <xdr:cNvSpPr/>
      </xdr:nvSpPr>
      <xdr:spPr>
        <a:xfrm>
          <a:off x="988060" y="1800996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105</xdr:row>
      <xdr:rowOff>56606</xdr:rowOff>
    </xdr:from>
    <xdr:to>
      <xdr:col>10</xdr:col>
      <xdr:colOff>114300</xdr:colOff>
      <xdr:row>105</xdr:row>
      <xdr:rowOff>94162</xdr:rowOff>
    </xdr:to>
    <xdr:cxnSp macro="">
      <xdr:nvCxnSpPr>
        <xdr:cNvPr id="433" name="直線コネクタ 432">
          <a:extLst>
            <a:ext uri="{FF2B5EF4-FFF2-40B4-BE49-F238E27FC236}">
              <a16:creationId xmlns:a16="http://schemas.microsoft.com/office/drawing/2014/main" id="{781B2883-7053-4B15-9DE5-DAE0C21C1326}"/>
            </a:ext>
          </a:extLst>
        </xdr:cNvPr>
        <xdr:cNvCxnSpPr/>
      </xdr:nvCxnSpPr>
      <xdr:spPr>
        <a:xfrm>
          <a:off x="1031240" y="18062666"/>
          <a:ext cx="79756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103</xdr:row>
      <xdr:rowOff>1469</xdr:rowOff>
    </xdr:from>
    <xdr:ext cx="405111" cy="259045"/>
    <xdr:sp macro="" textlink="">
      <xdr:nvSpPr>
        <xdr:cNvPr id="434" name="n_1mainValue【市民会館】&#10;有形固定資産減価償却率">
          <a:extLst>
            <a:ext uri="{FF2B5EF4-FFF2-40B4-BE49-F238E27FC236}">
              <a16:creationId xmlns:a16="http://schemas.microsoft.com/office/drawing/2014/main" id="{B120DB5F-61CC-4AF1-BC91-35FDA8AABAF8}"/>
            </a:ext>
          </a:extLst>
        </xdr:cNvPr>
        <xdr:cNvSpPr txBox="1"/>
      </xdr:nvSpPr>
      <xdr:spPr>
        <a:xfrm>
          <a:off x="3239144" y="176608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106</xdr:row>
      <xdr:rowOff>5459</xdr:rowOff>
    </xdr:from>
    <xdr:ext cx="405111" cy="259045"/>
    <xdr:sp macro="" textlink="">
      <xdr:nvSpPr>
        <xdr:cNvPr id="435" name="n_2mainValue【市民会館】&#10;有形固定資産減価償却率">
          <a:extLst>
            <a:ext uri="{FF2B5EF4-FFF2-40B4-BE49-F238E27FC236}">
              <a16:creationId xmlns:a16="http://schemas.microsoft.com/office/drawing/2014/main" id="{4287CC7C-79C9-481C-985B-18BF04510B74}"/>
            </a:ext>
          </a:extLst>
        </xdr:cNvPr>
        <xdr:cNvSpPr txBox="1"/>
      </xdr:nvSpPr>
      <xdr:spPr>
        <a:xfrm>
          <a:off x="2439044" y="181810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136089</xdr:rowOff>
    </xdr:from>
    <xdr:ext cx="405111" cy="259045"/>
    <xdr:sp macro="" textlink="">
      <xdr:nvSpPr>
        <xdr:cNvPr id="436" name="n_3mainValue【市民会館】&#10;有形固定資産減価償却率">
          <a:extLst>
            <a:ext uri="{FF2B5EF4-FFF2-40B4-BE49-F238E27FC236}">
              <a16:creationId xmlns:a16="http://schemas.microsoft.com/office/drawing/2014/main" id="{A3B0A00E-E1DE-422C-BA72-3482F6924901}"/>
            </a:ext>
          </a:extLst>
        </xdr:cNvPr>
        <xdr:cNvSpPr txBox="1"/>
      </xdr:nvSpPr>
      <xdr:spPr>
        <a:xfrm>
          <a:off x="1641484" y="181345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105</xdr:row>
      <xdr:rowOff>98533</xdr:rowOff>
    </xdr:from>
    <xdr:ext cx="405111" cy="259045"/>
    <xdr:sp macro="" textlink="">
      <xdr:nvSpPr>
        <xdr:cNvPr id="437" name="n_4mainValue【市民会館】&#10;有形固定資産減価償却率">
          <a:extLst>
            <a:ext uri="{FF2B5EF4-FFF2-40B4-BE49-F238E27FC236}">
              <a16:creationId xmlns:a16="http://schemas.microsoft.com/office/drawing/2014/main" id="{9BC805C5-DB44-40E2-87EB-04894953A1F7}"/>
            </a:ext>
          </a:extLst>
        </xdr:cNvPr>
        <xdr:cNvSpPr txBox="1"/>
      </xdr:nvSpPr>
      <xdr:spPr>
        <a:xfrm>
          <a:off x="855354" y="180969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8" name="正方形/長方形 437">
          <a:extLst>
            <a:ext uri="{FF2B5EF4-FFF2-40B4-BE49-F238E27FC236}">
              <a16:creationId xmlns:a16="http://schemas.microsoft.com/office/drawing/2014/main" id="{272D3500-10B6-4DC5-9C2E-F611B6F1ED3F}"/>
            </a:ext>
          </a:extLst>
        </xdr:cNvPr>
        <xdr:cNvSpPr/>
      </xdr:nvSpPr>
      <xdr:spPr>
        <a:xfrm>
          <a:off x="5960110" y="1561719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9" name="正方形/長方形 438">
          <a:extLst>
            <a:ext uri="{FF2B5EF4-FFF2-40B4-BE49-F238E27FC236}">
              <a16:creationId xmlns:a16="http://schemas.microsoft.com/office/drawing/2014/main" id="{D1AD36CD-21C2-40D6-B00C-A1EC9E313449}"/>
            </a:ext>
          </a:extLst>
        </xdr:cNvPr>
        <xdr:cNvSpPr/>
      </xdr:nvSpPr>
      <xdr:spPr>
        <a:xfrm>
          <a:off x="60604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40" name="正方形/長方形 439">
          <a:extLst>
            <a:ext uri="{FF2B5EF4-FFF2-40B4-BE49-F238E27FC236}">
              <a16:creationId xmlns:a16="http://schemas.microsoft.com/office/drawing/2014/main" id="{332BE9D1-EEE5-46BA-88CF-BE4F91D0487F}"/>
            </a:ext>
          </a:extLst>
        </xdr:cNvPr>
        <xdr:cNvSpPr/>
      </xdr:nvSpPr>
      <xdr:spPr>
        <a:xfrm>
          <a:off x="60604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1" name="正方形/長方形 440">
          <a:extLst>
            <a:ext uri="{FF2B5EF4-FFF2-40B4-BE49-F238E27FC236}">
              <a16:creationId xmlns:a16="http://schemas.microsoft.com/office/drawing/2014/main" id="{27857034-539F-41EA-A67C-A2DE8ECB765B}"/>
            </a:ext>
          </a:extLst>
        </xdr:cNvPr>
        <xdr:cNvSpPr/>
      </xdr:nvSpPr>
      <xdr:spPr>
        <a:xfrm>
          <a:off x="69888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2" name="正方形/長方形 441">
          <a:extLst>
            <a:ext uri="{FF2B5EF4-FFF2-40B4-BE49-F238E27FC236}">
              <a16:creationId xmlns:a16="http://schemas.microsoft.com/office/drawing/2014/main" id="{BEF7B0B2-349C-4B81-BD07-68BAF717F0A6}"/>
            </a:ext>
          </a:extLst>
        </xdr:cNvPr>
        <xdr:cNvSpPr/>
      </xdr:nvSpPr>
      <xdr:spPr>
        <a:xfrm>
          <a:off x="69888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3" name="正方形/長方形 442">
          <a:extLst>
            <a:ext uri="{FF2B5EF4-FFF2-40B4-BE49-F238E27FC236}">
              <a16:creationId xmlns:a16="http://schemas.microsoft.com/office/drawing/2014/main" id="{738F8BA9-0634-4E40-81BD-DE63AC1698BE}"/>
            </a:ext>
          </a:extLst>
        </xdr:cNvPr>
        <xdr:cNvSpPr/>
      </xdr:nvSpPr>
      <xdr:spPr>
        <a:xfrm>
          <a:off x="80175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4" name="正方形/長方形 443">
          <a:extLst>
            <a:ext uri="{FF2B5EF4-FFF2-40B4-BE49-F238E27FC236}">
              <a16:creationId xmlns:a16="http://schemas.microsoft.com/office/drawing/2014/main" id="{CB20E068-0854-4433-A9CD-C0600171E704}"/>
            </a:ext>
          </a:extLst>
        </xdr:cNvPr>
        <xdr:cNvSpPr/>
      </xdr:nvSpPr>
      <xdr:spPr>
        <a:xfrm>
          <a:off x="80175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5" name="正方形/長方形 444">
          <a:extLst>
            <a:ext uri="{FF2B5EF4-FFF2-40B4-BE49-F238E27FC236}">
              <a16:creationId xmlns:a16="http://schemas.microsoft.com/office/drawing/2014/main" id="{11FA4FCD-AAE7-45D1-8848-3647C094C7CD}"/>
            </a:ext>
          </a:extLst>
        </xdr:cNvPr>
        <xdr:cNvSpPr/>
      </xdr:nvSpPr>
      <xdr:spPr>
        <a:xfrm>
          <a:off x="5960110" y="1676019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6" name="テキスト ボックス 445">
          <a:extLst>
            <a:ext uri="{FF2B5EF4-FFF2-40B4-BE49-F238E27FC236}">
              <a16:creationId xmlns:a16="http://schemas.microsoft.com/office/drawing/2014/main" id="{91C55F5E-A64B-435D-9D53-57E522A34359}"/>
            </a:ext>
          </a:extLst>
        </xdr:cNvPr>
        <xdr:cNvSpPr txBox="1"/>
      </xdr:nvSpPr>
      <xdr:spPr>
        <a:xfrm>
          <a:off x="592201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7" name="直線コネクタ 446">
          <a:extLst>
            <a:ext uri="{FF2B5EF4-FFF2-40B4-BE49-F238E27FC236}">
              <a16:creationId xmlns:a16="http://schemas.microsoft.com/office/drawing/2014/main" id="{E4D879F5-3196-4B3D-BA0C-6CF0BD9CBBCD}"/>
            </a:ext>
          </a:extLst>
        </xdr:cNvPr>
        <xdr:cNvCxnSpPr/>
      </xdr:nvCxnSpPr>
      <xdr:spPr>
        <a:xfrm>
          <a:off x="5960110" y="19046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8" name="直線コネクタ 447">
          <a:extLst>
            <a:ext uri="{FF2B5EF4-FFF2-40B4-BE49-F238E27FC236}">
              <a16:creationId xmlns:a16="http://schemas.microsoft.com/office/drawing/2014/main" id="{F386FE5A-4CD6-4479-8F02-9D76A1DB404B}"/>
            </a:ext>
          </a:extLst>
        </xdr:cNvPr>
        <xdr:cNvCxnSpPr/>
      </xdr:nvCxnSpPr>
      <xdr:spPr>
        <a:xfrm>
          <a:off x="5960110" y="18669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49" name="テキスト ボックス 448">
          <a:extLst>
            <a:ext uri="{FF2B5EF4-FFF2-40B4-BE49-F238E27FC236}">
              <a16:creationId xmlns:a16="http://schemas.microsoft.com/office/drawing/2014/main" id="{9103A49C-C661-45BC-B8D6-A8994B3D00DC}"/>
            </a:ext>
          </a:extLst>
        </xdr:cNvPr>
        <xdr:cNvSpPr txBox="1"/>
      </xdr:nvSpPr>
      <xdr:spPr>
        <a:xfrm>
          <a:off x="5527221" y="18528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50" name="直線コネクタ 449">
          <a:extLst>
            <a:ext uri="{FF2B5EF4-FFF2-40B4-BE49-F238E27FC236}">
              <a16:creationId xmlns:a16="http://schemas.microsoft.com/office/drawing/2014/main" id="{C07E959F-6D71-42C5-96A9-574A54A63E2B}"/>
            </a:ext>
          </a:extLst>
        </xdr:cNvPr>
        <xdr:cNvCxnSpPr/>
      </xdr:nvCxnSpPr>
      <xdr:spPr>
        <a:xfrm>
          <a:off x="5960110" y="1828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51" name="テキスト ボックス 450">
          <a:extLst>
            <a:ext uri="{FF2B5EF4-FFF2-40B4-BE49-F238E27FC236}">
              <a16:creationId xmlns:a16="http://schemas.microsoft.com/office/drawing/2014/main" id="{FFFC0D48-E225-4F25-BBCF-78C047E5A4E5}"/>
            </a:ext>
          </a:extLst>
        </xdr:cNvPr>
        <xdr:cNvSpPr txBox="1"/>
      </xdr:nvSpPr>
      <xdr:spPr>
        <a:xfrm>
          <a:off x="5527221" y="18143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52" name="直線コネクタ 451">
          <a:extLst>
            <a:ext uri="{FF2B5EF4-FFF2-40B4-BE49-F238E27FC236}">
              <a16:creationId xmlns:a16="http://schemas.microsoft.com/office/drawing/2014/main" id="{B979EB79-1821-40E4-8F45-8BC1F7D744E4}"/>
            </a:ext>
          </a:extLst>
        </xdr:cNvPr>
        <xdr:cNvCxnSpPr/>
      </xdr:nvCxnSpPr>
      <xdr:spPr>
        <a:xfrm>
          <a:off x="5960110" y="17907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53" name="テキスト ボックス 452">
          <a:extLst>
            <a:ext uri="{FF2B5EF4-FFF2-40B4-BE49-F238E27FC236}">
              <a16:creationId xmlns:a16="http://schemas.microsoft.com/office/drawing/2014/main" id="{E7FD076B-BBEA-4211-B998-FF239B09A648}"/>
            </a:ext>
          </a:extLst>
        </xdr:cNvPr>
        <xdr:cNvSpPr txBox="1"/>
      </xdr:nvSpPr>
      <xdr:spPr>
        <a:xfrm>
          <a:off x="5527221" y="17762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4" name="直線コネクタ 453">
          <a:extLst>
            <a:ext uri="{FF2B5EF4-FFF2-40B4-BE49-F238E27FC236}">
              <a16:creationId xmlns:a16="http://schemas.microsoft.com/office/drawing/2014/main" id="{52E9C56F-F778-4708-84F2-FBE14E1BF082}"/>
            </a:ext>
          </a:extLst>
        </xdr:cNvPr>
        <xdr:cNvCxnSpPr/>
      </xdr:nvCxnSpPr>
      <xdr:spPr>
        <a:xfrm>
          <a:off x="5960110" y="17526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5" name="テキスト ボックス 454">
          <a:extLst>
            <a:ext uri="{FF2B5EF4-FFF2-40B4-BE49-F238E27FC236}">
              <a16:creationId xmlns:a16="http://schemas.microsoft.com/office/drawing/2014/main" id="{DE89604F-1D7F-41C1-9AA0-4459979DD59C}"/>
            </a:ext>
          </a:extLst>
        </xdr:cNvPr>
        <xdr:cNvSpPr txBox="1"/>
      </xdr:nvSpPr>
      <xdr:spPr>
        <a:xfrm>
          <a:off x="5527221" y="17381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6" name="直線コネクタ 455">
          <a:extLst>
            <a:ext uri="{FF2B5EF4-FFF2-40B4-BE49-F238E27FC236}">
              <a16:creationId xmlns:a16="http://schemas.microsoft.com/office/drawing/2014/main" id="{0116BE26-FDBB-4D13-9494-45B6A1F56E55}"/>
            </a:ext>
          </a:extLst>
        </xdr:cNvPr>
        <xdr:cNvCxnSpPr/>
      </xdr:nvCxnSpPr>
      <xdr:spPr>
        <a:xfrm>
          <a:off x="5960110" y="17145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7" name="テキスト ボックス 456">
          <a:extLst>
            <a:ext uri="{FF2B5EF4-FFF2-40B4-BE49-F238E27FC236}">
              <a16:creationId xmlns:a16="http://schemas.microsoft.com/office/drawing/2014/main" id="{1082CF9B-F373-4C38-AA7B-E1EE3DDA8367}"/>
            </a:ext>
          </a:extLst>
        </xdr:cNvPr>
        <xdr:cNvSpPr txBox="1"/>
      </xdr:nvSpPr>
      <xdr:spPr>
        <a:xfrm>
          <a:off x="5527221" y="17000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8" name="直線コネクタ 457">
          <a:extLst>
            <a:ext uri="{FF2B5EF4-FFF2-40B4-BE49-F238E27FC236}">
              <a16:creationId xmlns:a16="http://schemas.microsoft.com/office/drawing/2014/main" id="{F2E5E6B6-7CF8-45B6-8804-2E5983DA4DF1}"/>
            </a:ext>
          </a:extLst>
        </xdr:cNvPr>
        <xdr:cNvCxnSpPr/>
      </xdr:nvCxnSpPr>
      <xdr:spPr>
        <a:xfrm>
          <a:off x="5960110" y="1676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9" name="テキスト ボックス 458">
          <a:extLst>
            <a:ext uri="{FF2B5EF4-FFF2-40B4-BE49-F238E27FC236}">
              <a16:creationId xmlns:a16="http://schemas.microsoft.com/office/drawing/2014/main" id="{E59D7B4C-0899-42D5-A2FD-39E5FB56CB00}"/>
            </a:ext>
          </a:extLst>
        </xdr:cNvPr>
        <xdr:cNvSpPr txBox="1"/>
      </xdr:nvSpPr>
      <xdr:spPr>
        <a:xfrm>
          <a:off x="5527221" y="1662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60" name="【市民会館】&#10;一人当たり面積グラフ枠">
          <a:extLst>
            <a:ext uri="{FF2B5EF4-FFF2-40B4-BE49-F238E27FC236}">
              <a16:creationId xmlns:a16="http://schemas.microsoft.com/office/drawing/2014/main" id="{A513C409-5588-4511-AB02-3BD60EDAF188}"/>
            </a:ext>
          </a:extLst>
        </xdr:cNvPr>
        <xdr:cNvSpPr/>
      </xdr:nvSpPr>
      <xdr:spPr>
        <a:xfrm>
          <a:off x="5960110" y="1676019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11430</xdr:rowOff>
    </xdr:from>
    <xdr:to>
      <xdr:col>54</xdr:col>
      <xdr:colOff>189865</xdr:colOff>
      <xdr:row>108</xdr:row>
      <xdr:rowOff>38100</xdr:rowOff>
    </xdr:to>
    <xdr:cxnSp macro="">
      <xdr:nvCxnSpPr>
        <xdr:cNvPr id="461" name="直線コネクタ 460">
          <a:extLst>
            <a:ext uri="{FF2B5EF4-FFF2-40B4-BE49-F238E27FC236}">
              <a16:creationId xmlns:a16="http://schemas.microsoft.com/office/drawing/2014/main" id="{6CF04BA3-5E6D-4E0B-A832-453FA4187313}"/>
            </a:ext>
          </a:extLst>
        </xdr:cNvPr>
        <xdr:cNvCxnSpPr/>
      </xdr:nvCxnSpPr>
      <xdr:spPr>
        <a:xfrm flipV="1">
          <a:off x="9429115" y="17160240"/>
          <a:ext cx="0" cy="13944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41927</xdr:rowOff>
    </xdr:from>
    <xdr:ext cx="469744" cy="259045"/>
    <xdr:sp macro="" textlink="">
      <xdr:nvSpPr>
        <xdr:cNvPr id="462" name="【市民会館】&#10;一人当たり面積最小値テキスト">
          <a:extLst>
            <a:ext uri="{FF2B5EF4-FFF2-40B4-BE49-F238E27FC236}">
              <a16:creationId xmlns:a16="http://schemas.microsoft.com/office/drawing/2014/main" id="{2819AA3C-F38B-4F78-924E-AF1FE08EA038}"/>
            </a:ext>
          </a:extLst>
        </xdr:cNvPr>
        <xdr:cNvSpPr txBox="1"/>
      </xdr:nvSpPr>
      <xdr:spPr>
        <a:xfrm>
          <a:off x="9467850" y="18560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38100</xdr:rowOff>
    </xdr:from>
    <xdr:to>
      <xdr:col>55</xdr:col>
      <xdr:colOff>88900</xdr:colOff>
      <xdr:row>108</xdr:row>
      <xdr:rowOff>38100</xdr:rowOff>
    </xdr:to>
    <xdr:cxnSp macro="">
      <xdr:nvCxnSpPr>
        <xdr:cNvPr id="463" name="直線コネクタ 462">
          <a:extLst>
            <a:ext uri="{FF2B5EF4-FFF2-40B4-BE49-F238E27FC236}">
              <a16:creationId xmlns:a16="http://schemas.microsoft.com/office/drawing/2014/main" id="{DBFA5FB3-D6A3-4D88-9311-435B8CBE5A68}"/>
            </a:ext>
          </a:extLst>
        </xdr:cNvPr>
        <xdr:cNvCxnSpPr/>
      </xdr:nvCxnSpPr>
      <xdr:spPr>
        <a:xfrm>
          <a:off x="9356090" y="18554700"/>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129557</xdr:rowOff>
    </xdr:from>
    <xdr:ext cx="469744" cy="259045"/>
    <xdr:sp macro="" textlink="">
      <xdr:nvSpPr>
        <xdr:cNvPr id="464" name="【市民会館】&#10;一人当たり面積最大値テキスト">
          <a:extLst>
            <a:ext uri="{FF2B5EF4-FFF2-40B4-BE49-F238E27FC236}">
              <a16:creationId xmlns:a16="http://schemas.microsoft.com/office/drawing/2014/main" id="{1D9440DB-7A44-4D79-905D-7F30D530B8C2}"/>
            </a:ext>
          </a:extLst>
        </xdr:cNvPr>
        <xdr:cNvSpPr txBox="1"/>
      </xdr:nvSpPr>
      <xdr:spPr>
        <a:xfrm>
          <a:off x="9467850" y="16935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11430</xdr:rowOff>
    </xdr:from>
    <xdr:to>
      <xdr:col>55</xdr:col>
      <xdr:colOff>88900</xdr:colOff>
      <xdr:row>100</xdr:row>
      <xdr:rowOff>11430</xdr:rowOff>
    </xdr:to>
    <xdr:cxnSp macro="">
      <xdr:nvCxnSpPr>
        <xdr:cNvPr id="465" name="直線コネクタ 464">
          <a:extLst>
            <a:ext uri="{FF2B5EF4-FFF2-40B4-BE49-F238E27FC236}">
              <a16:creationId xmlns:a16="http://schemas.microsoft.com/office/drawing/2014/main" id="{02A11EFB-97BD-4FE9-B9FE-8691EB99B29F}"/>
            </a:ext>
          </a:extLst>
        </xdr:cNvPr>
        <xdr:cNvCxnSpPr/>
      </xdr:nvCxnSpPr>
      <xdr:spPr>
        <a:xfrm>
          <a:off x="9356090" y="17160240"/>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74947</xdr:rowOff>
    </xdr:from>
    <xdr:ext cx="469744" cy="259045"/>
    <xdr:sp macro="" textlink="">
      <xdr:nvSpPr>
        <xdr:cNvPr id="466" name="【市民会館】&#10;一人当たり面積平均値テキスト">
          <a:extLst>
            <a:ext uri="{FF2B5EF4-FFF2-40B4-BE49-F238E27FC236}">
              <a16:creationId xmlns:a16="http://schemas.microsoft.com/office/drawing/2014/main" id="{BA82591F-C9C2-4AED-9EB3-A5FB3C3EDA29}"/>
            </a:ext>
          </a:extLst>
        </xdr:cNvPr>
        <xdr:cNvSpPr txBox="1"/>
      </xdr:nvSpPr>
      <xdr:spPr>
        <a:xfrm>
          <a:off x="9467850" y="179057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52070</xdr:rowOff>
    </xdr:from>
    <xdr:to>
      <xdr:col>55</xdr:col>
      <xdr:colOff>50800</xdr:colOff>
      <xdr:row>105</xdr:row>
      <xdr:rowOff>153670</xdr:rowOff>
    </xdr:to>
    <xdr:sp macro="" textlink="">
      <xdr:nvSpPr>
        <xdr:cNvPr id="467" name="フローチャート: 判断 466">
          <a:extLst>
            <a:ext uri="{FF2B5EF4-FFF2-40B4-BE49-F238E27FC236}">
              <a16:creationId xmlns:a16="http://schemas.microsoft.com/office/drawing/2014/main" id="{D7D350E2-060C-4C7E-9FFA-B5EF2D231555}"/>
            </a:ext>
          </a:extLst>
        </xdr:cNvPr>
        <xdr:cNvSpPr/>
      </xdr:nvSpPr>
      <xdr:spPr>
        <a:xfrm>
          <a:off x="9394190" y="18058130"/>
          <a:ext cx="9017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59689</xdr:rowOff>
    </xdr:from>
    <xdr:to>
      <xdr:col>50</xdr:col>
      <xdr:colOff>165100</xdr:colOff>
      <xdr:row>105</xdr:row>
      <xdr:rowOff>161289</xdr:rowOff>
    </xdr:to>
    <xdr:sp macro="" textlink="">
      <xdr:nvSpPr>
        <xdr:cNvPr id="468" name="フローチャート: 判断 467">
          <a:extLst>
            <a:ext uri="{FF2B5EF4-FFF2-40B4-BE49-F238E27FC236}">
              <a16:creationId xmlns:a16="http://schemas.microsoft.com/office/drawing/2014/main" id="{093A89C3-2487-4B3D-9BE2-920856FAA27C}"/>
            </a:ext>
          </a:extLst>
        </xdr:cNvPr>
        <xdr:cNvSpPr/>
      </xdr:nvSpPr>
      <xdr:spPr>
        <a:xfrm>
          <a:off x="8632190" y="18058129"/>
          <a:ext cx="10922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104</xdr:row>
      <xdr:rowOff>6366</xdr:rowOff>
    </xdr:from>
    <xdr:ext cx="469744" cy="259045"/>
    <xdr:sp macro="" textlink="">
      <xdr:nvSpPr>
        <xdr:cNvPr id="469" name="n_1aveValue【市民会館】&#10;一人当たり面積">
          <a:extLst>
            <a:ext uri="{FF2B5EF4-FFF2-40B4-BE49-F238E27FC236}">
              <a16:creationId xmlns:a16="http://schemas.microsoft.com/office/drawing/2014/main" id="{89C82D7B-7217-48BB-9579-11FEDBAF78AD}"/>
            </a:ext>
          </a:extLst>
        </xdr:cNvPr>
        <xdr:cNvSpPr txBox="1"/>
      </xdr:nvSpPr>
      <xdr:spPr>
        <a:xfrm>
          <a:off x="8454467" y="178390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105</xdr:row>
      <xdr:rowOff>86361</xdr:rowOff>
    </xdr:from>
    <xdr:to>
      <xdr:col>46</xdr:col>
      <xdr:colOff>38100</xdr:colOff>
      <xdr:row>106</xdr:row>
      <xdr:rowOff>16511</xdr:rowOff>
    </xdr:to>
    <xdr:sp macro="" textlink="">
      <xdr:nvSpPr>
        <xdr:cNvPr id="470" name="フローチャート: 判断 469">
          <a:extLst>
            <a:ext uri="{FF2B5EF4-FFF2-40B4-BE49-F238E27FC236}">
              <a16:creationId xmlns:a16="http://schemas.microsoft.com/office/drawing/2014/main" id="{1A1E67D9-4D8E-4B5B-A72A-08598FED5CD1}"/>
            </a:ext>
          </a:extLst>
        </xdr:cNvPr>
        <xdr:cNvSpPr/>
      </xdr:nvSpPr>
      <xdr:spPr>
        <a:xfrm>
          <a:off x="7846060" y="18090516"/>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133427</xdr:colOff>
      <xdr:row>104</xdr:row>
      <xdr:rowOff>33038</xdr:rowOff>
    </xdr:from>
    <xdr:ext cx="469744" cy="259045"/>
    <xdr:sp macro="" textlink="">
      <xdr:nvSpPr>
        <xdr:cNvPr id="471" name="n_2aveValue【市民会館】&#10;一人当たり面積">
          <a:extLst>
            <a:ext uri="{FF2B5EF4-FFF2-40B4-BE49-F238E27FC236}">
              <a16:creationId xmlns:a16="http://schemas.microsoft.com/office/drawing/2014/main" id="{C97B4935-604C-429E-A042-2C5D14163573}"/>
            </a:ext>
          </a:extLst>
        </xdr:cNvPr>
        <xdr:cNvSpPr txBox="1"/>
      </xdr:nvSpPr>
      <xdr:spPr>
        <a:xfrm>
          <a:off x="7673417" y="178619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105</xdr:row>
      <xdr:rowOff>82550</xdr:rowOff>
    </xdr:from>
    <xdr:to>
      <xdr:col>41</xdr:col>
      <xdr:colOff>101600</xdr:colOff>
      <xdr:row>106</xdr:row>
      <xdr:rowOff>12700</xdr:rowOff>
    </xdr:to>
    <xdr:sp macro="" textlink="">
      <xdr:nvSpPr>
        <xdr:cNvPr id="472" name="フローチャート: 判断 471">
          <a:extLst>
            <a:ext uri="{FF2B5EF4-FFF2-40B4-BE49-F238E27FC236}">
              <a16:creationId xmlns:a16="http://schemas.microsoft.com/office/drawing/2014/main" id="{2CFA733F-741B-4E8A-818A-2A1AF26617CD}"/>
            </a:ext>
          </a:extLst>
        </xdr:cNvPr>
        <xdr:cNvSpPr/>
      </xdr:nvSpPr>
      <xdr:spPr>
        <a:xfrm>
          <a:off x="7029450" y="18086705"/>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6427</xdr:colOff>
      <xdr:row>104</xdr:row>
      <xdr:rowOff>29227</xdr:rowOff>
    </xdr:from>
    <xdr:ext cx="469744" cy="259045"/>
    <xdr:sp macro="" textlink="">
      <xdr:nvSpPr>
        <xdr:cNvPr id="473" name="n_3aveValue【市民会館】&#10;一人当たり面積">
          <a:extLst>
            <a:ext uri="{FF2B5EF4-FFF2-40B4-BE49-F238E27FC236}">
              <a16:creationId xmlns:a16="http://schemas.microsoft.com/office/drawing/2014/main" id="{0134F114-CE23-46D3-BB38-D282799C63EA}"/>
            </a:ext>
          </a:extLst>
        </xdr:cNvPr>
        <xdr:cNvSpPr txBox="1"/>
      </xdr:nvSpPr>
      <xdr:spPr>
        <a:xfrm>
          <a:off x="6866332" y="178581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105</xdr:row>
      <xdr:rowOff>93980</xdr:rowOff>
    </xdr:from>
    <xdr:to>
      <xdr:col>36</xdr:col>
      <xdr:colOff>165100</xdr:colOff>
      <xdr:row>106</xdr:row>
      <xdr:rowOff>24130</xdr:rowOff>
    </xdr:to>
    <xdr:sp macro="" textlink="">
      <xdr:nvSpPr>
        <xdr:cNvPr id="474" name="フローチャート: 判断 473">
          <a:extLst>
            <a:ext uri="{FF2B5EF4-FFF2-40B4-BE49-F238E27FC236}">
              <a16:creationId xmlns:a16="http://schemas.microsoft.com/office/drawing/2014/main" id="{EC452B9F-B580-4ADE-80F1-210C6D98F180}"/>
            </a:ext>
          </a:extLst>
        </xdr:cNvPr>
        <xdr:cNvSpPr/>
      </xdr:nvSpPr>
      <xdr:spPr>
        <a:xfrm>
          <a:off x="6231890" y="18100040"/>
          <a:ext cx="10922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69927</xdr:colOff>
      <xdr:row>104</xdr:row>
      <xdr:rowOff>40657</xdr:rowOff>
    </xdr:from>
    <xdr:ext cx="469744" cy="259045"/>
    <xdr:sp macro="" textlink="">
      <xdr:nvSpPr>
        <xdr:cNvPr id="475" name="n_4aveValue【市民会館】&#10;一人当たり面積">
          <a:extLst>
            <a:ext uri="{FF2B5EF4-FFF2-40B4-BE49-F238E27FC236}">
              <a16:creationId xmlns:a16="http://schemas.microsoft.com/office/drawing/2014/main" id="{9F5882A4-C57A-409A-9675-9FDD845EF6C3}"/>
            </a:ext>
          </a:extLst>
        </xdr:cNvPr>
        <xdr:cNvSpPr txBox="1"/>
      </xdr:nvSpPr>
      <xdr:spPr>
        <a:xfrm>
          <a:off x="6068772" y="17871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111</xdr:row>
      <xdr:rowOff>16527</xdr:rowOff>
    </xdr:from>
    <xdr:ext cx="762000" cy="259045"/>
    <xdr:sp macro="" textlink="">
      <xdr:nvSpPr>
        <xdr:cNvPr id="476" name="テキスト ボックス 475">
          <a:extLst>
            <a:ext uri="{FF2B5EF4-FFF2-40B4-BE49-F238E27FC236}">
              <a16:creationId xmlns:a16="http://schemas.microsoft.com/office/drawing/2014/main" id="{9D8B5DFD-67DD-4073-A534-D210907FB05C}"/>
            </a:ext>
          </a:extLst>
        </xdr:cNvPr>
        <xdr:cNvSpPr txBox="1"/>
      </xdr:nvSpPr>
      <xdr:spPr>
        <a:xfrm>
          <a:off x="925830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7" name="テキスト ボックス 476">
          <a:extLst>
            <a:ext uri="{FF2B5EF4-FFF2-40B4-BE49-F238E27FC236}">
              <a16:creationId xmlns:a16="http://schemas.microsoft.com/office/drawing/2014/main" id="{C365893C-6836-4306-B23F-C6E7C540FA9C}"/>
            </a:ext>
          </a:extLst>
        </xdr:cNvPr>
        <xdr:cNvSpPr txBox="1"/>
      </xdr:nvSpPr>
      <xdr:spPr>
        <a:xfrm>
          <a:off x="85153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8" name="テキスト ボックス 477">
          <a:extLst>
            <a:ext uri="{FF2B5EF4-FFF2-40B4-BE49-F238E27FC236}">
              <a16:creationId xmlns:a16="http://schemas.microsoft.com/office/drawing/2014/main" id="{7BCA77EA-1DB2-4B81-9787-0B3812C5AE6F}"/>
            </a:ext>
          </a:extLst>
        </xdr:cNvPr>
        <xdr:cNvSpPr txBox="1"/>
      </xdr:nvSpPr>
      <xdr:spPr>
        <a:xfrm>
          <a:off x="77177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9" name="テキスト ボックス 478">
          <a:extLst>
            <a:ext uri="{FF2B5EF4-FFF2-40B4-BE49-F238E27FC236}">
              <a16:creationId xmlns:a16="http://schemas.microsoft.com/office/drawing/2014/main" id="{3956844A-9183-446E-9982-A8B8ECB7454D}"/>
            </a:ext>
          </a:extLst>
        </xdr:cNvPr>
        <xdr:cNvSpPr txBox="1"/>
      </xdr:nvSpPr>
      <xdr:spPr>
        <a:xfrm>
          <a:off x="69126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80" name="テキスト ボックス 479">
          <a:extLst>
            <a:ext uri="{FF2B5EF4-FFF2-40B4-BE49-F238E27FC236}">
              <a16:creationId xmlns:a16="http://schemas.microsoft.com/office/drawing/2014/main" id="{16433C2A-B280-46C2-846F-0BE2703D4480}"/>
            </a:ext>
          </a:extLst>
        </xdr:cNvPr>
        <xdr:cNvSpPr txBox="1"/>
      </xdr:nvSpPr>
      <xdr:spPr>
        <a:xfrm>
          <a:off x="61150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40639</xdr:rowOff>
    </xdr:from>
    <xdr:to>
      <xdr:col>55</xdr:col>
      <xdr:colOff>50800</xdr:colOff>
      <xdr:row>106</xdr:row>
      <xdr:rowOff>142239</xdr:rowOff>
    </xdr:to>
    <xdr:sp macro="" textlink="">
      <xdr:nvSpPr>
        <xdr:cNvPr id="481" name="楕円 480">
          <a:extLst>
            <a:ext uri="{FF2B5EF4-FFF2-40B4-BE49-F238E27FC236}">
              <a16:creationId xmlns:a16="http://schemas.microsoft.com/office/drawing/2014/main" id="{E85F316A-F7D2-4C63-9F99-2C01D94AD170}"/>
            </a:ext>
          </a:extLst>
        </xdr:cNvPr>
        <xdr:cNvSpPr/>
      </xdr:nvSpPr>
      <xdr:spPr>
        <a:xfrm>
          <a:off x="9394190" y="18214339"/>
          <a:ext cx="9017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106</xdr:row>
      <xdr:rowOff>19066</xdr:rowOff>
    </xdr:from>
    <xdr:ext cx="469744" cy="259045"/>
    <xdr:sp macro="" textlink="">
      <xdr:nvSpPr>
        <xdr:cNvPr id="482" name="【市民会館】&#10;一人当たり面積該当値テキスト">
          <a:extLst>
            <a:ext uri="{FF2B5EF4-FFF2-40B4-BE49-F238E27FC236}">
              <a16:creationId xmlns:a16="http://schemas.microsoft.com/office/drawing/2014/main" id="{95B8F1FA-31F9-47C2-A075-00E294585122}"/>
            </a:ext>
          </a:extLst>
        </xdr:cNvPr>
        <xdr:cNvSpPr txBox="1"/>
      </xdr:nvSpPr>
      <xdr:spPr>
        <a:xfrm>
          <a:off x="9467850" y="181889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106</xdr:row>
      <xdr:rowOff>36830</xdr:rowOff>
    </xdr:from>
    <xdr:to>
      <xdr:col>50</xdr:col>
      <xdr:colOff>165100</xdr:colOff>
      <xdr:row>106</xdr:row>
      <xdr:rowOff>138430</xdr:rowOff>
    </xdr:to>
    <xdr:sp macro="" textlink="">
      <xdr:nvSpPr>
        <xdr:cNvPr id="483" name="楕円 482">
          <a:extLst>
            <a:ext uri="{FF2B5EF4-FFF2-40B4-BE49-F238E27FC236}">
              <a16:creationId xmlns:a16="http://schemas.microsoft.com/office/drawing/2014/main" id="{99528D2A-F8F9-406C-AD20-C2567D27002E}"/>
            </a:ext>
          </a:extLst>
        </xdr:cNvPr>
        <xdr:cNvSpPr/>
      </xdr:nvSpPr>
      <xdr:spPr>
        <a:xfrm>
          <a:off x="8632190" y="18210530"/>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106</xdr:row>
      <xdr:rowOff>87630</xdr:rowOff>
    </xdr:from>
    <xdr:to>
      <xdr:col>55</xdr:col>
      <xdr:colOff>0</xdr:colOff>
      <xdr:row>106</xdr:row>
      <xdr:rowOff>91439</xdr:rowOff>
    </xdr:to>
    <xdr:cxnSp macro="">
      <xdr:nvCxnSpPr>
        <xdr:cNvPr id="484" name="直線コネクタ 483">
          <a:extLst>
            <a:ext uri="{FF2B5EF4-FFF2-40B4-BE49-F238E27FC236}">
              <a16:creationId xmlns:a16="http://schemas.microsoft.com/office/drawing/2014/main" id="{036B91B5-B4EB-4EB5-A7CB-F86EF17131CD}"/>
            </a:ext>
          </a:extLst>
        </xdr:cNvPr>
        <xdr:cNvCxnSpPr/>
      </xdr:nvCxnSpPr>
      <xdr:spPr>
        <a:xfrm>
          <a:off x="8686800" y="18265140"/>
          <a:ext cx="74295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106</xdr:row>
      <xdr:rowOff>36830</xdr:rowOff>
    </xdr:from>
    <xdr:to>
      <xdr:col>46</xdr:col>
      <xdr:colOff>38100</xdr:colOff>
      <xdr:row>106</xdr:row>
      <xdr:rowOff>138430</xdr:rowOff>
    </xdr:to>
    <xdr:sp macro="" textlink="">
      <xdr:nvSpPr>
        <xdr:cNvPr id="485" name="楕円 484">
          <a:extLst>
            <a:ext uri="{FF2B5EF4-FFF2-40B4-BE49-F238E27FC236}">
              <a16:creationId xmlns:a16="http://schemas.microsoft.com/office/drawing/2014/main" id="{899BA1AC-CA2B-47C6-BDDE-DCB45D4FE247}"/>
            </a:ext>
          </a:extLst>
        </xdr:cNvPr>
        <xdr:cNvSpPr/>
      </xdr:nvSpPr>
      <xdr:spPr>
        <a:xfrm>
          <a:off x="7846060" y="1821053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106</xdr:row>
      <xdr:rowOff>87630</xdr:rowOff>
    </xdr:from>
    <xdr:to>
      <xdr:col>50</xdr:col>
      <xdr:colOff>114300</xdr:colOff>
      <xdr:row>106</xdr:row>
      <xdr:rowOff>87630</xdr:rowOff>
    </xdr:to>
    <xdr:cxnSp macro="">
      <xdr:nvCxnSpPr>
        <xdr:cNvPr id="486" name="直線コネクタ 485">
          <a:extLst>
            <a:ext uri="{FF2B5EF4-FFF2-40B4-BE49-F238E27FC236}">
              <a16:creationId xmlns:a16="http://schemas.microsoft.com/office/drawing/2014/main" id="{934B7733-8DAF-4308-9BD5-C6E719BC705C}"/>
            </a:ext>
          </a:extLst>
        </xdr:cNvPr>
        <xdr:cNvCxnSpPr/>
      </xdr:nvCxnSpPr>
      <xdr:spPr>
        <a:xfrm>
          <a:off x="7889240" y="18265140"/>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106</xdr:row>
      <xdr:rowOff>33020</xdr:rowOff>
    </xdr:from>
    <xdr:to>
      <xdr:col>41</xdr:col>
      <xdr:colOff>101600</xdr:colOff>
      <xdr:row>106</xdr:row>
      <xdr:rowOff>134620</xdr:rowOff>
    </xdr:to>
    <xdr:sp macro="" textlink="">
      <xdr:nvSpPr>
        <xdr:cNvPr id="487" name="楕円 486">
          <a:extLst>
            <a:ext uri="{FF2B5EF4-FFF2-40B4-BE49-F238E27FC236}">
              <a16:creationId xmlns:a16="http://schemas.microsoft.com/office/drawing/2014/main" id="{66BE24F8-A958-4BAF-BB5A-08EBC6636A61}"/>
            </a:ext>
          </a:extLst>
        </xdr:cNvPr>
        <xdr:cNvSpPr/>
      </xdr:nvSpPr>
      <xdr:spPr>
        <a:xfrm>
          <a:off x="7029450" y="18204815"/>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106</xdr:row>
      <xdr:rowOff>83820</xdr:rowOff>
    </xdr:from>
    <xdr:to>
      <xdr:col>45</xdr:col>
      <xdr:colOff>177800</xdr:colOff>
      <xdr:row>106</xdr:row>
      <xdr:rowOff>87630</xdr:rowOff>
    </xdr:to>
    <xdr:cxnSp macro="">
      <xdr:nvCxnSpPr>
        <xdr:cNvPr id="488" name="直線コネクタ 487">
          <a:extLst>
            <a:ext uri="{FF2B5EF4-FFF2-40B4-BE49-F238E27FC236}">
              <a16:creationId xmlns:a16="http://schemas.microsoft.com/office/drawing/2014/main" id="{8ADCC480-850E-4230-8E34-30E33EDBE2B4}"/>
            </a:ext>
          </a:extLst>
        </xdr:cNvPr>
        <xdr:cNvCxnSpPr/>
      </xdr:nvCxnSpPr>
      <xdr:spPr>
        <a:xfrm>
          <a:off x="7084060" y="18259425"/>
          <a:ext cx="80518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106</xdr:row>
      <xdr:rowOff>29211</xdr:rowOff>
    </xdr:from>
    <xdr:to>
      <xdr:col>36</xdr:col>
      <xdr:colOff>165100</xdr:colOff>
      <xdr:row>106</xdr:row>
      <xdr:rowOff>130811</xdr:rowOff>
    </xdr:to>
    <xdr:sp macro="" textlink="">
      <xdr:nvSpPr>
        <xdr:cNvPr id="489" name="楕円 488">
          <a:extLst>
            <a:ext uri="{FF2B5EF4-FFF2-40B4-BE49-F238E27FC236}">
              <a16:creationId xmlns:a16="http://schemas.microsoft.com/office/drawing/2014/main" id="{2F7E1BBB-5418-4BAC-80FF-BAB7440B6E78}"/>
            </a:ext>
          </a:extLst>
        </xdr:cNvPr>
        <xdr:cNvSpPr/>
      </xdr:nvSpPr>
      <xdr:spPr>
        <a:xfrm>
          <a:off x="6231890" y="18201006"/>
          <a:ext cx="10922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106</xdr:row>
      <xdr:rowOff>80011</xdr:rowOff>
    </xdr:from>
    <xdr:to>
      <xdr:col>41</xdr:col>
      <xdr:colOff>50800</xdr:colOff>
      <xdr:row>106</xdr:row>
      <xdr:rowOff>83820</xdr:rowOff>
    </xdr:to>
    <xdr:cxnSp macro="">
      <xdr:nvCxnSpPr>
        <xdr:cNvPr id="490" name="直線コネクタ 489">
          <a:extLst>
            <a:ext uri="{FF2B5EF4-FFF2-40B4-BE49-F238E27FC236}">
              <a16:creationId xmlns:a16="http://schemas.microsoft.com/office/drawing/2014/main" id="{0C1E7DFB-C4F8-470A-A659-BD1548ED1A1C}"/>
            </a:ext>
          </a:extLst>
        </xdr:cNvPr>
        <xdr:cNvCxnSpPr/>
      </xdr:nvCxnSpPr>
      <xdr:spPr>
        <a:xfrm>
          <a:off x="6286500" y="18255616"/>
          <a:ext cx="79756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106</xdr:row>
      <xdr:rowOff>129557</xdr:rowOff>
    </xdr:from>
    <xdr:ext cx="469744" cy="259045"/>
    <xdr:sp macro="" textlink="">
      <xdr:nvSpPr>
        <xdr:cNvPr id="491" name="n_1mainValue【市民会館】&#10;一人当たり面積">
          <a:extLst>
            <a:ext uri="{FF2B5EF4-FFF2-40B4-BE49-F238E27FC236}">
              <a16:creationId xmlns:a16="http://schemas.microsoft.com/office/drawing/2014/main" id="{B2A6DB8C-1D4A-4E4F-BB3E-8C3AEF4D904A}"/>
            </a:ext>
          </a:extLst>
        </xdr:cNvPr>
        <xdr:cNvSpPr txBox="1"/>
      </xdr:nvSpPr>
      <xdr:spPr>
        <a:xfrm>
          <a:off x="8454467" y="18307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106</xdr:row>
      <xdr:rowOff>129557</xdr:rowOff>
    </xdr:from>
    <xdr:ext cx="469744" cy="259045"/>
    <xdr:sp macro="" textlink="">
      <xdr:nvSpPr>
        <xdr:cNvPr id="492" name="n_2mainValue【市民会館】&#10;一人当たり面積">
          <a:extLst>
            <a:ext uri="{FF2B5EF4-FFF2-40B4-BE49-F238E27FC236}">
              <a16:creationId xmlns:a16="http://schemas.microsoft.com/office/drawing/2014/main" id="{B3014A70-41AA-4A88-81FA-D80055AB7734}"/>
            </a:ext>
          </a:extLst>
        </xdr:cNvPr>
        <xdr:cNvSpPr txBox="1"/>
      </xdr:nvSpPr>
      <xdr:spPr>
        <a:xfrm>
          <a:off x="7673417" y="18307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106</xdr:row>
      <xdr:rowOff>125747</xdr:rowOff>
    </xdr:from>
    <xdr:ext cx="469744" cy="259045"/>
    <xdr:sp macro="" textlink="">
      <xdr:nvSpPr>
        <xdr:cNvPr id="493" name="n_3mainValue【市民会館】&#10;一人当たり面積">
          <a:extLst>
            <a:ext uri="{FF2B5EF4-FFF2-40B4-BE49-F238E27FC236}">
              <a16:creationId xmlns:a16="http://schemas.microsoft.com/office/drawing/2014/main" id="{DA9511A9-C082-4EB5-9DB9-8CED4D5C7960}"/>
            </a:ext>
          </a:extLst>
        </xdr:cNvPr>
        <xdr:cNvSpPr txBox="1"/>
      </xdr:nvSpPr>
      <xdr:spPr>
        <a:xfrm>
          <a:off x="6866332" y="18303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106</xdr:row>
      <xdr:rowOff>121938</xdr:rowOff>
    </xdr:from>
    <xdr:ext cx="469744" cy="259045"/>
    <xdr:sp macro="" textlink="">
      <xdr:nvSpPr>
        <xdr:cNvPr id="494" name="n_4mainValue【市民会館】&#10;一人当たり面積">
          <a:extLst>
            <a:ext uri="{FF2B5EF4-FFF2-40B4-BE49-F238E27FC236}">
              <a16:creationId xmlns:a16="http://schemas.microsoft.com/office/drawing/2014/main" id="{718BF939-71BF-42CB-8D00-B173B21FEFB5}"/>
            </a:ext>
          </a:extLst>
        </xdr:cNvPr>
        <xdr:cNvSpPr txBox="1"/>
      </xdr:nvSpPr>
      <xdr:spPr>
        <a:xfrm>
          <a:off x="6068772" y="182975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5" name="正方形/長方形 494">
          <a:extLst>
            <a:ext uri="{FF2B5EF4-FFF2-40B4-BE49-F238E27FC236}">
              <a16:creationId xmlns:a16="http://schemas.microsoft.com/office/drawing/2014/main" id="{B18BB7B5-D372-4515-BB37-9C38C3E00594}"/>
            </a:ext>
          </a:extLst>
        </xdr:cNvPr>
        <xdr:cNvSpPr/>
      </xdr:nvSpPr>
      <xdr:spPr>
        <a:xfrm>
          <a:off x="11203940" y="419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6" name="正方形/長方形 495">
          <a:extLst>
            <a:ext uri="{FF2B5EF4-FFF2-40B4-BE49-F238E27FC236}">
              <a16:creationId xmlns:a16="http://schemas.microsoft.com/office/drawing/2014/main" id="{883E7706-9D64-417E-88A8-57985FB79714}"/>
            </a:ext>
          </a:extLst>
        </xdr:cNvPr>
        <xdr:cNvSpPr/>
      </xdr:nvSpPr>
      <xdr:spPr>
        <a:xfrm>
          <a:off x="113157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7" name="正方形/長方形 496">
          <a:extLst>
            <a:ext uri="{FF2B5EF4-FFF2-40B4-BE49-F238E27FC236}">
              <a16:creationId xmlns:a16="http://schemas.microsoft.com/office/drawing/2014/main" id="{3EA3EA0C-D5B4-4D20-B554-9E6B75867615}"/>
            </a:ext>
          </a:extLst>
        </xdr:cNvPr>
        <xdr:cNvSpPr/>
      </xdr:nvSpPr>
      <xdr:spPr>
        <a:xfrm>
          <a:off x="113157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8" name="正方形/長方形 497">
          <a:extLst>
            <a:ext uri="{FF2B5EF4-FFF2-40B4-BE49-F238E27FC236}">
              <a16:creationId xmlns:a16="http://schemas.microsoft.com/office/drawing/2014/main" id="{C3CF9458-E5E1-4BF4-9761-0AF0017BF8F3}"/>
            </a:ext>
          </a:extLst>
        </xdr:cNvPr>
        <xdr:cNvSpPr/>
      </xdr:nvSpPr>
      <xdr:spPr>
        <a:xfrm>
          <a:off x="122326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9" name="正方形/長方形 498">
          <a:extLst>
            <a:ext uri="{FF2B5EF4-FFF2-40B4-BE49-F238E27FC236}">
              <a16:creationId xmlns:a16="http://schemas.microsoft.com/office/drawing/2014/main" id="{0EAC051B-163E-45E1-9B6F-9291456413C0}"/>
            </a:ext>
          </a:extLst>
        </xdr:cNvPr>
        <xdr:cNvSpPr/>
      </xdr:nvSpPr>
      <xdr:spPr>
        <a:xfrm>
          <a:off x="122326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500" name="正方形/長方形 499">
          <a:extLst>
            <a:ext uri="{FF2B5EF4-FFF2-40B4-BE49-F238E27FC236}">
              <a16:creationId xmlns:a16="http://schemas.microsoft.com/office/drawing/2014/main" id="{38CE4108-D703-4D51-A0EB-2477B95A5350}"/>
            </a:ext>
          </a:extLst>
        </xdr:cNvPr>
        <xdr:cNvSpPr/>
      </xdr:nvSpPr>
      <xdr:spPr>
        <a:xfrm>
          <a:off x="132613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1" name="正方形/長方形 500">
          <a:extLst>
            <a:ext uri="{FF2B5EF4-FFF2-40B4-BE49-F238E27FC236}">
              <a16:creationId xmlns:a16="http://schemas.microsoft.com/office/drawing/2014/main" id="{E97EDA57-049D-41F1-97EE-C0BF04B62E02}"/>
            </a:ext>
          </a:extLst>
        </xdr:cNvPr>
        <xdr:cNvSpPr/>
      </xdr:nvSpPr>
      <xdr:spPr>
        <a:xfrm>
          <a:off x="132613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2" name="正方形/長方形 501">
          <a:extLst>
            <a:ext uri="{FF2B5EF4-FFF2-40B4-BE49-F238E27FC236}">
              <a16:creationId xmlns:a16="http://schemas.microsoft.com/office/drawing/2014/main" id="{4081B452-B34F-4B5A-848C-2A85C4DF2D8B}"/>
            </a:ext>
          </a:extLst>
        </xdr:cNvPr>
        <xdr:cNvSpPr/>
      </xdr:nvSpPr>
      <xdr:spPr>
        <a:xfrm>
          <a:off x="11203940" y="533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3" name="テキスト ボックス 502">
          <a:extLst>
            <a:ext uri="{FF2B5EF4-FFF2-40B4-BE49-F238E27FC236}">
              <a16:creationId xmlns:a16="http://schemas.microsoft.com/office/drawing/2014/main" id="{CF7D4E33-DA7E-4615-B4A0-B23C6BF623BF}"/>
            </a:ext>
          </a:extLst>
        </xdr:cNvPr>
        <xdr:cNvSpPr txBox="1"/>
      </xdr:nvSpPr>
      <xdr:spPr>
        <a:xfrm>
          <a:off x="1116584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4" name="直線コネクタ 503">
          <a:extLst>
            <a:ext uri="{FF2B5EF4-FFF2-40B4-BE49-F238E27FC236}">
              <a16:creationId xmlns:a16="http://schemas.microsoft.com/office/drawing/2014/main" id="{28420E4E-0829-45BD-82C3-F1C054DB54B1}"/>
            </a:ext>
          </a:extLst>
        </xdr:cNvPr>
        <xdr:cNvCxnSpPr/>
      </xdr:nvCxnSpPr>
      <xdr:spPr>
        <a:xfrm>
          <a:off x="1120394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5" name="テキスト ボックス 504">
          <a:extLst>
            <a:ext uri="{FF2B5EF4-FFF2-40B4-BE49-F238E27FC236}">
              <a16:creationId xmlns:a16="http://schemas.microsoft.com/office/drawing/2014/main" id="{0DAF1979-44F5-4A19-B489-8476939FF1D5}"/>
            </a:ext>
          </a:extLst>
        </xdr:cNvPr>
        <xdr:cNvSpPr txBox="1"/>
      </xdr:nvSpPr>
      <xdr:spPr>
        <a:xfrm>
          <a:off x="10801531" y="747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506" name="直線コネクタ 505">
          <a:extLst>
            <a:ext uri="{FF2B5EF4-FFF2-40B4-BE49-F238E27FC236}">
              <a16:creationId xmlns:a16="http://schemas.microsoft.com/office/drawing/2014/main" id="{DF1E4255-AC0D-4C09-9C49-F9ECA260F62A}"/>
            </a:ext>
          </a:extLst>
        </xdr:cNvPr>
        <xdr:cNvCxnSpPr/>
      </xdr:nvCxnSpPr>
      <xdr:spPr>
        <a:xfrm>
          <a:off x="11203940" y="729723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507" name="テキスト ボックス 506">
          <a:extLst>
            <a:ext uri="{FF2B5EF4-FFF2-40B4-BE49-F238E27FC236}">
              <a16:creationId xmlns:a16="http://schemas.microsoft.com/office/drawing/2014/main" id="{B3665BB2-E53A-4E53-A0F0-B07285F5C5B8}"/>
            </a:ext>
          </a:extLst>
        </xdr:cNvPr>
        <xdr:cNvSpPr txBox="1"/>
      </xdr:nvSpPr>
      <xdr:spPr>
        <a:xfrm>
          <a:off x="10801531" y="715311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508" name="直線コネクタ 507">
          <a:extLst>
            <a:ext uri="{FF2B5EF4-FFF2-40B4-BE49-F238E27FC236}">
              <a16:creationId xmlns:a16="http://schemas.microsoft.com/office/drawing/2014/main" id="{B5BC6E43-8864-477F-9CC6-198F537F5DBF}"/>
            </a:ext>
          </a:extLst>
        </xdr:cNvPr>
        <xdr:cNvCxnSpPr/>
      </xdr:nvCxnSpPr>
      <xdr:spPr>
        <a:xfrm>
          <a:off x="11203940" y="696495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509" name="テキスト ボックス 508">
          <a:extLst>
            <a:ext uri="{FF2B5EF4-FFF2-40B4-BE49-F238E27FC236}">
              <a16:creationId xmlns:a16="http://schemas.microsoft.com/office/drawing/2014/main" id="{4AE73C46-BD9E-49E1-BAE9-470DB02DFF79}"/>
            </a:ext>
          </a:extLst>
        </xdr:cNvPr>
        <xdr:cNvSpPr txBox="1"/>
      </xdr:nvSpPr>
      <xdr:spPr>
        <a:xfrm>
          <a:off x="10842791" y="682082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510" name="直線コネクタ 509">
          <a:extLst>
            <a:ext uri="{FF2B5EF4-FFF2-40B4-BE49-F238E27FC236}">
              <a16:creationId xmlns:a16="http://schemas.microsoft.com/office/drawing/2014/main" id="{C1037015-A194-41FC-A2A4-016FA3F31586}"/>
            </a:ext>
          </a:extLst>
        </xdr:cNvPr>
        <xdr:cNvCxnSpPr/>
      </xdr:nvCxnSpPr>
      <xdr:spPr>
        <a:xfrm>
          <a:off x="11203940" y="664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511" name="テキスト ボックス 510">
          <a:extLst>
            <a:ext uri="{FF2B5EF4-FFF2-40B4-BE49-F238E27FC236}">
              <a16:creationId xmlns:a16="http://schemas.microsoft.com/office/drawing/2014/main" id="{78624D31-C70F-4DCF-BEA3-C603976FC2E4}"/>
            </a:ext>
          </a:extLst>
        </xdr:cNvPr>
        <xdr:cNvSpPr txBox="1"/>
      </xdr:nvSpPr>
      <xdr:spPr>
        <a:xfrm>
          <a:off x="1084279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512" name="直線コネクタ 511">
          <a:extLst>
            <a:ext uri="{FF2B5EF4-FFF2-40B4-BE49-F238E27FC236}">
              <a16:creationId xmlns:a16="http://schemas.microsoft.com/office/drawing/2014/main" id="{404479F6-17B3-4AD4-97DB-06721BD64EA8}"/>
            </a:ext>
          </a:extLst>
        </xdr:cNvPr>
        <xdr:cNvCxnSpPr/>
      </xdr:nvCxnSpPr>
      <xdr:spPr>
        <a:xfrm>
          <a:off x="11203940" y="631180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513" name="テキスト ボックス 512">
          <a:extLst>
            <a:ext uri="{FF2B5EF4-FFF2-40B4-BE49-F238E27FC236}">
              <a16:creationId xmlns:a16="http://schemas.microsoft.com/office/drawing/2014/main" id="{CC85A65D-1A90-4774-BE3B-ED613D54BC8E}"/>
            </a:ext>
          </a:extLst>
        </xdr:cNvPr>
        <xdr:cNvSpPr txBox="1"/>
      </xdr:nvSpPr>
      <xdr:spPr>
        <a:xfrm>
          <a:off x="10842791" y="617530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514" name="直線コネクタ 513">
          <a:extLst>
            <a:ext uri="{FF2B5EF4-FFF2-40B4-BE49-F238E27FC236}">
              <a16:creationId xmlns:a16="http://schemas.microsoft.com/office/drawing/2014/main" id="{FF7B112C-637E-43AB-B14D-F60106B96249}"/>
            </a:ext>
          </a:extLst>
        </xdr:cNvPr>
        <xdr:cNvCxnSpPr/>
      </xdr:nvCxnSpPr>
      <xdr:spPr>
        <a:xfrm>
          <a:off x="11203940" y="598904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515" name="テキスト ボックス 514">
          <a:extLst>
            <a:ext uri="{FF2B5EF4-FFF2-40B4-BE49-F238E27FC236}">
              <a16:creationId xmlns:a16="http://schemas.microsoft.com/office/drawing/2014/main" id="{CBE792DC-7EEB-48D9-88C6-5DE81C0F441F}"/>
            </a:ext>
          </a:extLst>
        </xdr:cNvPr>
        <xdr:cNvSpPr txBox="1"/>
      </xdr:nvSpPr>
      <xdr:spPr>
        <a:xfrm>
          <a:off x="10842791" y="584873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516" name="直線コネクタ 515">
          <a:extLst>
            <a:ext uri="{FF2B5EF4-FFF2-40B4-BE49-F238E27FC236}">
              <a16:creationId xmlns:a16="http://schemas.microsoft.com/office/drawing/2014/main" id="{310D4063-EE9E-4FCE-8E06-57E89FAA2D09}"/>
            </a:ext>
          </a:extLst>
        </xdr:cNvPr>
        <xdr:cNvCxnSpPr/>
      </xdr:nvCxnSpPr>
      <xdr:spPr>
        <a:xfrm>
          <a:off x="11203940" y="56605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517" name="テキスト ボックス 516">
          <a:extLst>
            <a:ext uri="{FF2B5EF4-FFF2-40B4-BE49-F238E27FC236}">
              <a16:creationId xmlns:a16="http://schemas.microsoft.com/office/drawing/2014/main" id="{BD96DD1E-E81D-4C3F-B0AD-AD6EA300FC45}"/>
            </a:ext>
          </a:extLst>
        </xdr:cNvPr>
        <xdr:cNvSpPr txBox="1"/>
      </xdr:nvSpPr>
      <xdr:spPr>
        <a:xfrm>
          <a:off x="10905006" y="5516444"/>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8" name="直線コネクタ 517">
          <a:extLst>
            <a:ext uri="{FF2B5EF4-FFF2-40B4-BE49-F238E27FC236}">
              <a16:creationId xmlns:a16="http://schemas.microsoft.com/office/drawing/2014/main" id="{C210BAEA-28CF-44DF-8DA1-66C8F77A1239}"/>
            </a:ext>
          </a:extLst>
        </xdr:cNvPr>
        <xdr:cNvCxnSpPr/>
      </xdr:nvCxnSpPr>
      <xdr:spPr>
        <a:xfrm>
          <a:off x="1120394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519" name="【一般廃棄物処理施設】&#10;有形固定資産減価償却率グラフ枠">
          <a:extLst>
            <a:ext uri="{FF2B5EF4-FFF2-40B4-BE49-F238E27FC236}">
              <a16:creationId xmlns:a16="http://schemas.microsoft.com/office/drawing/2014/main" id="{41F61E92-EC88-4636-87AB-893E5AA24F3A}"/>
            </a:ext>
          </a:extLst>
        </xdr:cNvPr>
        <xdr:cNvSpPr/>
      </xdr:nvSpPr>
      <xdr:spPr>
        <a:xfrm>
          <a:off x="11203940" y="533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143147</xdr:rowOff>
    </xdr:from>
    <xdr:to>
      <xdr:col>85</xdr:col>
      <xdr:colOff>126364</xdr:colOff>
      <xdr:row>41</xdr:row>
      <xdr:rowOff>123553</xdr:rowOff>
    </xdr:to>
    <xdr:cxnSp macro="">
      <xdr:nvCxnSpPr>
        <xdr:cNvPr id="520" name="直線コネクタ 519">
          <a:extLst>
            <a:ext uri="{FF2B5EF4-FFF2-40B4-BE49-F238E27FC236}">
              <a16:creationId xmlns:a16="http://schemas.microsoft.com/office/drawing/2014/main" id="{7C8AD7BE-8759-46BD-BC55-1B71EDA246C5}"/>
            </a:ext>
          </a:extLst>
        </xdr:cNvPr>
        <xdr:cNvCxnSpPr/>
      </xdr:nvCxnSpPr>
      <xdr:spPr>
        <a:xfrm flipV="1">
          <a:off x="14703424" y="5799092"/>
          <a:ext cx="0" cy="13558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127380</xdr:rowOff>
    </xdr:from>
    <xdr:ext cx="405111" cy="259045"/>
    <xdr:sp macro="" textlink="">
      <xdr:nvSpPr>
        <xdr:cNvPr id="521" name="【一般廃棄物処理施設】&#10;有形固定資産減価償却率最小値テキスト">
          <a:extLst>
            <a:ext uri="{FF2B5EF4-FFF2-40B4-BE49-F238E27FC236}">
              <a16:creationId xmlns:a16="http://schemas.microsoft.com/office/drawing/2014/main" id="{927058F4-D071-44BA-9123-3AD2BFDD0769}"/>
            </a:ext>
          </a:extLst>
        </xdr:cNvPr>
        <xdr:cNvSpPr txBox="1"/>
      </xdr:nvSpPr>
      <xdr:spPr>
        <a:xfrm>
          <a:off x="14742160" y="71606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123553</xdr:rowOff>
    </xdr:from>
    <xdr:to>
      <xdr:col>86</xdr:col>
      <xdr:colOff>25400</xdr:colOff>
      <xdr:row>41</xdr:row>
      <xdr:rowOff>123553</xdr:rowOff>
    </xdr:to>
    <xdr:cxnSp macro="">
      <xdr:nvCxnSpPr>
        <xdr:cNvPr id="522" name="直線コネクタ 521">
          <a:extLst>
            <a:ext uri="{FF2B5EF4-FFF2-40B4-BE49-F238E27FC236}">
              <a16:creationId xmlns:a16="http://schemas.microsoft.com/office/drawing/2014/main" id="{5F0B7871-C70C-449E-8A4B-F69337090969}"/>
            </a:ext>
          </a:extLst>
        </xdr:cNvPr>
        <xdr:cNvCxnSpPr/>
      </xdr:nvCxnSpPr>
      <xdr:spPr>
        <a:xfrm>
          <a:off x="14611350" y="715490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89824</xdr:rowOff>
    </xdr:from>
    <xdr:ext cx="340478" cy="259045"/>
    <xdr:sp macro="" textlink="">
      <xdr:nvSpPr>
        <xdr:cNvPr id="523" name="【一般廃棄物処理施設】&#10;有形固定資産減価償却率最大値テキスト">
          <a:extLst>
            <a:ext uri="{FF2B5EF4-FFF2-40B4-BE49-F238E27FC236}">
              <a16:creationId xmlns:a16="http://schemas.microsoft.com/office/drawing/2014/main" id="{78AC620C-16BA-4C67-AD2A-03BD047B47B9}"/>
            </a:ext>
          </a:extLst>
        </xdr:cNvPr>
        <xdr:cNvSpPr txBox="1"/>
      </xdr:nvSpPr>
      <xdr:spPr>
        <a:xfrm>
          <a:off x="14742160" y="558003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143147</xdr:rowOff>
    </xdr:from>
    <xdr:to>
      <xdr:col>86</xdr:col>
      <xdr:colOff>25400</xdr:colOff>
      <xdr:row>33</xdr:row>
      <xdr:rowOff>143147</xdr:rowOff>
    </xdr:to>
    <xdr:cxnSp macro="">
      <xdr:nvCxnSpPr>
        <xdr:cNvPr id="524" name="直線コネクタ 523">
          <a:extLst>
            <a:ext uri="{FF2B5EF4-FFF2-40B4-BE49-F238E27FC236}">
              <a16:creationId xmlns:a16="http://schemas.microsoft.com/office/drawing/2014/main" id="{291CF757-B225-4487-8C2D-519189F123C6}"/>
            </a:ext>
          </a:extLst>
        </xdr:cNvPr>
        <xdr:cNvCxnSpPr/>
      </xdr:nvCxnSpPr>
      <xdr:spPr>
        <a:xfrm>
          <a:off x="14611350" y="579909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54446</xdr:rowOff>
    </xdr:from>
    <xdr:ext cx="405111" cy="259045"/>
    <xdr:sp macro="" textlink="">
      <xdr:nvSpPr>
        <xdr:cNvPr id="525" name="【一般廃棄物処理施設】&#10;有形固定資産減価償却率平均値テキスト">
          <a:extLst>
            <a:ext uri="{FF2B5EF4-FFF2-40B4-BE49-F238E27FC236}">
              <a16:creationId xmlns:a16="http://schemas.microsoft.com/office/drawing/2014/main" id="{E89E003D-016D-42F6-97BC-22B455D96ABD}"/>
            </a:ext>
          </a:extLst>
        </xdr:cNvPr>
        <xdr:cNvSpPr txBox="1"/>
      </xdr:nvSpPr>
      <xdr:spPr>
        <a:xfrm>
          <a:off x="14742160" y="657335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76019</xdr:rowOff>
    </xdr:from>
    <xdr:to>
      <xdr:col>85</xdr:col>
      <xdr:colOff>177800</xdr:colOff>
      <xdr:row>39</xdr:row>
      <xdr:rowOff>6169</xdr:rowOff>
    </xdr:to>
    <xdr:sp macro="" textlink="">
      <xdr:nvSpPr>
        <xdr:cNvPr id="526" name="フローチャート: 判断 525">
          <a:extLst>
            <a:ext uri="{FF2B5EF4-FFF2-40B4-BE49-F238E27FC236}">
              <a16:creationId xmlns:a16="http://schemas.microsoft.com/office/drawing/2014/main" id="{578176AA-8549-47CC-8BB3-CE43489B2373}"/>
            </a:ext>
          </a:extLst>
        </xdr:cNvPr>
        <xdr:cNvSpPr/>
      </xdr:nvSpPr>
      <xdr:spPr>
        <a:xfrm>
          <a:off x="14649450" y="6591119"/>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113574</xdr:rowOff>
    </xdr:from>
    <xdr:to>
      <xdr:col>81</xdr:col>
      <xdr:colOff>101600</xdr:colOff>
      <xdr:row>39</xdr:row>
      <xdr:rowOff>43724</xdr:rowOff>
    </xdr:to>
    <xdr:sp macro="" textlink="">
      <xdr:nvSpPr>
        <xdr:cNvPr id="527" name="フローチャート: 判断 526">
          <a:extLst>
            <a:ext uri="{FF2B5EF4-FFF2-40B4-BE49-F238E27FC236}">
              <a16:creationId xmlns:a16="http://schemas.microsoft.com/office/drawing/2014/main" id="{8E5EDE7C-F5B8-4655-B569-10326E77DF8E}"/>
            </a:ext>
          </a:extLst>
        </xdr:cNvPr>
        <xdr:cNvSpPr/>
      </xdr:nvSpPr>
      <xdr:spPr>
        <a:xfrm>
          <a:off x="13887450" y="6628674"/>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39</xdr:row>
      <xdr:rowOff>34851</xdr:rowOff>
    </xdr:from>
    <xdr:ext cx="405111" cy="259045"/>
    <xdr:sp macro="" textlink="">
      <xdr:nvSpPr>
        <xdr:cNvPr id="528" name="n_1aveValue【一般廃棄物処理施設】&#10;有形固定資産減価償却率">
          <a:extLst>
            <a:ext uri="{FF2B5EF4-FFF2-40B4-BE49-F238E27FC236}">
              <a16:creationId xmlns:a16="http://schemas.microsoft.com/office/drawing/2014/main" id="{54A02B97-06FB-4B0C-BB00-549578987C04}"/>
            </a:ext>
          </a:extLst>
        </xdr:cNvPr>
        <xdr:cNvSpPr txBox="1"/>
      </xdr:nvSpPr>
      <xdr:spPr>
        <a:xfrm>
          <a:off x="13738234" y="67214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116840</xdr:rowOff>
    </xdr:from>
    <xdr:to>
      <xdr:col>76</xdr:col>
      <xdr:colOff>165100</xdr:colOff>
      <xdr:row>39</xdr:row>
      <xdr:rowOff>46990</xdr:rowOff>
    </xdr:to>
    <xdr:sp macro="" textlink="">
      <xdr:nvSpPr>
        <xdr:cNvPr id="529" name="フローチャート: 判断 528">
          <a:extLst>
            <a:ext uri="{FF2B5EF4-FFF2-40B4-BE49-F238E27FC236}">
              <a16:creationId xmlns:a16="http://schemas.microsoft.com/office/drawing/2014/main" id="{12E45E41-1AF7-49E5-9345-2CAE671F731C}"/>
            </a:ext>
          </a:extLst>
        </xdr:cNvPr>
        <xdr:cNvSpPr/>
      </xdr:nvSpPr>
      <xdr:spPr>
        <a:xfrm>
          <a:off x="13089890" y="6631940"/>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37</xdr:row>
      <xdr:rowOff>63517</xdr:rowOff>
    </xdr:from>
    <xdr:ext cx="405111" cy="259045"/>
    <xdr:sp macro="" textlink="">
      <xdr:nvSpPr>
        <xdr:cNvPr id="530" name="n_2aveValue【一般廃棄物処理施設】&#10;有形固定資産減価償却率">
          <a:extLst>
            <a:ext uri="{FF2B5EF4-FFF2-40B4-BE49-F238E27FC236}">
              <a16:creationId xmlns:a16="http://schemas.microsoft.com/office/drawing/2014/main" id="{A745CBFA-4886-429B-A4CD-A512F4A3956B}"/>
            </a:ext>
          </a:extLst>
        </xdr:cNvPr>
        <xdr:cNvSpPr txBox="1"/>
      </xdr:nvSpPr>
      <xdr:spPr>
        <a:xfrm>
          <a:off x="12957184" y="6403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27033</xdr:rowOff>
    </xdr:from>
    <xdr:to>
      <xdr:col>72</xdr:col>
      <xdr:colOff>38100</xdr:colOff>
      <xdr:row>39</xdr:row>
      <xdr:rowOff>128633</xdr:rowOff>
    </xdr:to>
    <xdr:sp macro="" textlink="">
      <xdr:nvSpPr>
        <xdr:cNvPr id="531" name="フローチャート: 判断 530">
          <a:extLst>
            <a:ext uri="{FF2B5EF4-FFF2-40B4-BE49-F238E27FC236}">
              <a16:creationId xmlns:a16="http://schemas.microsoft.com/office/drawing/2014/main" id="{CF0A4DE5-3DB4-4EFE-9921-A0BA4CDCC0A8}"/>
            </a:ext>
          </a:extLst>
        </xdr:cNvPr>
        <xdr:cNvSpPr/>
      </xdr:nvSpPr>
      <xdr:spPr>
        <a:xfrm>
          <a:off x="12303760" y="6711678"/>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165744</xdr:colOff>
      <xdr:row>37</xdr:row>
      <xdr:rowOff>145160</xdr:rowOff>
    </xdr:from>
    <xdr:ext cx="405111" cy="259045"/>
    <xdr:sp macro="" textlink="">
      <xdr:nvSpPr>
        <xdr:cNvPr id="532" name="n_3aveValue【一般廃棄物処理施設】&#10;有形固定資産減価償却率">
          <a:extLst>
            <a:ext uri="{FF2B5EF4-FFF2-40B4-BE49-F238E27FC236}">
              <a16:creationId xmlns:a16="http://schemas.microsoft.com/office/drawing/2014/main" id="{1E8B8465-FEF6-48B0-9E07-2B62084CC57F}"/>
            </a:ext>
          </a:extLst>
        </xdr:cNvPr>
        <xdr:cNvSpPr txBox="1"/>
      </xdr:nvSpPr>
      <xdr:spPr>
        <a:xfrm>
          <a:off x="12171054" y="64869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159294</xdr:rowOff>
    </xdr:from>
    <xdr:to>
      <xdr:col>67</xdr:col>
      <xdr:colOff>101600</xdr:colOff>
      <xdr:row>39</xdr:row>
      <xdr:rowOff>89444</xdr:rowOff>
    </xdr:to>
    <xdr:sp macro="" textlink="">
      <xdr:nvSpPr>
        <xdr:cNvPr id="533" name="フローチャート: 判断 532">
          <a:extLst>
            <a:ext uri="{FF2B5EF4-FFF2-40B4-BE49-F238E27FC236}">
              <a16:creationId xmlns:a16="http://schemas.microsoft.com/office/drawing/2014/main" id="{275A31B3-A709-4457-87B4-9AADAC922367}"/>
            </a:ext>
          </a:extLst>
        </xdr:cNvPr>
        <xdr:cNvSpPr/>
      </xdr:nvSpPr>
      <xdr:spPr>
        <a:xfrm>
          <a:off x="11487150" y="6676299"/>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38744</xdr:colOff>
      <xdr:row>37</xdr:row>
      <xdr:rowOff>105971</xdr:rowOff>
    </xdr:from>
    <xdr:ext cx="405111" cy="259045"/>
    <xdr:sp macro="" textlink="">
      <xdr:nvSpPr>
        <xdr:cNvPr id="534" name="n_4aveValue【一般廃棄物処理施設】&#10;有形固定資産減価償却率">
          <a:extLst>
            <a:ext uri="{FF2B5EF4-FFF2-40B4-BE49-F238E27FC236}">
              <a16:creationId xmlns:a16="http://schemas.microsoft.com/office/drawing/2014/main" id="{938F2E8D-BE1B-433D-9A07-506DCBD792EE}"/>
            </a:ext>
          </a:extLst>
        </xdr:cNvPr>
        <xdr:cNvSpPr txBox="1"/>
      </xdr:nvSpPr>
      <xdr:spPr>
        <a:xfrm>
          <a:off x="11354444" y="64477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44</xdr:row>
      <xdr:rowOff>73677</xdr:rowOff>
    </xdr:from>
    <xdr:ext cx="762000" cy="259045"/>
    <xdr:sp macro="" textlink="">
      <xdr:nvSpPr>
        <xdr:cNvPr id="535" name="テキスト ボックス 534">
          <a:extLst>
            <a:ext uri="{FF2B5EF4-FFF2-40B4-BE49-F238E27FC236}">
              <a16:creationId xmlns:a16="http://schemas.microsoft.com/office/drawing/2014/main" id="{60C3CCE5-DE4F-4737-99A2-2226FF082257}"/>
            </a:ext>
          </a:extLst>
        </xdr:cNvPr>
        <xdr:cNvSpPr txBox="1"/>
      </xdr:nvSpPr>
      <xdr:spPr>
        <a:xfrm>
          <a:off x="14532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6" name="テキスト ボックス 535">
          <a:extLst>
            <a:ext uri="{FF2B5EF4-FFF2-40B4-BE49-F238E27FC236}">
              <a16:creationId xmlns:a16="http://schemas.microsoft.com/office/drawing/2014/main" id="{CF01D14D-2B5D-4DDC-B8AA-441C5938E222}"/>
            </a:ext>
          </a:extLst>
        </xdr:cNvPr>
        <xdr:cNvSpPr txBox="1"/>
      </xdr:nvSpPr>
      <xdr:spPr>
        <a:xfrm>
          <a:off x="13770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7" name="テキスト ボックス 536">
          <a:extLst>
            <a:ext uri="{FF2B5EF4-FFF2-40B4-BE49-F238E27FC236}">
              <a16:creationId xmlns:a16="http://schemas.microsoft.com/office/drawing/2014/main" id="{BCACB1CC-299C-4A4F-A3CA-AA2376D7FDB8}"/>
            </a:ext>
          </a:extLst>
        </xdr:cNvPr>
        <xdr:cNvSpPr txBox="1"/>
      </xdr:nvSpPr>
      <xdr:spPr>
        <a:xfrm>
          <a:off x="129730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8" name="テキスト ボックス 537">
          <a:extLst>
            <a:ext uri="{FF2B5EF4-FFF2-40B4-BE49-F238E27FC236}">
              <a16:creationId xmlns:a16="http://schemas.microsoft.com/office/drawing/2014/main" id="{C1822594-CD0F-4872-9264-CCAC9D62E096}"/>
            </a:ext>
          </a:extLst>
        </xdr:cNvPr>
        <xdr:cNvSpPr txBox="1"/>
      </xdr:nvSpPr>
      <xdr:spPr>
        <a:xfrm>
          <a:off x="121754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9" name="テキスト ボックス 538">
          <a:extLst>
            <a:ext uri="{FF2B5EF4-FFF2-40B4-BE49-F238E27FC236}">
              <a16:creationId xmlns:a16="http://schemas.microsoft.com/office/drawing/2014/main" id="{31900CF5-123C-4454-B26F-826B10BD8B6C}"/>
            </a:ext>
          </a:extLst>
        </xdr:cNvPr>
        <xdr:cNvSpPr txBox="1"/>
      </xdr:nvSpPr>
      <xdr:spPr>
        <a:xfrm>
          <a:off x="113703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9072</xdr:rowOff>
    </xdr:from>
    <xdr:to>
      <xdr:col>85</xdr:col>
      <xdr:colOff>177800</xdr:colOff>
      <xdr:row>36</xdr:row>
      <xdr:rowOff>110672</xdr:rowOff>
    </xdr:to>
    <xdr:sp macro="" textlink="">
      <xdr:nvSpPr>
        <xdr:cNvPr id="540" name="楕円 539">
          <a:extLst>
            <a:ext uri="{FF2B5EF4-FFF2-40B4-BE49-F238E27FC236}">
              <a16:creationId xmlns:a16="http://schemas.microsoft.com/office/drawing/2014/main" id="{8E7E8979-63C3-4676-B1E6-8240027B45DE}"/>
            </a:ext>
          </a:extLst>
        </xdr:cNvPr>
        <xdr:cNvSpPr/>
      </xdr:nvSpPr>
      <xdr:spPr>
        <a:xfrm>
          <a:off x="14649450" y="6183177"/>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35</xdr:row>
      <xdr:rowOff>31949</xdr:rowOff>
    </xdr:from>
    <xdr:ext cx="405111" cy="259045"/>
    <xdr:sp macro="" textlink="">
      <xdr:nvSpPr>
        <xdr:cNvPr id="541" name="【一般廃棄物処理施設】&#10;有形固定資産減価償却率該当値テキスト">
          <a:extLst>
            <a:ext uri="{FF2B5EF4-FFF2-40B4-BE49-F238E27FC236}">
              <a16:creationId xmlns:a16="http://schemas.microsoft.com/office/drawing/2014/main" id="{AE3B9072-A701-473C-8123-A4406EB74821}"/>
            </a:ext>
          </a:extLst>
        </xdr:cNvPr>
        <xdr:cNvSpPr txBox="1"/>
      </xdr:nvSpPr>
      <xdr:spPr>
        <a:xfrm>
          <a:off x="14742160" y="60307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85816</xdr:rowOff>
    </xdr:from>
    <xdr:to>
      <xdr:col>81</xdr:col>
      <xdr:colOff>101600</xdr:colOff>
      <xdr:row>36</xdr:row>
      <xdr:rowOff>15966</xdr:rowOff>
    </xdr:to>
    <xdr:sp macro="" textlink="">
      <xdr:nvSpPr>
        <xdr:cNvPr id="542" name="楕円 541">
          <a:extLst>
            <a:ext uri="{FF2B5EF4-FFF2-40B4-BE49-F238E27FC236}">
              <a16:creationId xmlns:a16="http://schemas.microsoft.com/office/drawing/2014/main" id="{F02D9BAC-CB0F-4C2A-A59E-2C748518AB89}"/>
            </a:ext>
          </a:extLst>
        </xdr:cNvPr>
        <xdr:cNvSpPr/>
      </xdr:nvSpPr>
      <xdr:spPr>
        <a:xfrm>
          <a:off x="13887450" y="6088471"/>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35</xdr:row>
      <xdr:rowOff>136616</xdr:rowOff>
    </xdr:from>
    <xdr:to>
      <xdr:col>85</xdr:col>
      <xdr:colOff>127000</xdr:colOff>
      <xdr:row>36</xdr:row>
      <xdr:rowOff>59872</xdr:rowOff>
    </xdr:to>
    <xdr:cxnSp macro="">
      <xdr:nvCxnSpPr>
        <xdr:cNvPr id="543" name="直線コネクタ 542">
          <a:extLst>
            <a:ext uri="{FF2B5EF4-FFF2-40B4-BE49-F238E27FC236}">
              <a16:creationId xmlns:a16="http://schemas.microsoft.com/office/drawing/2014/main" id="{3E6FB625-9315-4D0F-A70D-11E49B60693A}"/>
            </a:ext>
          </a:extLst>
        </xdr:cNvPr>
        <xdr:cNvCxnSpPr/>
      </xdr:nvCxnSpPr>
      <xdr:spPr>
        <a:xfrm>
          <a:off x="13942060" y="6133556"/>
          <a:ext cx="762000" cy="947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40</xdr:row>
      <xdr:rowOff>123372</xdr:rowOff>
    </xdr:from>
    <xdr:to>
      <xdr:col>76</xdr:col>
      <xdr:colOff>165100</xdr:colOff>
      <xdr:row>41</xdr:row>
      <xdr:rowOff>53522</xdr:rowOff>
    </xdr:to>
    <xdr:sp macro="" textlink="">
      <xdr:nvSpPr>
        <xdr:cNvPr id="544" name="楕円 543">
          <a:extLst>
            <a:ext uri="{FF2B5EF4-FFF2-40B4-BE49-F238E27FC236}">
              <a16:creationId xmlns:a16="http://schemas.microsoft.com/office/drawing/2014/main" id="{4394199C-4C15-472D-B377-F0FACE8FCDDB}"/>
            </a:ext>
          </a:extLst>
        </xdr:cNvPr>
        <xdr:cNvSpPr/>
      </xdr:nvSpPr>
      <xdr:spPr>
        <a:xfrm>
          <a:off x="13089890" y="6983277"/>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136616</xdr:rowOff>
    </xdr:from>
    <xdr:to>
      <xdr:col>81</xdr:col>
      <xdr:colOff>50800</xdr:colOff>
      <xdr:row>41</xdr:row>
      <xdr:rowOff>2722</xdr:rowOff>
    </xdr:to>
    <xdr:cxnSp macro="">
      <xdr:nvCxnSpPr>
        <xdr:cNvPr id="545" name="直線コネクタ 544">
          <a:extLst>
            <a:ext uri="{FF2B5EF4-FFF2-40B4-BE49-F238E27FC236}">
              <a16:creationId xmlns:a16="http://schemas.microsoft.com/office/drawing/2014/main" id="{3108214E-9C41-42F7-83A0-CC57EC494E94}"/>
            </a:ext>
          </a:extLst>
        </xdr:cNvPr>
        <xdr:cNvCxnSpPr/>
      </xdr:nvCxnSpPr>
      <xdr:spPr>
        <a:xfrm flipV="1">
          <a:off x="13144500" y="6133556"/>
          <a:ext cx="797560" cy="8986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40</xdr:row>
      <xdr:rowOff>67854</xdr:rowOff>
    </xdr:from>
    <xdr:to>
      <xdr:col>72</xdr:col>
      <xdr:colOff>38100</xdr:colOff>
      <xdr:row>40</xdr:row>
      <xdr:rowOff>169454</xdr:rowOff>
    </xdr:to>
    <xdr:sp macro="" textlink="">
      <xdr:nvSpPr>
        <xdr:cNvPr id="546" name="楕円 545">
          <a:extLst>
            <a:ext uri="{FF2B5EF4-FFF2-40B4-BE49-F238E27FC236}">
              <a16:creationId xmlns:a16="http://schemas.microsoft.com/office/drawing/2014/main" id="{0076B1F3-9EC9-49F8-B6F1-79CF4B1E51F4}"/>
            </a:ext>
          </a:extLst>
        </xdr:cNvPr>
        <xdr:cNvSpPr/>
      </xdr:nvSpPr>
      <xdr:spPr>
        <a:xfrm>
          <a:off x="12303760" y="6923949"/>
          <a:ext cx="7874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40</xdr:row>
      <xdr:rowOff>118654</xdr:rowOff>
    </xdr:from>
    <xdr:to>
      <xdr:col>76</xdr:col>
      <xdr:colOff>114300</xdr:colOff>
      <xdr:row>41</xdr:row>
      <xdr:rowOff>2722</xdr:rowOff>
    </xdr:to>
    <xdr:cxnSp macro="">
      <xdr:nvCxnSpPr>
        <xdr:cNvPr id="547" name="直線コネクタ 546">
          <a:extLst>
            <a:ext uri="{FF2B5EF4-FFF2-40B4-BE49-F238E27FC236}">
              <a16:creationId xmlns:a16="http://schemas.microsoft.com/office/drawing/2014/main" id="{49412F3E-19C4-41E8-83CA-B16D6E01C0F8}"/>
            </a:ext>
          </a:extLst>
        </xdr:cNvPr>
        <xdr:cNvCxnSpPr/>
      </xdr:nvCxnSpPr>
      <xdr:spPr>
        <a:xfrm>
          <a:off x="12346940" y="6978559"/>
          <a:ext cx="797560" cy="536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40</xdr:row>
      <xdr:rowOff>7438</xdr:rowOff>
    </xdr:from>
    <xdr:to>
      <xdr:col>67</xdr:col>
      <xdr:colOff>101600</xdr:colOff>
      <xdr:row>40</xdr:row>
      <xdr:rowOff>109038</xdr:rowOff>
    </xdr:to>
    <xdr:sp macro="" textlink="">
      <xdr:nvSpPr>
        <xdr:cNvPr id="548" name="楕円 547">
          <a:extLst>
            <a:ext uri="{FF2B5EF4-FFF2-40B4-BE49-F238E27FC236}">
              <a16:creationId xmlns:a16="http://schemas.microsoft.com/office/drawing/2014/main" id="{509FB66C-4389-4F72-8829-545AD34C1D17}"/>
            </a:ext>
          </a:extLst>
        </xdr:cNvPr>
        <xdr:cNvSpPr/>
      </xdr:nvSpPr>
      <xdr:spPr>
        <a:xfrm>
          <a:off x="11487150" y="6867343"/>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40</xdr:row>
      <xdr:rowOff>58238</xdr:rowOff>
    </xdr:from>
    <xdr:to>
      <xdr:col>71</xdr:col>
      <xdr:colOff>177800</xdr:colOff>
      <xdr:row>40</xdr:row>
      <xdr:rowOff>118654</xdr:rowOff>
    </xdr:to>
    <xdr:cxnSp macro="">
      <xdr:nvCxnSpPr>
        <xdr:cNvPr id="549" name="直線コネクタ 548">
          <a:extLst>
            <a:ext uri="{FF2B5EF4-FFF2-40B4-BE49-F238E27FC236}">
              <a16:creationId xmlns:a16="http://schemas.microsoft.com/office/drawing/2014/main" id="{C426CF44-669E-4E5B-B0D0-68D66B6159A9}"/>
            </a:ext>
          </a:extLst>
        </xdr:cNvPr>
        <xdr:cNvCxnSpPr/>
      </xdr:nvCxnSpPr>
      <xdr:spPr>
        <a:xfrm>
          <a:off x="11541760" y="6912428"/>
          <a:ext cx="805180" cy="66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34</xdr:row>
      <xdr:rowOff>32493</xdr:rowOff>
    </xdr:from>
    <xdr:ext cx="405111" cy="259045"/>
    <xdr:sp macro="" textlink="">
      <xdr:nvSpPr>
        <xdr:cNvPr id="550" name="n_1mainValue【一般廃棄物処理施設】&#10;有形固定資産減価償却率">
          <a:extLst>
            <a:ext uri="{FF2B5EF4-FFF2-40B4-BE49-F238E27FC236}">
              <a16:creationId xmlns:a16="http://schemas.microsoft.com/office/drawing/2014/main" id="{A1CE9E24-57C5-4586-AD66-B51034FDD75F}"/>
            </a:ext>
          </a:extLst>
        </xdr:cNvPr>
        <xdr:cNvSpPr txBox="1"/>
      </xdr:nvSpPr>
      <xdr:spPr>
        <a:xfrm>
          <a:off x="13738234" y="58598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41</xdr:row>
      <xdr:rowOff>44649</xdr:rowOff>
    </xdr:from>
    <xdr:ext cx="405111" cy="259045"/>
    <xdr:sp macro="" textlink="">
      <xdr:nvSpPr>
        <xdr:cNvPr id="551" name="n_2mainValue【一般廃棄物処理施設】&#10;有形固定資産減価償却率">
          <a:extLst>
            <a:ext uri="{FF2B5EF4-FFF2-40B4-BE49-F238E27FC236}">
              <a16:creationId xmlns:a16="http://schemas.microsoft.com/office/drawing/2014/main" id="{42699274-512E-4D12-8F64-16079FBDCF04}"/>
            </a:ext>
          </a:extLst>
        </xdr:cNvPr>
        <xdr:cNvSpPr txBox="1"/>
      </xdr:nvSpPr>
      <xdr:spPr>
        <a:xfrm>
          <a:off x="12957184" y="70760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40</xdr:row>
      <xdr:rowOff>160581</xdr:rowOff>
    </xdr:from>
    <xdr:ext cx="405111" cy="259045"/>
    <xdr:sp macro="" textlink="">
      <xdr:nvSpPr>
        <xdr:cNvPr id="552" name="n_3mainValue【一般廃棄物処理施設】&#10;有形固定資産減価償却率">
          <a:extLst>
            <a:ext uri="{FF2B5EF4-FFF2-40B4-BE49-F238E27FC236}">
              <a16:creationId xmlns:a16="http://schemas.microsoft.com/office/drawing/2014/main" id="{BBCAE4E2-47D8-43AB-8C90-83447E1DD0C1}"/>
            </a:ext>
          </a:extLst>
        </xdr:cNvPr>
        <xdr:cNvSpPr txBox="1"/>
      </xdr:nvSpPr>
      <xdr:spPr>
        <a:xfrm>
          <a:off x="12171054" y="70204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40</xdr:row>
      <xdr:rowOff>100165</xdr:rowOff>
    </xdr:from>
    <xdr:ext cx="405111" cy="259045"/>
    <xdr:sp macro="" textlink="">
      <xdr:nvSpPr>
        <xdr:cNvPr id="553" name="n_4mainValue【一般廃棄物処理施設】&#10;有形固定資産減価償却率">
          <a:extLst>
            <a:ext uri="{FF2B5EF4-FFF2-40B4-BE49-F238E27FC236}">
              <a16:creationId xmlns:a16="http://schemas.microsoft.com/office/drawing/2014/main" id="{44572D86-EE7D-4F96-ADE5-8DBB37C7A272}"/>
            </a:ext>
          </a:extLst>
        </xdr:cNvPr>
        <xdr:cNvSpPr txBox="1"/>
      </xdr:nvSpPr>
      <xdr:spPr>
        <a:xfrm>
          <a:off x="11354444" y="69543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4" name="正方形/長方形 553">
          <a:extLst>
            <a:ext uri="{FF2B5EF4-FFF2-40B4-BE49-F238E27FC236}">
              <a16:creationId xmlns:a16="http://schemas.microsoft.com/office/drawing/2014/main" id="{C1138355-DC3C-4ACC-AC84-A666BC157B72}"/>
            </a:ext>
          </a:extLst>
        </xdr:cNvPr>
        <xdr:cNvSpPr/>
      </xdr:nvSpPr>
      <xdr:spPr>
        <a:xfrm>
          <a:off x="16459200" y="419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5" name="正方形/長方形 554">
          <a:extLst>
            <a:ext uri="{FF2B5EF4-FFF2-40B4-BE49-F238E27FC236}">
              <a16:creationId xmlns:a16="http://schemas.microsoft.com/office/drawing/2014/main" id="{76F44BD1-5FD3-463E-8337-74AEB6F0DAFA}"/>
            </a:ext>
          </a:extLst>
        </xdr:cNvPr>
        <xdr:cNvSpPr/>
      </xdr:nvSpPr>
      <xdr:spPr>
        <a:xfrm>
          <a:off x="165900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6" name="正方形/長方形 555">
          <a:extLst>
            <a:ext uri="{FF2B5EF4-FFF2-40B4-BE49-F238E27FC236}">
              <a16:creationId xmlns:a16="http://schemas.microsoft.com/office/drawing/2014/main" id="{DC497DCD-0637-4022-AB21-A7273829D370}"/>
            </a:ext>
          </a:extLst>
        </xdr:cNvPr>
        <xdr:cNvSpPr/>
      </xdr:nvSpPr>
      <xdr:spPr>
        <a:xfrm>
          <a:off x="165900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7" name="正方形/長方形 556">
          <a:extLst>
            <a:ext uri="{FF2B5EF4-FFF2-40B4-BE49-F238E27FC236}">
              <a16:creationId xmlns:a16="http://schemas.microsoft.com/office/drawing/2014/main" id="{911D2C1B-EE4A-46E7-BF87-71F253D40281}"/>
            </a:ext>
          </a:extLst>
        </xdr:cNvPr>
        <xdr:cNvSpPr/>
      </xdr:nvSpPr>
      <xdr:spPr>
        <a:xfrm>
          <a:off x="174879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8" name="正方形/長方形 557">
          <a:extLst>
            <a:ext uri="{FF2B5EF4-FFF2-40B4-BE49-F238E27FC236}">
              <a16:creationId xmlns:a16="http://schemas.microsoft.com/office/drawing/2014/main" id="{309F9079-1D70-4C46-8F52-F76CD88E2600}"/>
            </a:ext>
          </a:extLst>
        </xdr:cNvPr>
        <xdr:cNvSpPr/>
      </xdr:nvSpPr>
      <xdr:spPr>
        <a:xfrm>
          <a:off x="174879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9" name="正方形/長方形 558">
          <a:extLst>
            <a:ext uri="{FF2B5EF4-FFF2-40B4-BE49-F238E27FC236}">
              <a16:creationId xmlns:a16="http://schemas.microsoft.com/office/drawing/2014/main" id="{662EA1A4-484E-4E77-824A-42F08C7469E3}"/>
            </a:ext>
          </a:extLst>
        </xdr:cNvPr>
        <xdr:cNvSpPr/>
      </xdr:nvSpPr>
      <xdr:spPr>
        <a:xfrm>
          <a:off x="185166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60" name="正方形/長方形 559">
          <a:extLst>
            <a:ext uri="{FF2B5EF4-FFF2-40B4-BE49-F238E27FC236}">
              <a16:creationId xmlns:a16="http://schemas.microsoft.com/office/drawing/2014/main" id="{F0A34E0E-15F0-44B1-8258-BA717DC598B3}"/>
            </a:ext>
          </a:extLst>
        </xdr:cNvPr>
        <xdr:cNvSpPr/>
      </xdr:nvSpPr>
      <xdr:spPr>
        <a:xfrm>
          <a:off x="185166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90,360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61" name="正方形/長方形 560">
          <a:extLst>
            <a:ext uri="{FF2B5EF4-FFF2-40B4-BE49-F238E27FC236}">
              <a16:creationId xmlns:a16="http://schemas.microsoft.com/office/drawing/2014/main" id="{28C060E7-2670-4B6D-8B99-20D0AE637F16}"/>
            </a:ext>
          </a:extLst>
        </xdr:cNvPr>
        <xdr:cNvSpPr/>
      </xdr:nvSpPr>
      <xdr:spPr>
        <a:xfrm>
          <a:off x="16459200" y="533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2" name="テキスト ボックス 561">
          <a:extLst>
            <a:ext uri="{FF2B5EF4-FFF2-40B4-BE49-F238E27FC236}">
              <a16:creationId xmlns:a16="http://schemas.microsoft.com/office/drawing/2014/main" id="{6FF2AC73-B5CC-4AD7-A056-216F0E81CE6A}"/>
            </a:ext>
          </a:extLst>
        </xdr:cNvPr>
        <xdr:cNvSpPr txBox="1"/>
      </xdr:nvSpPr>
      <xdr:spPr>
        <a:xfrm>
          <a:off x="1644015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3" name="直線コネクタ 562">
          <a:extLst>
            <a:ext uri="{FF2B5EF4-FFF2-40B4-BE49-F238E27FC236}">
              <a16:creationId xmlns:a16="http://schemas.microsoft.com/office/drawing/2014/main" id="{9B713AFF-B69E-4BD6-B63F-E8B4F452685A}"/>
            </a:ext>
          </a:extLst>
        </xdr:cNvPr>
        <xdr:cNvCxnSpPr/>
      </xdr:nvCxnSpPr>
      <xdr:spPr>
        <a:xfrm>
          <a:off x="1645920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64" name="直線コネクタ 563">
          <a:extLst>
            <a:ext uri="{FF2B5EF4-FFF2-40B4-BE49-F238E27FC236}">
              <a16:creationId xmlns:a16="http://schemas.microsoft.com/office/drawing/2014/main" id="{E762B88D-E8C8-461B-8F80-D8709CCB49DD}"/>
            </a:ext>
          </a:extLst>
        </xdr:cNvPr>
        <xdr:cNvCxnSpPr/>
      </xdr:nvCxnSpPr>
      <xdr:spPr>
        <a:xfrm>
          <a:off x="16459200" y="723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565" name="テキスト ボックス 564">
          <a:extLst>
            <a:ext uri="{FF2B5EF4-FFF2-40B4-BE49-F238E27FC236}">
              <a16:creationId xmlns:a16="http://schemas.microsoft.com/office/drawing/2014/main" id="{78A7E5AA-330D-4C13-9E76-586FE54D59D9}"/>
            </a:ext>
          </a:extLst>
        </xdr:cNvPr>
        <xdr:cNvSpPr txBox="1"/>
      </xdr:nvSpPr>
      <xdr:spPr>
        <a:xfrm>
          <a:off x="16252324" y="7094872"/>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66" name="直線コネクタ 565">
          <a:extLst>
            <a:ext uri="{FF2B5EF4-FFF2-40B4-BE49-F238E27FC236}">
              <a16:creationId xmlns:a16="http://schemas.microsoft.com/office/drawing/2014/main" id="{9C63CB33-6470-4BC2-B6C1-BE88C06FE86D}"/>
            </a:ext>
          </a:extLst>
        </xdr:cNvPr>
        <xdr:cNvCxnSpPr/>
      </xdr:nvCxnSpPr>
      <xdr:spPr>
        <a:xfrm>
          <a:off x="16459200" y="685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29227</xdr:rowOff>
    </xdr:from>
    <xdr:ext cx="595419" cy="259045"/>
    <xdr:sp macro="" textlink="">
      <xdr:nvSpPr>
        <xdr:cNvPr id="567" name="テキスト ボックス 566">
          <a:extLst>
            <a:ext uri="{FF2B5EF4-FFF2-40B4-BE49-F238E27FC236}">
              <a16:creationId xmlns:a16="http://schemas.microsoft.com/office/drawing/2014/main" id="{939FEBBF-D8F3-4E86-8AE9-FBB380DB5B01}"/>
            </a:ext>
          </a:extLst>
        </xdr:cNvPr>
        <xdr:cNvSpPr txBox="1"/>
      </xdr:nvSpPr>
      <xdr:spPr>
        <a:xfrm>
          <a:off x="15943791" y="671387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68" name="直線コネクタ 567">
          <a:extLst>
            <a:ext uri="{FF2B5EF4-FFF2-40B4-BE49-F238E27FC236}">
              <a16:creationId xmlns:a16="http://schemas.microsoft.com/office/drawing/2014/main" id="{116B74AF-8AA7-42C0-8308-B5B304BC1B16}"/>
            </a:ext>
          </a:extLst>
        </xdr:cNvPr>
        <xdr:cNvCxnSpPr/>
      </xdr:nvCxnSpPr>
      <xdr:spPr>
        <a:xfrm>
          <a:off x="16459200" y="6473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569" name="テキスト ボックス 568">
          <a:extLst>
            <a:ext uri="{FF2B5EF4-FFF2-40B4-BE49-F238E27FC236}">
              <a16:creationId xmlns:a16="http://schemas.microsoft.com/office/drawing/2014/main" id="{C0BA8C32-6496-48F8-8F97-C6609C6253F2}"/>
            </a:ext>
          </a:extLst>
        </xdr:cNvPr>
        <xdr:cNvSpPr txBox="1"/>
      </xdr:nvSpPr>
      <xdr:spPr>
        <a:xfrm>
          <a:off x="15943791" y="633668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70" name="直線コネクタ 569">
          <a:extLst>
            <a:ext uri="{FF2B5EF4-FFF2-40B4-BE49-F238E27FC236}">
              <a16:creationId xmlns:a16="http://schemas.microsoft.com/office/drawing/2014/main" id="{58D1DE83-1342-4C87-8FEF-D85CC3225B8A}"/>
            </a:ext>
          </a:extLst>
        </xdr:cNvPr>
        <xdr:cNvCxnSpPr/>
      </xdr:nvCxnSpPr>
      <xdr:spPr>
        <a:xfrm>
          <a:off x="16459200" y="609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571" name="テキスト ボックス 570">
          <a:extLst>
            <a:ext uri="{FF2B5EF4-FFF2-40B4-BE49-F238E27FC236}">
              <a16:creationId xmlns:a16="http://schemas.microsoft.com/office/drawing/2014/main" id="{6E4C632A-EAA7-44DD-B4B5-243E7448D258}"/>
            </a:ext>
          </a:extLst>
        </xdr:cNvPr>
        <xdr:cNvSpPr txBox="1"/>
      </xdr:nvSpPr>
      <xdr:spPr>
        <a:xfrm>
          <a:off x="15943791" y="595568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72" name="直線コネクタ 571">
          <a:extLst>
            <a:ext uri="{FF2B5EF4-FFF2-40B4-BE49-F238E27FC236}">
              <a16:creationId xmlns:a16="http://schemas.microsoft.com/office/drawing/2014/main" id="{63E9EB03-C7FA-42E6-A341-4DEC79DD3411}"/>
            </a:ext>
          </a:extLst>
        </xdr:cNvPr>
        <xdr:cNvCxnSpPr/>
      </xdr:nvCxnSpPr>
      <xdr:spPr>
        <a:xfrm>
          <a:off x="16459200" y="571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573" name="テキスト ボックス 572">
          <a:extLst>
            <a:ext uri="{FF2B5EF4-FFF2-40B4-BE49-F238E27FC236}">
              <a16:creationId xmlns:a16="http://schemas.microsoft.com/office/drawing/2014/main" id="{DD3DDC34-8970-4074-A584-1167BAA279C0}"/>
            </a:ext>
          </a:extLst>
        </xdr:cNvPr>
        <xdr:cNvSpPr txBox="1"/>
      </xdr:nvSpPr>
      <xdr:spPr>
        <a:xfrm>
          <a:off x="15943791" y="557468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4" name="直線コネクタ 573">
          <a:extLst>
            <a:ext uri="{FF2B5EF4-FFF2-40B4-BE49-F238E27FC236}">
              <a16:creationId xmlns:a16="http://schemas.microsoft.com/office/drawing/2014/main" id="{CA8963FA-5B16-4F7B-BDFE-E66D768C0E1E}"/>
            </a:ext>
          </a:extLst>
        </xdr:cNvPr>
        <xdr:cNvCxnSpPr/>
      </xdr:nvCxnSpPr>
      <xdr:spPr>
        <a:xfrm>
          <a:off x="1645920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5" name="テキスト ボックス 574">
          <a:extLst>
            <a:ext uri="{FF2B5EF4-FFF2-40B4-BE49-F238E27FC236}">
              <a16:creationId xmlns:a16="http://schemas.microsoft.com/office/drawing/2014/main" id="{2EDAFB56-75BB-458A-BE52-7FEAF2BBD62F}"/>
            </a:ext>
          </a:extLst>
        </xdr:cNvPr>
        <xdr:cNvSpPr txBox="1"/>
      </xdr:nvSpPr>
      <xdr:spPr>
        <a:xfrm>
          <a:off x="15943791" y="519368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6" name="【一般廃棄物処理施設】&#10;一人当たり有形固定資産（償却資産）額グラフ枠">
          <a:extLst>
            <a:ext uri="{FF2B5EF4-FFF2-40B4-BE49-F238E27FC236}">
              <a16:creationId xmlns:a16="http://schemas.microsoft.com/office/drawing/2014/main" id="{BC69D679-1BDC-49DE-B16D-A8BE0811BDAD}"/>
            </a:ext>
          </a:extLst>
        </xdr:cNvPr>
        <xdr:cNvSpPr/>
      </xdr:nvSpPr>
      <xdr:spPr>
        <a:xfrm>
          <a:off x="16459200" y="533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127784</xdr:rowOff>
    </xdr:from>
    <xdr:to>
      <xdr:col>116</xdr:col>
      <xdr:colOff>62864</xdr:colOff>
      <xdr:row>42</xdr:row>
      <xdr:rowOff>36397</xdr:rowOff>
    </xdr:to>
    <xdr:cxnSp macro="">
      <xdr:nvCxnSpPr>
        <xdr:cNvPr id="577" name="直線コネクタ 576">
          <a:extLst>
            <a:ext uri="{FF2B5EF4-FFF2-40B4-BE49-F238E27FC236}">
              <a16:creationId xmlns:a16="http://schemas.microsoft.com/office/drawing/2014/main" id="{206982F7-E71A-40E9-8308-E621D68A9436}"/>
            </a:ext>
          </a:extLst>
        </xdr:cNvPr>
        <xdr:cNvCxnSpPr/>
      </xdr:nvCxnSpPr>
      <xdr:spPr>
        <a:xfrm flipV="1">
          <a:off x="19947254" y="5960894"/>
          <a:ext cx="0" cy="12764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40224</xdr:rowOff>
    </xdr:from>
    <xdr:ext cx="378565" cy="259045"/>
    <xdr:sp macro="" textlink="">
      <xdr:nvSpPr>
        <xdr:cNvPr id="578" name="【一般廃棄物処理施設】&#10;一人当たり有形固定資産（償却資産）額最小値テキスト">
          <a:extLst>
            <a:ext uri="{FF2B5EF4-FFF2-40B4-BE49-F238E27FC236}">
              <a16:creationId xmlns:a16="http://schemas.microsoft.com/office/drawing/2014/main" id="{25A6E63D-6D31-466D-B1B6-192E52D0EA5F}"/>
            </a:ext>
          </a:extLst>
        </xdr:cNvPr>
        <xdr:cNvSpPr txBox="1"/>
      </xdr:nvSpPr>
      <xdr:spPr>
        <a:xfrm>
          <a:off x="19985990" y="72411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36397</xdr:rowOff>
    </xdr:from>
    <xdr:to>
      <xdr:col>116</xdr:col>
      <xdr:colOff>152400</xdr:colOff>
      <xdr:row>42</xdr:row>
      <xdr:rowOff>36397</xdr:rowOff>
    </xdr:to>
    <xdr:cxnSp macro="">
      <xdr:nvCxnSpPr>
        <xdr:cNvPr id="579" name="直線コネクタ 578">
          <a:extLst>
            <a:ext uri="{FF2B5EF4-FFF2-40B4-BE49-F238E27FC236}">
              <a16:creationId xmlns:a16="http://schemas.microsoft.com/office/drawing/2014/main" id="{A1809B7E-921C-4C4B-BCB5-5FB616FCE9CA}"/>
            </a:ext>
          </a:extLst>
        </xdr:cNvPr>
        <xdr:cNvCxnSpPr/>
      </xdr:nvCxnSpPr>
      <xdr:spPr>
        <a:xfrm>
          <a:off x="19885660" y="723729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74461</xdr:rowOff>
    </xdr:from>
    <xdr:ext cx="599010" cy="259045"/>
    <xdr:sp macro="" textlink="">
      <xdr:nvSpPr>
        <xdr:cNvPr id="580" name="【一般廃棄物処理施設】&#10;一人当たり有形固定資産（償却資産）額最大値テキスト">
          <a:extLst>
            <a:ext uri="{FF2B5EF4-FFF2-40B4-BE49-F238E27FC236}">
              <a16:creationId xmlns:a16="http://schemas.microsoft.com/office/drawing/2014/main" id="{CFA0259F-FE4F-46E1-BB5C-A34818AF4341}"/>
            </a:ext>
          </a:extLst>
        </xdr:cNvPr>
        <xdr:cNvSpPr txBox="1"/>
      </xdr:nvSpPr>
      <xdr:spPr>
        <a:xfrm>
          <a:off x="19985990" y="57323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336,461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127784</xdr:rowOff>
    </xdr:from>
    <xdr:to>
      <xdr:col>116</xdr:col>
      <xdr:colOff>152400</xdr:colOff>
      <xdr:row>34</xdr:row>
      <xdr:rowOff>127784</xdr:rowOff>
    </xdr:to>
    <xdr:cxnSp macro="">
      <xdr:nvCxnSpPr>
        <xdr:cNvPr id="581" name="直線コネクタ 580">
          <a:extLst>
            <a:ext uri="{FF2B5EF4-FFF2-40B4-BE49-F238E27FC236}">
              <a16:creationId xmlns:a16="http://schemas.microsoft.com/office/drawing/2014/main" id="{76C1DD49-5533-4727-BF43-1E4AFAE418D8}"/>
            </a:ext>
          </a:extLst>
        </xdr:cNvPr>
        <xdr:cNvCxnSpPr/>
      </xdr:nvCxnSpPr>
      <xdr:spPr>
        <a:xfrm>
          <a:off x="19885660" y="596089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123922</xdr:rowOff>
    </xdr:from>
    <xdr:ext cx="534377" cy="259045"/>
    <xdr:sp macro="" textlink="">
      <xdr:nvSpPr>
        <xdr:cNvPr id="582" name="【一般廃棄物処理施設】&#10;一人当たり有形固定資産（償却資産）額平均値テキスト">
          <a:extLst>
            <a:ext uri="{FF2B5EF4-FFF2-40B4-BE49-F238E27FC236}">
              <a16:creationId xmlns:a16="http://schemas.microsoft.com/office/drawing/2014/main" id="{0EFAF92C-AC97-467C-A1A4-2E7EDBAA1D5F}"/>
            </a:ext>
          </a:extLst>
        </xdr:cNvPr>
        <xdr:cNvSpPr txBox="1"/>
      </xdr:nvSpPr>
      <xdr:spPr>
        <a:xfrm>
          <a:off x="19985990" y="68123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145495</xdr:rowOff>
    </xdr:from>
    <xdr:to>
      <xdr:col>116</xdr:col>
      <xdr:colOff>114300</xdr:colOff>
      <xdr:row>40</xdr:row>
      <xdr:rowOff>75645</xdr:rowOff>
    </xdr:to>
    <xdr:sp macro="" textlink="">
      <xdr:nvSpPr>
        <xdr:cNvPr id="583" name="フローチャート: 判断 582">
          <a:extLst>
            <a:ext uri="{FF2B5EF4-FFF2-40B4-BE49-F238E27FC236}">
              <a16:creationId xmlns:a16="http://schemas.microsoft.com/office/drawing/2014/main" id="{66F005B3-42E5-4AFD-A791-2C323E18C056}"/>
            </a:ext>
          </a:extLst>
        </xdr:cNvPr>
        <xdr:cNvSpPr/>
      </xdr:nvSpPr>
      <xdr:spPr>
        <a:xfrm>
          <a:off x="19904710" y="6830140"/>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2453</xdr:rowOff>
    </xdr:from>
    <xdr:to>
      <xdr:col>112</xdr:col>
      <xdr:colOff>38100</xdr:colOff>
      <xdr:row>40</xdr:row>
      <xdr:rowOff>104053</xdr:rowOff>
    </xdr:to>
    <xdr:sp macro="" textlink="">
      <xdr:nvSpPr>
        <xdr:cNvPr id="584" name="フローチャート: 判断 583">
          <a:extLst>
            <a:ext uri="{FF2B5EF4-FFF2-40B4-BE49-F238E27FC236}">
              <a16:creationId xmlns:a16="http://schemas.microsoft.com/office/drawing/2014/main" id="{BA3823DE-CE00-4794-BFA0-23785A964DAA}"/>
            </a:ext>
          </a:extLst>
        </xdr:cNvPr>
        <xdr:cNvSpPr/>
      </xdr:nvSpPr>
      <xdr:spPr>
        <a:xfrm>
          <a:off x="19161760" y="6860453"/>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88411</xdr:colOff>
      <xdr:row>40</xdr:row>
      <xdr:rowOff>95180</xdr:rowOff>
    </xdr:from>
    <xdr:ext cx="534377" cy="259045"/>
    <xdr:sp macro="" textlink="">
      <xdr:nvSpPr>
        <xdr:cNvPr id="585" name="n_1aveValue【一般廃棄物処理施設】&#10;一人当たり有形固定資産（償却資産）額">
          <a:extLst>
            <a:ext uri="{FF2B5EF4-FFF2-40B4-BE49-F238E27FC236}">
              <a16:creationId xmlns:a16="http://schemas.microsoft.com/office/drawing/2014/main" id="{E907DCA9-8BD4-46F9-AB46-CD2D72DCB154}"/>
            </a:ext>
          </a:extLst>
        </xdr:cNvPr>
        <xdr:cNvSpPr txBox="1"/>
      </xdr:nvSpPr>
      <xdr:spPr>
        <a:xfrm>
          <a:off x="18951721" y="69569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152852</xdr:rowOff>
    </xdr:from>
    <xdr:to>
      <xdr:col>107</xdr:col>
      <xdr:colOff>101600</xdr:colOff>
      <xdr:row>40</xdr:row>
      <xdr:rowOff>83002</xdr:rowOff>
    </xdr:to>
    <xdr:sp macro="" textlink="">
      <xdr:nvSpPr>
        <xdr:cNvPr id="586" name="フローチャート: 判断 585">
          <a:extLst>
            <a:ext uri="{FF2B5EF4-FFF2-40B4-BE49-F238E27FC236}">
              <a16:creationId xmlns:a16="http://schemas.microsoft.com/office/drawing/2014/main" id="{3F0B9852-5B40-48B9-B7EA-686F77A919B3}"/>
            </a:ext>
          </a:extLst>
        </xdr:cNvPr>
        <xdr:cNvSpPr/>
      </xdr:nvSpPr>
      <xdr:spPr>
        <a:xfrm>
          <a:off x="18345150" y="6839402"/>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38</xdr:row>
      <xdr:rowOff>99529</xdr:rowOff>
    </xdr:from>
    <xdr:ext cx="534377" cy="259045"/>
    <xdr:sp macro="" textlink="">
      <xdr:nvSpPr>
        <xdr:cNvPr id="587" name="n_2aveValue【一般廃棄物処理施設】&#10;一人当たり有形固定資産（償却資産）額">
          <a:extLst>
            <a:ext uri="{FF2B5EF4-FFF2-40B4-BE49-F238E27FC236}">
              <a16:creationId xmlns:a16="http://schemas.microsoft.com/office/drawing/2014/main" id="{F9DBED45-404C-41CE-948C-338C6DB6B820}"/>
            </a:ext>
          </a:extLst>
        </xdr:cNvPr>
        <xdr:cNvSpPr txBox="1"/>
      </xdr:nvSpPr>
      <xdr:spPr>
        <a:xfrm>
          <a:off x="18170671" y="66108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152018</xdr:rowOff>
    </xdr:from>
    <xdr:to>
      <xdr:col>102</xdr:col>
      <xdr:colOff>165100</xdr:colOff>
      <xdr:row>40</xdr:row>
      <xdr:rowOff>82168</xdr:rowOff>
    </xdr:to>
    <xdr:sp macro="" textlink="">
      <xdr:nvSpPr>
        <xdr:cNvPr id="588" name="フローチャート: 判断 587">
          <a:extLst>
            <a:ext uri="{FF2B5EF4-FFF2-40B4-BE49-F238E27FC236}">
              <a16:creationId xmlns:a16="http://schemas.microsoft.com/office/drawing/2014/main" id="{DB7EB87F-8991-4781-AAC9-9E3B42752504}"/>
            </a:ext>
          </a:extLst>
        </xdr:cNvPr>
        <xdr:cNvSpPr/>
      </xdr:nvSpPr>
      <xdr:spPr>
        <a:xfrm>
          <a:off x="17547590" y="6838568"/>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38</xdr:row>
      <xdr:rowOff>98695</xdr:rowOff>
    </xdr:from>
    <xdr:ext cx="534377" cy="259045"/>
    <xdr:sp macro="" textlink="">
      <xdr:nvSpPr>
        <xdr:cNvPr id="589" name="n_3aveValue【一般廃棄物処理施設】&#10;一人当たり有形固定資産（償却資産）額">
          <a:extLst>
            <a:ext uri="{FF2B5EF4-FFF2-40B4-BE49-F238E27FC236}">
              <a16:creationId xmlns:a16="http://schemas.microsoft.com/office/drawing/2014/main" id="{3B118FED-CBEF-43A8-A8FF-AD9CE1E28971}"/>
            </a:ext>
          </a:extLst>
        </xdr:cNvPr>
        <xdr:cNvSpPr txBox="1"/>
      </xdr:nvSpPr>
      <xdr:spPr>
        <a:xfrm>
          <a:off x="17354061" y="66099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149865</xdr:rowOff>
    </xdr:from>
    <xdr:to>
      <xdr:col>98</xdr:col>
      <xdr:colOff>38100</xdr:colOff>
      <xdr:row>40</xdr:row>
      <xdr:rowOff>80015</xdr:rowOff>
    </xdr:to>
    <xdr:sp macro="" textlink="">
      <xdr:nvSpPr>
        <xdr:cNvPr id="590" name="フローチャート: 判断 589">
          <a:extLst>
            <a:ext uri="{FF2B5EF4-FFF2-40B4-BE49-F238E27FC236}">
              <a16:creationId xmlns:a16="http://schemas.microsoft.com/office/drawing/2014/main" id="{D366F72A-8786-4432-9781-1984B572645C}"/>
            </a:ext>
          </a:extLst>
        </xdr:cNvPr>
        <xdr:cNvSpPr/>
      </xdr:nvSpPr>
      <xdr:spPr>
        <a:xfrm>
          <a:off x="16761460" y="6836415"/>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38</xdr:row>
      <xdr:rowOff>96542</xdr:rowOff>
    </xdr:from>
    <xdr:ext cx="534377" cy="259045"/>
    <xdr:sp macro="" textlink="">
      <xdr:nvSpPr>
        <xdr:cNvPr id="591" name="n_4aveValue【一般廃棄物処理施設】&#10;一人当たり有形固定資産（償却資産）額">
          <a:extLst>
            <a:ext uri="{FF2B5EF4-FFF2-40B4-BE49-F238E27FC236}">
              <a16:creationId xmlns:a16="http://schemas.microsoft.com/office/drawing/2014/main" id="{FB02A5B7-0CAF-4795-B644-50F93505023E}"/>
            </a:ext>
          </a:extLst>
        </xdr:cNvPr>
        <xdr:cNvSpPr txBox="1"/>
      </xdr:nvSpPr>
      <xdr:spPr>
        <a:xfrm>
          <a:off x="16556501" y="66078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92,332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44</xdr:row>
      <xdr:rowOff>73677</xdr:rowOff>
    </xdr:from>
    <xdr:ext cx="762000" cy="259045"/>
    <xdr:sp macro="" textlink="">
      <xdr:nvSpPr>
        <xdr:cNvPr id="592" name="テキスト ボックス 591">
          <a:extLst>
            <a:ext uri="{FF2B5EF4-FFF2-40B4-BE49-F238E27FC236}">
              <a16:creationId xmlns:a16="http://schemas.microsoft.com/office/drawing/2014/main" id="{84FA7AE5-41BE-44AC-938B-F8E0615EA1CA}"/>
            </a:ext>
          </a:extLst>
        </xdr:cNvPr>
        <xdr:cNvSpPr txBox="1"/>
      </xdr:nvSpPr>
      <xdr:spPr>
        <a:xfrm>
          <a:off x="1977644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93" name="テキスト ボックス 592">
          <a:extLst>
            <a:ext uri="{FF2B5EF4-FFF2-40B4-BE49-F238E27FC236}">
              <a16:creationId xmlns:a16="http://schemas.microsoft.com/office/drawing/2014/main" id="{A906B594-0B9B-465B-8DAA-555B886A4650}"/>
            </a:ext>
          </a:extLst>
        </xdr:cNvPr>
        <xdr:cNvSpPr txBox="1"/>
      </xdr:nvSpPr>
      <xdr:spPr>
        <a:xfrm>
          <a:off x="190334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94" name="テキスト ボックス 593">
          <a:extLst>
            <a:ext uri="{FF2B5EF4-FFF2-40B4-BE49-F238E27FC236}">
              <a16:creationId xmlns:a16="http://schemas.microsoft.com/office/drawing/2014/main" id="{D5B00A5F-7E93-4615-9821-74097B3F7919}"/>
            </a:ext>
          </a:extLst>
        </xdr:cNvPr>
        <xdr:cNvSpPr txBox="1"/>
      </xdr:nvSpPr>
      <xdr:spPr>
        <a:xfrm>
          <a:off x="182283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95" name="テキスト ボックス 594">
          <a:extLst>
            <a:ext uri="{FF2B5EF4-FFF2-40B4-BE49-F238E27FC236}">
              <a16:creationId xmlns:a16="http://schemas.microsoft.com/office/drawing/2014/main" id="{9963897E-670B-47B3-9AA1-1966066CA06C}"/>
            </a:ext>
          </a:extLst>
        </xdr:cNvPr>
        <xdr:cNvSpPr txBox="1"/>
      </xdr:nvSpPr>
      <xdr:spPr>
        <a:xfrm>
          <a:off x="174307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96" name="テキスト ボックス 595">
          <a:extLst>
            <a:ext uri="{FF2B5EF4-FFF2-40B4-BE49-F238E27FC236}">
              <a16:creationId xmlns:a16="http://schemas.microsoft.com/office/drawing/2014/main" id="{56389302-7A1D-4CC8-80DB-5649AFF49D5A}"/>
            </a:ext>
          </a:extLst>
        </xdr:cNvPr>
        <xdr:cNvSpPr txBox="1"/>
      </xdr:nvSpPr>
      <xdr:spPr>
        <a:xfrm>
          <a:off x="166331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143182</xdr:rowOff>
    </xdr:from>
    <xdr:to>
      <xdr:col>116</xdr:col>
      <xdr:colOff>114300</xdr:colOff>
      <xdr:row>39</xdr:row>
      <xdr:rowOff>73332</xdr:rowOff>
    </xdr:to>
    <xdr:sp macro="" textlink="">
      <xdr:nvSpPr>
        <xdr:cNvPr id="597" name="楕円 596">
          <a:extLst>
            <a:ext uri="{FF2B5EF4-FFF2-40B4-BE49-F238E27FC236}">
              <a16:creationId xmlns:a16="http://schemas.microsoft.com/office/drawing/2014/main" id="{CDA34716-CA8C-4D05-A809-3B574C2A234C}"/>
            </a:ext>
          </a:extLst>
        </xdr:cNvPr>
        <xdr:cNvSpPr/>
      </xdr:nvSpPr>
      <xdr:spPr>
        <a:xfrm>
          <a:off x="19904710" y="6656377"/>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37</xdr:row>
      <xdr:rowOff>166059</xdr:rowOff>
    </xdr:from>
    <xdr:ext cx="599010" cy="259045"/>
    <xdr:sp macro="" textlink="">
      <xdr:nvSpPr>
        <xdr:cNvPr id="598" name="【一般廃棄物処理施設】&#10;一人当たり有形固定資産（償却資産）額該当値テキスト">
          <a:extLst>
            <a:ext uri="{FF2B5EF4-FFF2-40B4-BE49-F238E27FC236}">
              <a16:creationId xmlns:a16="http://schemas.microsoft.com/office/drawing/2014/main" id="{6542DDA1-A8AD-4BAC-92CE-74C62AA405AC}"/>
            </a:ext>
          </a:extLst>
        </xdr:cNvPr>
        <xdr:cNvSpPr txBox="1"/>
      </xdr:nvSpPr>
      <xdr:spPr>
        <a:xfrm>
          <a:off x="19985990" y="65135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122429</xdr:rowOff>
    </xdr:from>
    <xdr:to>
      <xdr:col>112</xdr:col>
      <xdr:colOff>38100</xdr:colOff>
      <xdr:row>39</xdr:row>
      <xdr:rowOff>52579</xdr:rowOff>
    </xdr:to>
    <xdr:sp macro="" textlink="">
      <xdr:nvSpPr>
        <xdr:cNvPr id="599" name="楕円 598">
          <a:extLst>
            <a:ext uri="{FF2B5EF4-FFF2-40B4-BE49-F238E27FC236}">
              <a16:creationId xmlns:a16="http://schemas.microsoft.com/office/drawing/2014/main" id="{670207B3-95DD-46BA-9AD3-1F83542BE248}"/>
            </a:ext>
          </a:extLst>
        </xdr:cNvPr>
        <xdr:cNvSpPr/>
      </xdr:nvSpPr>
      <xdr:spPr>
        <a:xfrm>
          <a:off x="19161760" y="6639434"/>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1779</xdr:rowOff>
    </xdr:from>
    <xdr:to>
      <xdr:col>116</xdr:col>
      <xdr:colOff>63500</xdr:colOff>
      <xdr:row>39</xdr:row>
      <xdr:rowOff>22532</xdr:rowOff>
    </xdr:to>
    <xdr:cxnSp macro="">
      <xdr:nvCxnSpPr>
        <xdr:cNvPr id="600" name="直線コネクタ 599">
          <a:extLst>
            <a:ext uri="{FF2B5EF4-FFF2-40B4-BE49-F238E27FC236}">
              <a16:creationId xmlns:a16="http://schemas.microsoft.com/office/drawing/2014/main" id="{D5DC234A-CC2C-4766-B612-CB9F8BE38DC7}"/>
            </a:ext>
          </a:extLst>
        </xdr:cNvPr>
        <xdr:cNvCxnSpPr/>
      </xdr:nvCxnSpPr>
      <xdr:spPr>
        <a:xfrm>
          <a:off x="19204940" y="6688329"/>
          <a:ext cx="742950" cy="16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144824</xdr:rowOff>
    </xdr:from>
    <xdr:to>
      <xdr:col>107</xdr:col>
      <xdr:colOff>101600</xdr:colOff>
      <xdr:row>41</xdr:row>
      <xdr:rowOff>74974</xdr:rowOff>
    </xdr:to>
    <xdr:sp macro="" textlink="">
      <xdr:nvSpPr>
        <xdr:cNvPr id="601" name="楕円 600">
          <a:extLst>
            <a:ext uri="{FF2B5EF4-FFF2-40B4-BE49-F238E27FC236}">
              <a16:creationId xmlns:a16="http://schemas.microsoft.com/office/drawing/2014/main" id="{9DBCF833-8A6B-4466-A3F4-46B31D1B750A}"/>
            </a:ext>
          </a:extLst>
        </xdr:cNvPr>
        <xdr:cNvSpPr/>
      </xdr:nvSpPr>
      <xdr:spPr>
        <a:xfrm>
          <a:off x="18345150" y="7000919"/>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1779</xdr:rowOff>
    </xdr:from>
    <xdr:to>
      <xdr:col>111</xdr:col>
      <xdr:colOff>177800</xdr:colOff>
      <xdr:row>41</xdr:row>
      <xdr:rowOff>24174</xdr:rowOff>
    </xdr:to>
    <xdr:cxnSp macro="">
      <xdr:nvCxnSpPr>
        <xdr:cNvPr id="602" name="直線コネクタ 601">
          <a:extLst>
            <a:ext uri="{FF2B5EF4-FFF2-40B4-BE49-F238E27FC236}">
              <a16:creationId xmlns:a16="http://schemas.microsoft.com/office/drawing/2014/main" id="{9DAE5264-E14A-4529-94AF-2294EC909698}"/>
            </a:ext>
          </a:extLst>
        </xdr:cNvPr>
        <xdr:cNvCxnSpPr/>
      </xdr:nvCxnSpPr>
      <xdr:spPr>
        <a:xfrm flipV="1">
          <a:off x="18399760" y="6688329"/>
          <a:ext cx="805180" cy="361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143084</xdr:rowOff>
    </xdr:from>
    <xdr:to>
      <xdr:col>102</xdr:col>
      <xdr:colOff>165100</xdr:colOff>
      <xdr:row>41</xdr:row>
      <xdr:rowOff>73234</xdr:rowOff>
    </xdr:to>
    <xdr:sp macro="" textlink="">
      <xdr:nvSpPr>
        <xdr:cNvPr id="603" name="楕円 602">
          <a:extLst>
            <a:ext uri="{FF2B5EF4-FFF2-40B4-BE49-F238E27FC236}">
              <a16:creationId xmlns:a16="http://schemas.microsoft.com/office/drawing/2014/main" id="{228FC632-8D5F-4069-883D-8C895155C0BF}"/>
            </a:ext>
          </a:extLst>
        </xdr:cNvPr>
        <xdr:cNvSpPr/>
      </xdr:nvSpPr>
      <xdr:spPr>
        <a:xfrm>
          <a:off x="17547590" y="6999179"/>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22434</xdr:rowOff>
    </xdr:from>
    <xdr:to>
      <xdr:col>107</xdr:col>
      <xdr:colOff>50800</xdr:colOff>
      <xdr:row>41</xdr:row>
      <xdr:rowOff>24174</xdr:rowOff>
    </xdr:to>
    <xdr:cxnSp macro="">
      <xdr:nvCxnSpPr>
        <xdr:cNvPr id="604" name="直線コネクタ 603">
          <a:extLst>
            <a:ext uri="{FF2B5EF4-FFF2-40B4-BE49-F238E27FC236}">
              <a16:creationId xmlns:a16="http://schemas.microsoft.com/office/drawing/2014/main" id="{D195F07D-09B4-4528-ACC9-B3F433D5E831}"/>
            </a:ext>
          </a:extLst>
        </xdr:cNvPr>
        <xdr:cNvCxnSpPr/>
      </xdr:nvCxnSpPr>
      <xdr:spPr>
        <a:xfrm>
          <a:off x="17602200" y="7048074"/>
          <a:ext cx="797560" cy="17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141791</xdr:rowOff>
    </xdr:from>
    <xdr:to>
      <xdr:col>98</xdr:col>
      <xdr:colOff>38100</xdr:colOff>
      <xdr:row>41</xdr:row>
      <xdr:rowOff>71941</xdr:rowOff>
    </xdr:to>
    <xdr:sp macro="" textlink="">
      <xdr:nvSpPr>
        <xdr:cNvPr id="605" name="楕円 604">
          <a:extLst>
            <a:ext uri="{FF2B5EF4-FFF2-40B4-BE49-F238E27FC236}">
              <a16:creationId xmlns:a16="http://schemas.microsoft.com/office/drawing/2014/main" id="{404EF991-88BE-4C39-B085-6EFD8BEF01DD}"/>
            </a:ext>
          </a:extLst>
        </xdr:cNvPr>
        <xdr:cNvSpPr/>
      </xdr:nvSpPr>
      <xdr:spPr>
        <a:xfrm>
          <a:off x="16761460" y="6997886"/>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21141</xdr:rowOff>
    </xdr:from>
    <xdr:to>
      <xdr:col>102</xdr:col>
      <xdr:colOff>114300</xdr:colOff>
      <xdr:row>41</xdr:row>
      <xdr:rowOff>22434</xdr:rowOff>
    </xdr:to>
    <xdr:cxnSp macro="">
      <xdr:nvCxnSpPr>
        <xdr:cNvPr id="606" name="直線コネクタ 605">
          <a:extLst>
            <a:ext uri="{FF2B5EF4-FFF2-40B4-BE49-F238E27FC236}">
              <a16:creationId xmlns:a16="http://schemas.microsoft.com/office/drawing/2014/main" id="{05F77E56-8E43-47C5-B847-2458BB73B461}"/>
            </a:ext>
          </a:extLst>
        </xdr:cNvPr>
        <xdr:cNvCxnSpPr/>
      </xdr:nvCxnSpPr>
      <xdr:spPr>
        <a:xfrm>
          <a:off x="16804640" y="7046781"/>
          <a:ext cx="797560" cy="1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37</xdr:row>
      <xdr:rowOff>69106</xdr:rowOff>
    </xdr:from>
    <xdr:ext cx="599010" cy="259045"/>
    <xdr:sp macro="" textlink="">
      <xdr:nvSpPr>
        <xdr:cNvPr id="607" name="n_1mainValue【一般廃棄物処理施設】&#10;一人当たり有形固定資産（償却資産）額">
          <a:extLst>
            <a:ext uri="{FF2B5EF4-FFF2-40B4-BE49-F238E27FC236}">
              <a16:creationId xmlns:a16="http://schemas.microsoft.com/office/drawing/2014/main" id="{6BA40A30-672A-4B89-8136-4D60CC2E0883}"/>
            </a:ext>
          </a:extLst>
        </xdr:cNvPr>
        <xdr:cNvSpPr txBox="1"/>
      </xdr:nvSpPr>
      <xdr:spPr>
        <a:xfrm>
          <a:off x="18919405" y="64108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41</xdr:row>
      <xdr:rowOff>66101</xdr:rowOff>
    </xdr:from>
    <xdr:ext cx="534377" cy="259045"/>
    <xdr:sp macro="" textlink="">
      <xdr:nvSpPr>
        <xdr:cNvPr id="608" name="n_2mainValue【一般廃棄物処理施設】&#10;一人当たり有形固定資産（償却資産）額">
          <a:extLst>
            <a:ext uri="{FF2B5EF4-FFF2-40B4-BE49-F238E27FC236}">
              <a16:creationId xmlns:a16="http://schemas.microsoft.com/office/drawing/2014/main" id="{F603BD46-5546-47D7-9764-D35DFCC021B2}"/>
            </a:ext>
          </a:extLst>
        </xdr:cNvPr>
        <xdr:cNvSpPr txBox="1"/>
      </xdr:nvSpPr>
      <xdr:spPr>
        <a:xfrm>
          <a:off x="18170671" y="70936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41</xdr:row>
      <xdr:rowOff>64361</xdr:rowOff>
    </xdr:from>
    <xdr:ext cx="534377" cy="259045"/>
    <xdr:sp macro="" textlink="">
      <xdr:nvSpPr>
        <xdr:cNvPr id="609" name="n_3mainValue【一般廃棄物処理施設】&#10;一人当たり有形固定資産（償却資産）額">
          <a:extLst>
            <a:ext uri="{FF2B5EF4-FFF2-40B4-BE49-F238E27FC236}">
              <a16:creationId xmlns:a16="http://schemas.microsoft.com/office/drawing/2014/main" id="{C9C2506B-CD3E-442E-AB59-479CB2C911CB}"/>
            </a:ext>
          </a:extLst>
        </xdr:cNvPr>
        <xdr:cNvSpPr txBox="1"/>
      </xdr:nvSpPr>
      <xdr:spPr>
        <a:xfrm>
          <a:off x="17354061" y="7090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41</xdr:row>
      <xdr:rowOff>63068</xdr:rowOff>
    </xdr:from>
    <xdr:ext cx="534377" cy="259045"/>
    <xdr:sp macro="" textlink="">
      <xdr:nvSpPr>
        <xdr:cNvPr id="610" name="n_4mainValue【一般廃棄物処理施設】&#10;一人当たり有形固定資産（償却資産）額">
          <a:extLst>
            <a:ext uri="{FF2B5EF4-FFF2-40B4-BE49-F238E27FC236}">
              <a16:creationId xmlns:a16="http://schemas.microsoft.com/office/drawing/2014/main" id="{EBD17910-2EB6-4560-8180-2406DD522B0C}"/>
            </a:ext>
          </a:extLst>
        </xdr:cNvPr>
        <xdr:cNvSpPr txBox="1"/>
      </xdr:nvSpPr>
      <xdr:spPr>
        <a:xfrm>
          <a:off x="16556501" y="7088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11" name="正方形/長方形 610">
          <a:extLst>
            <a:ext uri="{FF2B5EF4-FFF2-40B4-BE49-F238E27FC236}">
              <a16:creationId xmlns:a16="http://schemas.microsoft.com/office/drawing/2014/main" id="{426BA625-37D3-4654-A4A6-149313CBDF19}"/>
            </a:ext>
          </a:extLst>
        </xdr:cNvPr>
        <xdr:cNvSpPr/>
      </xdr:nvSpPr>
      <xdr:spPr>
        <a:xfrm>
          <a:off x="11203940" y="800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12" name="正方形/長方形 611">
          <a:extLst>
            <a:ext uri="{FF2B5EF4-FFF2-40B4-BE49-F238E27FC236}">
              <a16:creationId xmlns:a16="http://schemas.microsoft.com/office/drawing/2014/main" id="{41FF13F2-FD0A-4A91-B287-36A1879FB4AF}"/>
            </a:ext>
          </a:extLst>
        </xdr:cNvPr>
        <xdr:cNvSpPr/>
      </xdr:nvSpPr>
      <xdr:spPr>
        <a:xfrm>
          <a:off x="113157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3" name="正方形/長方形 612">
          <a:extLst>
            <a:ext uri="{FF2B5EF4-FFF2-40B4-BE49-F238E27FC236}">
              <a16:creationId xmlns:a16="http://schemas.microsoft.com/office/drawing/2014/main" id="{35BAE06C-2A2E-4422-ACEA-EC144491DC7F}"/>
            </a:ext>
          </a:extLst>
        </xdr:cNvPr>
        <xdr:cNvSpPr/>
      </xdr:nvSpPr>
      <xdr:spPr>
        <a:xfrm>
          <a:off x="113157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4" name="正方形/長方形 613">
          <a:extLst>
            <a:ext uri="{FF2B5EF4-FFF2-40B4-BE49-F238E27FC236}">
              <a16:creationId xmlns:a16="http://schemas.microsoft.com/office/drawing/2014/main" id="{57F0CD31-FAE6-4C48-9D3A-B9B6E3D75052}"/>
            </a:ext>
          </a:extLst>
        </xdr:cNvPr>
        <xdr:cNvSpPr/>
      </xdr:nvSpPr>
      <xdr:spPr>
        <a:xfrm>
          <a:off x="122326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5" name="正方形/長方形 614">
          <a:extLst>
            <a:ext uri="{FF2B5EF4-FFF2-40B4-BE49-F238E27FC236}">
              <a16:creationId xmlns:a16="http://schemas.microsoft.com/office/drawing/2014/main" id="{6BF83397-94B3-4F76-A8A3-A12A0EC6C04C}"/>
            </a:ext>
          </a:extLst>
        </xdr:cNvPr>
        <xdr:cNvSpPr/>
      </xdr:nvSpPr>
      <xdr:spPr>
        <a:xfrm>
          <a:off x="122326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6" name="正方形/長方形 615">
          <a:extLst>
            <a:ext uri="{FF2B5EF4-FFF2-40B4-BE49-F238E27FC236}">
              <a16:creationId xmlns:a16="http://schemas.microsoft.com/office/drawing/2014/main" id="{D4646D5E-8F63-4D75-8305-9A48A4D9656C}"/>
            </a:ext>
          </a:extLst>
        </xdr:cNvPr>
        <xdr:cNvSpPr/>
      </xdr:nvSpPr>
      <xdr:spPr>
        <a:xfrm>
          <a:off x="132613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7" name="正方形/長方形 616">
          <a:extLst>
            <a:ext uri="{FF2B5EF4-FFF2-40B4-BE49-F238E27FC236}">
              <a16:creationId xmlns:a16="http://schemas.microsoft.com/office/drawing/2014/main" id="{9711C5A4-236F-45F7-BD6D-DEF929883965}"/>
            </a:ext>
          </a:extLst>
        </xdr:cNvPr>
        <xdr:cNvSpPr/>
      </xdr:nvSpPr>
      <xdr:spPr>
        <a:xfrm>
          <a:off x="132613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8" name="正方形/長方形 617">
          <a:extLst>
            <a:ext uri="{FF2B5EF4-FFF2-40B4-BE49-F238E27FC236}">
              <a16:creationId xmlns:a16="http://schemas.microsoft.com/office/drawing/2014/main" id="{CA4B3CF3-4E9E-40AE-9A01-30507DCBD3E3}"/>
            </a:ext>
          </a:extLst>
        </xdr:cNvPr>
        <xdr:cNvSpPr/>
      </xdr:nvSpPr>
      <xdr:spPr>
        <a:xfrm>
          <a:off x="11203940" y="914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9" name="テキスト ボックス 618">
          <a:extLst>
            <a:ext uri="{FF2B5EF4-FFF2-40B4-BE49-F238E27FC236}">
              <a16:creationId xmlns:a16="http://schemas.microsoft.com/office/drawing/2014/main" id="{26B5A3D8-A497-442F-9612-01BADB974513}"/>
            </a:ext>
          </a:extLst>
        </xdr:cNvPr>
        <xdr:cNvSpPr txBox="1"/>
      </xdr:nvSpPr>
      <xdr:spPr>
        <a:xfrm>
          <a:off x="1116584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20" name="直線コネクタ 619">
          <a:extLst>
            <a:ext uri="{FF2B5EF4-FFF2-40B4-BE49-F238E27FC236}">
              <a16:creationId xmlns:a16="http://schemas.microsoft.com/office/drawing/2014/main" id="{A91A22F2-14EF-4AC9-B1FA-56D8E658863E}"/>
            </a:ext>
          </a:extLst>
        </xdr:cNvPr>
        <xdr:cNvCxnSpPr/>
      </xdr:nvCxnSpPr>
      <xdr:spPr>
        <a:xfrm>
          <a:off x="1120394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21" name="テキスト ボックス 620">
          <a:extLst>
            <a:ext uri="{FF2B5EF4-FFF2-40B4-BE49-F238E27FC236}">
              <a16:creationId xmlns:a16="http://schemas.microsoft.com/office/drawing/2014/main" id="{6EE72B17-E073-4462-9988-DA5840DBB57D}"/>
            </a:ext>
          </a:extLst>
        </xdr:cNvPr>
        <xdr:cNvSpPr txBox="1"/>
      </xdr:nvSpPr>
      <xdr:spPr>
        <a:xfrm>
          <a:off x="10801531" y="1128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22" name="直線コネクタ 621">
          <a:extLst>
            <a:ext uri="{FF2B5EF4-FFF2-40B4-BE49-F238E27FC236}">
              <a16:creationId xmlns:a16="http://schemas.microsoft.com/office/drawing/2014/main" id="{21ADD055-FDAD-49EF-ADF4-20095812A5A7}"/>
            </a:ext>
          </a:extLst>
        </xdr:cNvPr>
        <xdr:cNvCxnSpPr/>
      </xdr:nvCxnSpPr>
      <xdr:spPr>
        <a:xfrm>
          <a:off x="11203940" y="1110723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23" name="テキスト ボックス 622">
          <a:extLst>
            <a:ext uri="{FF2B5EF4-FFF2-40B4-BE49-F238E27FC236}">
              <a16:creationId xmlns:a16="http://schemas.microsoft.com/office/drawing/2014/main" id="{4E79DF62-F58D-46BF-BD74-4D02D7F1EC2B}"/>
            </a:ext>
          </a:extLst>
        </xdr:cNvPr>
        <xdr:cNvSpPr txBox="1"/>
      </xdr:nvSpPr>
      <xdr:spPr>
        <a:xfrm>
          <a:off x="10801531" y="1096311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24" name="直線コネクタ 623">
          <a:extLst>
            <a:ext uri="{FF2B5EF4-FFF2-40B4-BE49-F238E27FC236}">
              <a16:creationId xmlns:a16="http://schemas.microsoft.com/office/drawing/2014/main" id="{9FF44E06-477D-441F-8B08-C6B21CD6E462}"/>
            </a:ext>
          </a:extLst>
        </xdr:cNvPr>
        <xdr:cNvCxnSpPr/>
      </xdr:nvCxnSpPr>
      <xdr:spPr>
        <a:xfrm>
          <a:off x="11203940" y="1077495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25" name="テキスト ボックス 624">
          <a:extLst>
            <a:ext uri="{FF2B5EF4-FFF2-40B4-BE49-F238E27FC236}">
              <a16:creationId xmlns:a16="http://schemas.microsoft.com/office/drawing/2014/main" id="{921FC792-8640-4613-A6A1-47852F35154C}"/>
            </a:ext>
          </a:extLst>
        </xdr:cNvPr>
        <xdr:cNvSpPr txBox="1"/>
      </xdr:nvSpPr>
      <xdr:spPr>
        <a:xfrm>
          <a:off x="10842791" y="1063653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26" name="直線コネクタ 625">
          <a:extLst>
            <a:ext uri="{FF2B5EF4-FFF2-40B4-BE49-F238E27FC236}">
              <a16:creationId xmlns:a16="http://schemas.microsoft.com/office/drawing/2014/main" id="{14F50248-8643-4B96-BC4D-2E8DBDD78B41}"/>
            </a:ext>
          </a:extLst>
        </xdr:cNvPr>
        <xdr:cNvCxnSpPr/>
      </xdr:nvCxnSpPr>
      <xdr:spPr>
        <a:xfrm>
          <a:off x="11203940" y="1045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7" name="テキスト ボックス 626">
          <a:extLst>
            <a:ext uri="{FF2B5EF4-FFF2-40B4-BE49-F238E27FC236}">
              <a16:creationId xmlns:a16="http://schemas.microsoft.com/office/drawing/2014/main" id="{68382646-CB68-4DFD-9FCF-BAA341E0632B}"/>
            </a:ext>
          </a:extLst>
        </xdr:cNvPr>
        <xdr:cNvSpPr txBox="1"/>
      </xdr:nvSpPr>
      <xdr:spPr>
        <a:xfrm>
          <a:off x="10842791" y="103042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8" name="直線コネクタ 627">
          <a:extLst>
            <a:ext uri="{FF2B5EF4-FFF2-40B4-BE49-F238E27FC236}">
              <a16:creationId xmlns:a16="http://schemas.microsoft.com/office/drawing/2014/main" id="{BBBC02F6-4BF9-4C70-ABF0-751CF4191B26}"/>
            </a:ext>
          </a:extLst>
        </xdr:cNvPr>
        <xdr:cNvCxnSpPr/>
      </xdr:nvCxnSpPr>
      <xdr:spPr>
        <a:xfrm>
          <a:off x="11203940" y="1012562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29" name="テキスト ボックス 628">
          <a:extLst>
            <a:ext uri="{FF2B5EF4-FFF2-40B4-BE49-F238E27FC236}">
              <a16:creationId xmlns:a16="http://schemas.microsoft.com/office/drawing/2014/main" id="{83FD63AE-CD79-4C55-8FA8-B7356D06D080}"/>
            </a:ext>
          </a:extLst>
        </xdr:cNvPr>
        <xdr:cNvSpPr txBox="1"/>
      </xdr:nvSpPr>
      <xdr:spPr>
        <a:xfrm>
          <a:off x="1084279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30" name="直線コネクタ 629">
          <a:extLst>
            <a:ext uri="{FF2B5EF4-FFF2-40B4-BE49-F238E27FC236}">
              <a16:creationId xmlns:a16="http://schemas.microsoft.com/office/drawing/2014/main" id="{F0608273-C4BA-4F12-8B7C-CF3CE32DB77C}"/>
            </a:ext>
          </a:extLst>
        </xdr:cNvPr>
        <xdr:cNvCxnSpPr/>
      </xdr:nvCxnSpPr>
      <xdr:spPr>
        <a:xfrm>
          <a:off x="11203940" y="979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31" name="テキスト ボックス 630">
          <a:extLst>
            <a:ext uri="{FF2B5EF4-FFF2-40B4-BE49-F238E27FC236}">
              <a16:creationId xmlns:a16="http://schemas.microsoft.com/office/drawing/2014/main" id="{DD28AD71-9D1D-4BE3-9ED7-CCC883AAAC04}"/>
            </a:ext>
          </a:extLst>
        </xdr:cNvPr>
        <xdr:cNvSpPr txBox="1"/>
      </xdr:nvSpPr>
      <xdr:spPr>
        <a:xfrm>
          <a:off x="10842791" y="965873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32" name="直線コネクタ 631">
          <a:extLst>
            <a:ext uri="{FF2B5EF4-FFF2-40B4-BE49-F238E27FC236}">
              <a16:creationId xmlns:a16="http://schemas.microsoft.com/office/drawing/2014/main" id="{D2CA32E3-AFEF-4470-8570-E43139507868}"/>
            </a:ext>
          </a:extLst>
        </xdr:cNvPr>
        <xdr:cNvCxnSpPr/>
      </xdr:nvCxnSpPr>
      <xdr:spPr>
        <a:xfrm>
          <a:off x="11203940" y="94705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33" name="テキスト ボックス 632">
          <a:extLst>
            <a:ext uri="{FF2B5EF4-FFF2-40B4-BE49-F238E27FC236}">
              <a16:creationId xmlns:a16="http://schemas.microsoft.com/office/drawing/2014/main" id="{483ED888-41B9-4004-B4E0-C39DDC2C418E}"/>
            </a:ext>
          </a:extLst>
        </xdr:cNvPr>
        <xdr:cNvSpPr txBox="1"/>
      </xdr:nvSpPr>
      <xdr:spPr>
        <a:xfrm>
          <a:off x="10905006" y="9326444"/>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4" name="直線コネクタ 633">
          <a:extLst>
            <a:ext uri="{FF2B5EF4-FFF2-40B4-BE49-F238E27FC236}">
              <a16:creationId xmlns:a16="http://schemas.microsoft.com/office/drawing/2014/main" id="{7C522EB7-57B5-420D-92F7-DEF6881D60F9}"/>
            </a:ext>
          </a:extLst>
        </xdr:cNvPr>
        <xdr:cNvCxnSpPr/>
      </xdr:nvCxnSpPr>
      <xdr:spPr>
        <a:xfrm>
          <a:off x="1120394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35" name="【保健センター・保健所】&#10;有形固定資産減価償却率グラフ枠">
          <a:extLst>
            <a:ext uri="{FF2B5EF4-FFF2-40B4-BE49-F238E27FC236}">
              <a16:creationId xmlns:a16="http://schemas.microsoft.com/office/drawing/2014/main" id="{7D416E16-A99C-459B-B545-C7D576CFC5FE}"/>
            </a:ext>
          </a:extLst>
        </xdr:cNvPr>
        <xdr:cNvSpPr/>
      </xdr:nvSpPr>
      <xdr:spPr>
        <a:xfrm>
          <a:off x="11203940" y="914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78377</xdr:rowOff>
    </xdr:from>
    <xdr:to>
      <xdr:col>85</xdr:col>
      <xdr:colOff>126364</xdr:colOff>
      <xdr:row>64</xdr:row>
      <xdr:rowOff>130628</xdr:rowOff>
    </xdr:to>
    <xdr:cxnSp macro="">
      <xdr:nvCxnSpPr>
        <xdr:cNvPr id="636" name="直線コネクタ 635">
          <a:extLst>
            <a:ext uri="{FF2B5EF4-FFF2-40B4-BE49-F238E27FC236}">
              <a16:creationId xmlns:a16="http://schemas.microsoft.com/office/drawing/2014/main" id="{60880CA9-41A6-4C86-91BF-18730037AC79}"/>
            </a:ext>
          </a:extLst>
        </xdr:cNvPr>
        <xdr:cNvCxnSpPr/>
      </xdr:nvCxnSpPr>
      <xdr:spPr>
        <a:xfrm flipV="1">
          <a:off x="14703424" y="9508127"/>
          <a:ext cx="0" cy="15991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134455</xdr:rowOff>
    </xdr:from>
    <xdr:ext cx="469744" cy="259045"/>
    <xdr:sp macro="" textlink="">
      <xdr:nvSpPr>
        <xdr:cNvPr id="637" name="【保健センター・保健所】&#10;有形固定資産減価償却率最小値テキスト">
          <a:extLst>
            <a:ext uri="{FF2B5EF4-FFF2-40B4-BE49-F238E27FC236}">
              <a16:creationId xmlns:a16="http://schemas.microsoft.com/office/drawing/2014/main" id="{F440F296-2566-4DBB-9C07-B44BAC5AB1BD}"/>
            </a:ext>
          </a:extLst>
        </xdr:cNvPr>
        <xdr:cNvSpPr txBox="1"/>
      </xdr:nvSpPr>
      <xdr:spPr>
        <a:xfrm>
          <a:off x="14742160" y="11103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130628</xdr:rowOff>
    </xdr:from>
    <xdr:to>
      <xdr:col>86</xdr:col>
      <xdr:colOff>25400</xdr:colOff>
      <xdr:row>64</xdr:row>
      <xdr:rowOff>130628</xdr:rowOff>
    </xdr:to>
    <xdr:cxnSp macro="">
      <xdr:nvCxnSpPr>
        <xdr:cNvPr id="638" name="直線コネクタ 637">
          <a:extLst>
            <a:ext uri="{FF2B5EF4-FFF2-40B4-BE49-F238E27FC236}">
              <a16:creationId xmlns:a16="http://schemas.microsoft.com/office/drawing/2014/main" id="{F07885E5-5409-498F-B790-456F748CA1B2}"/>
            </a:ext>
          </a:extLst>
        </xdr:cNvPr>
        <xdr:cNvCxnSpPr/>
      </xdr:nvCxnSpPr>
      <xdr:spPr>
        <a:xfrm>
          <a:off x="14611350" y="1110723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25054</xdr:rowOff>
    </xdr:from>
    <xdr:ext cx="340478" cy="259045"/>
    <xdr:sp macro="" textlink="">
      <xdr:nvSpPr>
        <xdr:cNvPr id="639" name="【保健センター・保健所】&#10;有形固定資産減価償却率最大値テキスト">
          <a:extLst>
            <a:ext uri="{FF2B5EF4-FFF2-40B4-BE49-F238E27FC236}">
              <a16:creationId xmlns:a16="http://schemas.microsoft.com/office/drawing/2014/main" id="{113F4379-ECC3-44C6-B410-B2C1B02E8454}"/>
            </a:ext>
          </a:extLst>
        </xdr:cNvPr>
        <xdr:cNvSpPr txBox="1"/>
      </xdr:nvSpPr>
      <xdr:spPr>
        <a:xfrm>
          <a:off x="14742160" y="927954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78377</xdr:rowOff>
    </xdr:from>
    <xdr:to>
      <xdr:col>86</xdr:col>
      <xdr:colOff>25400</xdr:colOff>
      <xdr:row>55</xdr:row>
      <xdr:rowOff>78377</xdr:rowOff>
    </xdr:to>
    <xdr:cxnSp macro="">
      <xdr:nvCxnSpPr>
        <xdr:cNvPr id="640" name="直線コネクタ 639">
          <a:extLst>
            <a:ext uri="{FF2B5EF4-FFF2-40B4-BE49-F238E27FC236}">
              <a16:creationId xmlns:a16="http://schemas.microsoft.com/office/drawing/2014/main" id="{95BF26E0-B1F6-436D-934B-94D2AE762134}"/>
            </a:ext>
          </a:extLst>
        </xdr:cNvPr>
        <xdr:cNvCxnSpPr/>
      </xdr:nvCxnSpPr>
      <xdr:spPr>
        <a:xfrm>
          <a:off x="14611350" y="950812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48821</xdr:rowOff>
    </xdr:from>
    <xdr:ext cx="405111" cy="259045"/>
    <xdr:sp macro="" textlink="">
      <xdr:nvSpPr>
        <xdr:cNvPr id="641" name="【保健センター・保健所】&#10;有形固定資産減価償却率平均値テキスト">
          <a:extLst>
            <a:ext uri="{FF2B5EF4-FFF2-40B4-BE49-F238E27FC236}">
              <a16:creationId xmlns:a16="http://schemas.microsoft.com/office/drawing/2014/main" id="{D0682F37-9CB1-418F-B563-898056999EC1}"/>
            </a:ext>
          </a:extLst>
        </xdr:cNvPr>
        <xdr:cNvSpPr txBox="1"/>
      </xdr:nvSpPr>
      <xdr:spPr>
        <a:xfrm>
          <a:off x="14742160" y="1016627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25944</xdr:rowOff>
    </xdr:from>
    <xdr:to>
      <xdr:col>85</xdr:col>
      <xdr:colOff>177800</xdr:colOff>
      <xdr:row>60</xdr:row>
      <xdr:rowOff>127544</xdr:rowOff>
    </xdr:to>
    <xdr:sp macro="" textlink="">
      <xdr:nvSpPr>
        <xdr:cNvPr id="642" name="フローチャート: 判断 641">
          <a:extLst>
            <a:ext uri="{FF2B5EF4-FFF2-40B4-BE49-F238E27FC236}">
              <a16:creationId xmlns:a16="http://schemas.microsoft.com/office/drawing/2014/main" id="{B254C8D8-4892-45BB-B123-CC1C8752857F}"/>
            </a:ext>
          </a:extLst>
        </xdr:cNvPr>
        <xdr:cNvSpPr/>
      </xdr:nvSpPr>
      <xdr:spPr>
        <a:xfrm>
          <a:off x="14649450" y="10309134"/>
          <a:ext cx="97790" cy="1092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3084</xdr:rowOff>
    </xdr:from>
    <xdr:to>
      <xdr:col>81</xdr:col>
      <xdr:colOff>101600</xdr:colOff>
      <xdr:row>60</xdr:row>
      <xdr:rowOff>104684</xdr:rowOff>
    </xdr:to>
    <xdr:sp macro="" textlink="">
      <xdr:nvSpPr>
        <xdr:cNvPr id="643" name="フローチャート: 判断 642">
          <a:extLst>
            <a:ext uri="{FF2B5EF4-FFF2-40B4-BE49-F238E27FC236}">
              <a16:creationId xmlns:a16="http://schemas.microsoft.com/office/drawing/2014/main" id="{A869E5DF-CDB8-41C5-91BF-9E91293C73A0}"/>
            </a:ext>
          </a:extLst>
        </xdr:cNvPr>
        <xdr:cNvSpPr/>
      </xdr:nvSpPr>
      <xdr:spPr>
        <a:xfrm>
          <a:off x="13887450" y="10290084"/>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58</xdr:row>
      <xdr:rowOff>121211</xdr:rowOff>
    </xdr:from>
    <xdr:ext cx="405111" cy="259045"/>
    <xdr:sp macro="" textlink="">
      <xdr:nvSpPr>
        <xdr:cNvPr id="644" name="n_1aveValue【保健センター・保健所】&#10;有形固定資産減価償却率">
          <a:extLst>
            <a:ext uri="{FF2B5EF4-FFF2-40B4-BE49-F238E27FC236}">
              <a16:creationId xmlns:a16="http://schemas.microsoft.com/office/drawing/2014/main" id="{5F67EC4F-A474-43C7-9481-791B03F94743}"/>
            </a:ext>
          </a:extLst>
        </xdr:cNvPr>
        <xdr:cNvSpPr txBox="1"/>
      </xdr:nvSpPr>
      <xdr:spPr>
        <a:xfrm>
          <a:off x="13738234" y="100672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60</xdr:row>
      <xdr:rowOff>1451</xdr:rowOff>
    </xdr:from>
    <xdr:to>
      <xdr:col>76</xdr:col>
      <xdr:colOff>165100</xdr:colOff>
      <xdr:row>60</xdr:row>
      <xdr:rowOff>103051</xdr:rowOff>
    </xdr:to>
    <xdr:sp macro="" textlink="">
      <xdr:nvSpPr>
        <xdr:cNvPr id="645" name="フローチャート: 判断 644">
          <a:extLst>
            <a:ext uri="{FF2B5EF4-FFF2-40B4-BE49-F238E27FC236}">
              <a16:creationId xmlns:a16="http://schemas.microsoft.com/office/drawing/2014/main" id="{75925D29-8EAF-45BC-ADAC-37E7E5C48CB0}"/>
            </a:ext>
          </a:extLst>
        </xdr:cNvPr>
        <xdr:cNvSpPr/>
      </xdr:nvSpPr>
      <xdr:spPr>
        <a:xfrm>
          <a:off x="13089890" y="10288451"/>
          <a:ext cx="10922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58</xdr:row>
      <xdr:rowOff>119578</xdr:rowOff>
    </xdr:from>
    <xdr:ext cx="405111" cy="259045"/>
    <xdr:sp macro="" textlink="">
      <xdr:nvSpPr>
        <xdr:cNvPr id="646" name="n_2aveValue【保健センター・保健所】&#10;有形固定資産減価償却率">
          <a:extLst>
            <a:ext uri="{FF2B5EF4-FFF2-40B4-BE49-F238E27FC236}">
              <a16:creationId xmlns:a16="http://schemas.microsoft.com/office/drawing/2014/main" id="{667D6053-523D-4434-8795-80F1D468CE4B}"/>
            </a:ext>
          </a:extLst>
        </xdr:cNvPr>
        <xdr:cNvSpPr txBox="1"/>
      </xdr:nvSpPr>
      <xdr:spPr>
        <a:xfrm>
          <a:off x="12957184" y="100655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59</xdr:row>
      <xdr:rowOff>148409</xdr:rowOff>
    </xdr:from>
    <xdr:to>
      <xdr:col>72</xdr:col>
      <xdr:colOff>38100</xdr:colOff>
      <xdr:row>60</xdr:row>
      <xdr:rowOff>78559</xdr:rowOff>
    </xdr:to>
    <xdr:sp macro="" textlink="">
      <xdr:nvSpPr>
        <xdr:cNvPr id="647" name="フローチャート: 判断 646">
          <a:extLst>
            <a:ext uri="{FF2B5EF4-FFF2-40B4-BE49-F238E27FC236}">
              <a16:creationId xmlns:a16="http://schemas.microsoft.com/office/drawing/2014/main" id="{B529DDAC-1B36-4262-AB67-46A2467D8249}"/>
            </a:ext>
          </a:extLst>
        </xdr:cNvPr>
        <xdr:cNvSpPr/>
      </xdr:nvSpPr>
      <xdr:spPr>
        <a:xfrm>
          <a:off x="12303760" y="10262054"/>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165744</xdr:colOff>
      <xdr:row>58</xdr:row>
      <xdr:rowOff>95086</xdr:rowOff>
    </xdr:from>
    <xdr:ext cx="405111" cy="259045"/>
    <xdr:sp macro="" textlink="">
      <xdr:nvSpPr>
        <xdr:cNvPr id="648" name="n_3aveValue【保健センター・保健所】&#10;有形固定資産減価償却率">
          <a:extLst>
            <a:ext uri="{FF2B5EF4-FFF2-40B4-BE49-F238E27FC236}">
              <a16:creationId xmlns:a16="http://schemas.microsoft.com/office/drawing/2014/main" id="{3184DD20-92E3-4906-A206-DEEFF9680510}"/>
            </a:ext>
          </a:extLst>
        </xdr:cNvPr>
        <xdr:cNvSpPr txBox="1"/>
      </xdr:nvSpPr>
      <xdr:spPr>
        <a:xfrm>
          <a:off x="12171054" y="100429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59</xdr:row>
      <xdr:rowOff>119017</xdr:rowOff>
    </xdr:from>
    <xdr:to>
      <xdr:col>67</xdr:col>
      <xdr:colOff>101600</xdr:colOff>
      <xdr:row>60</xdr:row>
      <xdr:rowOff>49167</xdr:rowOff>
    </xdr:to>
    <xdr:sp macro="" textlink="">
      <xdr:nvSpPr>
        <xdr:cNvPr id="649" name="フローチャート: 判断 648">
          <a:extLst>
            <a:ext uri="{FF2B5EF4-FFF2-40B4-BE49-F238E27FC236}">
              <a16:creationId xmlns:a16="http://schemas.microsoft.com/office/drawing/2014/main" id="{12D75BB5-C1B0-4FA3-B490-E094F5B25F1B}"/>
            </a:ext>
          </a:extLst>
        </xdr:cNvPr>
        <xdr:cNvSpPr/>
      </xdr:nvSpPr>
      <xdr:spPr>
        <a:xfrm>
          <a:off x="11487150" y="10236472"/>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38744</xdr:colOff>
      <xdr:row>58</xdr:row>
      <xdr:rowOff>65694</xdr:rowOff>
    </xdr:from>
    <xdr:ext cx="405111" cy="259045"/>
    <xdr:sp macro="" textlink="">
      <xdr:nvSpPr>
        <xdr:cNvPr id="650" name="n_4aveValue【保健センター・保健所】&#10;有形固定資産減価償却率">
          <a:extLst>
            <a:ext uri="{FF2B5EF4-FFF2-40B4-BE49-F238E27FC236}">
              <a16:creationId xmlns:a16="http://schemas.microsoft.com/office/drawing/2014/main" id="{90EB1E7A-1F52-4312-A5F6-E417CA852D22}"/>
            </a:ext>
          </a:extLst>
        </xdr:cNvPr>
        <xdr:cNvSpPr txBox="1"/>
      </xdr:nvSpPr>
      <xdr:spPr>
        <a:xfrm>
          <a:off x="11354444" y="100078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66</xdr:row>
      <xdr:rowOff>111777</xdr:rowOff>
    </xdr:from>
    <xdr:ext cx="762000" cy="259045"/>
    <xdr:sp macro="" textlink="">
      <xdr:nvSpPr>
        <xdr:cNvPr id="651" name="テキスト ボックス 650">
          <a:extLst>
            <a:ext uri="{FF2B5EF4-FFF2-40B4-BE49-F238E27FC236}">
              <a16:creationId xmlns:a16="http://schemas.microsoft.com/office/drawing/2014/main" id="{89591688-76AB-4BB9-B659-AB70BF9933B1}"/>
            </a:ext>
          </a:extLst>
        </xdr:cNvPr>
        <xdr:cNvSpPr txBox="1"/>
      </xdr:nvSpPr>
      <xdr:spPr>
        <a:xfrm>
          <a:off x="14532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52" name="テキスト ボックス 651">
          <a:extLst>
            <a:ext uri="{FF2B5EF4-FFF2-40B4-BE49-F238E27FC236}">
              <a16:creationId xmlns:a16="http://schemas.microsoft.com/office/drawing/2014/main" id="{367CA605-77E3-4703-870D-E4793E8AC5BD}"/>
            </a:ext>
          </a:extLst>
        </xdr:cNvPr>
        <xdr:cNvSpPr txBox="1"/>
      </xdr:nvSpPr>
      <xdr:spPr>
        <a:xfrm>
          <a:off x="13770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53" name="テキスト ボックス 652">
          <a:extLst>
            <a:ext uri="{FF2B5EF4-FFF2-40B4-BE49-F238E27FC236}">
              <a16:creationId xmlns:a16="http://schemas.microsoft.com/office/drawing/2014/main" id="{1DE79B51-CC96-4CB0-9F65-126F188C8A56}"/>
            </a:ext>
          </a:extLst>
        </xdr:cNvPr>
        <xdr:cNvSpPr txBox="1"/>
      </xdr:nvSpPr>
      <xdr:spPr>
        <a:xfrm>
          <a:off x="129730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54" name="テキスト ボックス 653">
          <a:extLst>
            <a:ext uri="{FF2B5EF4-FFF2-40B4-BE49-F238E27FC236}">
              <a16:creationId xmlns:a16="http://schemas.microsoft.com/office/drawing/2014/main" id="{BB27ADF4-413C-48E6-989E-4136F34E830E}"/>
            </a:ext>
          </a:extLst>
        </xdr:cNvPr>
        <xdr:cNvSpPr txBox="1"/>
      </xdr:nvSpPr>
      <xdr:spPr>
        <a:xfrm>
          <a:off x="121754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55" name="テキスト ボックス 654">
          <a:extLst>
            <a:ext uri="{FF2B5EF4-FFF2-40B4-BE49-F238E27FC236}">
              <a16:creationId xmlns:a16="http://schemas.microsoft.com/office/drawing/2014/main" id="{505A95F3-D8DD-44A5-A838-DB58869A7598}"/>
            </a:ext>
          </a:extLst>
        </xdr:cNvPr>
        <xdr:cNvSpPr txBox="1"/>
      </xdr:nvSpPr>
      <xdr:spPr>
        <a:xfrm>
          <a:off x="113703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107587</xdr:rowOff>
    </xdr:from>
    <xdr:to>
      <xdr:col>85</xdr:col>
      <xdr:colOff>177800</xdr:colOff>
      <xdr:row>61</xdr:row>
      <xdr:rowOff>37737</xdr:rowOff>
    </xdr:to>
    <xdr:sp macro="" textlink="">
      <xdr:nvSpPr>
        <xdr:cNvPr id="656" name="楕円 655">
          <a:extLst>
            <a:ext uri="{FF2B5EF4-FFF2-40B4-BE49-F238E27FC236}">
              <a16:creationId xmlns:a16="http://schemas.microsoft.com/office/drawing/2014/main" id="{EF2AD2F2-1DD5-4FAF-91F1-87DB923E3F8D}"/>
            </a:ext>
          </a:extLst>
        </xdr:cNvPr>
        <xdr:cNvSpPr/>
      </xdr:nvSpPr>
      <xdr:spPr>
        <a:xfrm>
          <a:off x="14649450" y="10392682"/>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86014</xdr:rowOff>
    </xdr:from>
    <xdr:ext cx="405111" cy="259045"/>
    <xdr:sp macro="" textlink="">
      <xdr:nvSpPr>
        <xdr:cNvPr id="657" name="【保健センター・保健所】&#10;有形固定資産減価償却率該当値テキスト">
          <a:extLst>
            <a:ext uri="{FF2B5EF4-FFF2-40B4-BE49-F238E27FC236}">
              <a16:creationId xmlns:a16="http://schemas.microsoft.com/office/drawing/2014/main" id="{4F8433BA-64EA-48AE-98EF-B193D25BFE55}"/>
            </a:ext>
          </a:extLst>
        </xdr:cNvPr>
        <xdr:cNvSpPr txBox="1"/>
      </xdr:nvSpPr>
      <xdr:spPr>
        <a:xfrm>
          <a:off x="14742160" y="103749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78196</xdr:rowOff>
    </xdr:from>
    <xdr:to>
      <xdr:col>81</xdr:col>
      <xdr:colOff>101600</xdr:colOff>
      <xdr:row>61</xdr:row>
      <xdr:rowOff>8346</xdr:rowOff>
    </xdr:to>
    <xdr:sp macro="" textlink="">
      <xdr:nvSpPr>
        <xdr:cNvPr id="658" name="楕円 657">
          <a:extLst>
            <a:ext uri="{FF2B5EF4-FFF2-40B4-BE49-F238E27FC236}">
              <a16:creationId xmlns:a16="http://schemas.microsoft.com/office/drawing/2014/main" id="{812706F8-350B-4006-A2D6-9334C079E169}"/>
            </a:ext>
          </a:extLst>
        </xdr:cNvPr>
        <xdr:cNvSpPr/>
      </xdr:nvSpPr>
      <xdr:spPr>
        <a:xfrm>
          <a:off x="13887450" y="10365196"/>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128996</xdr:rowOff>
    </xdr:from>
    <xdr:to>
      <xdr:col>85</xdr:col>
      <xdr:colOff>127000</xdr:colOff>
      <xdr:row>60</xdr:row>
      <xdr:rowOff>158387</xdr:rowOff>
    </xdr:to>
    <xdr:cxnSp macro="">
      <xdr:nvCxnSpPr>
        <xdr:cNvPr id="659" name="直線コネクタ 658">
          <a:extLst>
            <a:ext uri="{FF2B5EF4-FFF2-40B4-BE49-F238E27FC236}">
              <a16:creationId xmlns:a16="http://schemas.microsoft.com/office/drawing/2014/main" id="{A2051FF7-792A-49EE-A2A7-1968C338EF36}"/>
            </a:ext>
          </a:extLst>
        </xdr:cNvPr>
        <xdr:cNvCxnSpPr/>
      </xdr:nvCxnSpPr>
      <xdr:spPr>
        <a:xfrm>
          <a:off x="13942060" y="10419806"/>
          <a:ext cx="762000" cy="27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45538</xdr:rowOff>
    </xdr:from>
    <xdr:to>
      <xdr:col>76</xdr:col>
      <xdr:colOff>165100</xdr:colOff>
      <xdr:row>60</xdr:row>
      <xdr:rowOff>147138</xdr:rowOff>
    </xdr:to>
    <xdr:sp macro="" textlink="">
      <xdr:nvSpPr>
        <xdr:cNvPr id="660" name="楕円 659">
          <a:extLst>
            <a:ext uri="{FF2B5EF4-FFF2-40B4-BE49-F238E27FC236}">
              <a16:creationId xmlns:a16="http://schemas.microsoft.com/office/drawing/2014/main" id="{1A263D85-4213-4B95-991F-AB5DC6D980AD}"/>
            </a:ext>
          </a:extLst>
        </xdr:cNvPr>
        <xdr:cNvSpPr/>
      </xdr:nvSpPr>
      <xdr:spPr>
        <a:xfrm>
          <a:off x="13089890" y="10334443"/>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96338</xdr:rowOff>
    </xdr:from>
    <xdr:to>
      <xdr:col>81</xdr:col>
      <xdr:colOff>50800</xdr:colOff>
      <xdr:row>60</xdr:row>
      <xdr:rowOff>128996</xdr:rowOff>
    </xdr:to>
    <xdr:cxnSp macro="">
      <xdr:nvCxnSpPr>
        <xdr:cNvPr id="661" name="直線コネクタ 660">
          <a:extLst>
            <a:ext uri="{FF2B5EF4-FFF2-40B4-BE49-F238E27FC236}">
              <a16:creationId xmlns:a16="http://schemas.microsoft.com/office/drawing/2014/main" id="{9F19935C-41E3-48D5-AA3F-F97C1AC95388}"/>
            </a:ext>
          </a:extLst>
        </xdr:cNvPr>
        <xdr:cNvCxnSpPr/>
      </xdr:nvCxnSpPr>
      <xdr:spPr>
        <a:xfrm>
          <a:off x="13144500" y="10379528"/>
          <a:ext cx="797560" cy="402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11249</xdr:rowOff>
    </xdr:from>
    <xdr:to>
      <xdr:col>72</xdr:col>
      <xdr:colOff>38100</xdr:colOff>
      <xdr:row>60</xdr:row>
      <xdr:rowOff>112849</xdr:rowOff>
    </xdr:to>
    <xdr:sp macro="" textlink="">
      <xdr:nvSpPr>
        <xdr:cNvPr id="662" name="楕円 661">
          <a:extLst>
            <a:ext uri="{FF2B5EF4-FFF2-40B4-BE49-F238E27FC236}">
              <a16:creationId xmlns:a16="http://schemas.microsoft.com/office/drawing/2014/main" id="{54A17FC6-5EAD-474D-9418-74E2532A9D70}"/>
            </a:ext>
          </a:extLst>
        </xdr:cNvPr>
        <xdr:cNvSpPr/>
      </xdr:nvSpPr>
      <xdr:spPr>
        <a:xfrm>
          <a:off x="12303760" y="10300154"/>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62049</xdr:rowOff>
    </xdr:from>
    <xdr:to>
      <xdr:col>76</xdr:col>
      <xdr:colOff>114300</xdr:colOff>
      <xdr:row>60</xdr:row>
      <xdr:rowOff>96338</xdr:rowOff>
    </xdr:to>
    <xdr:cxnSp macro="">
      <xdr:nvCxnSpPr>
        <xdr:cNvPr id="663" name="直線コネクタ 662">
          <a:extLst>
            <a:ext uri="{FF2B5EF4-FFF2-40B4-BE49-F238E27FC236}">
              <a16:creationId xmlns:a16="http://schemas.microsoft.com/office/drawing/2014/main" id="{5E64E33D-B9F9-4821-B0E6-06E08E4C5677}"/>
            </a:ext>
          </a:extLst>
        </xdr:cNvPr>
        <xdr:cNvCxnSpPr/>
      </xdr:nvCxnSpPr>
      <xdr:spPr>
        <a:xfrm>
          <a:off x="12346940" y="10345239"/>
          <a:ext cx="79756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151674</xdr:rowOff>
    </xdr:from>
    <xdr:to>
      <xdr:col>67</xdr:col>
      <xdr:colOff>101600</xdr:colOff>
      <xdr:row>60</xdr:row>
      <xdr:rowOff>81824</xdr:rowOff>
    </xdr:to>
    <xdr:sp macro="" textlink="">
      <xdr:nvSpPr>
        <xdr:cNvPr id="664" name="楕円 663">
          <a:extLst>
            <a:ext uri="{FF2B5EF4-FFF2-40B4-BE49-F238E27FC236}">
              <a16:creationId xmlns:a16="http://schemas.microsoft.com/office/drawing/2014/main" id="{304A6604-BE91-44E4-AE81-D1BD7E5D7CA2}"/>
            </a:ext>
          </a:extLst>
        </xdr:cNvPr>
        <xdr:cNvSpPr/>
      </xdr:nvSpPr>
      <xdr:spPr>
        <a:xfrm>
          <a:off x="11487150" y="10267224"/>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31024</xdr:rowOff>
    </xdr:from>
    <xdr:to>
      <xdr:col>71</xdr:col>
      <xdr:colOff>177800</xdr:colOff>
      <xdr:row>60</xdr:row>
      <xdr:rowOff>62049</xdr:rowOff>
    </xdr:to>
    <xdr:cxnSp macro="">
      <xdr:nvCxnSpPr>
        <xdr:cNvPr id="665" name="直線コネクタ 664">
          <a:extLst>
            <a:ext uri="{FF2B5EF4-FFF2-40B4-BE49-F238E27FC236}">
              <a16:creationId xmlns:a16="http://schemas.microsoft.com/office/drawing/2014/main" id="{F16F6262-CB0D-4A12-99CB-7187BBE5A650}"/>
            </a:ext>
          </a:extLst>
        </xdr:cNvPr>
        <xdr:cNvCxnSpPr/>
      </xdr:nvCxnSpPr>
      <xdr:spPr>
        <a:xfrm>
          <a:off x="11541760" y="10316119"/>
          <a:ext cx="805180" cy="29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170923</xdr:rowOff>
    </xdr:from>
    <xdr:ext cx="405111" cy="259045"/>
    <xdr:sp macro="" textlink="">
      <xdr:nvSpPr>
        <xdr:cNvPr id="666" name="n_1mainValue【保健センター・保健所】&#10;有形固定資産減価償却率">
          <a:extLst>
            <a:ext uri="{FF2B5EF4-FFF2-40B4-BE49-F238E27FC236}">
              <a16:creationId xmlns:a16="http://schemas.microsoft.com/office/drawing/2014/main" id="{7BDCF033-23B5-470C-9FC0-D4F70E5A9AF5}"/>
            </a:ext>
          </a:extLst>
        </xdr:cNvPr>
        <xdr:cNvSpPr txBox="1"/>
      </xdr:nvSpPr>
      <xdr:spPr>
        <a:xfrm>
          <a:off x="13738234" y="104617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138265</xdr:rowOff>
    </xdr:from>
    <xdr:ext cx="405111" cy="259045"/>
    <xdr:sp macro="" textlink="">
      <xdr:nvSpPr>
        <xdr:cNvPr id="667" name="n_2mainValue【保健センター・保健所】&#10;有形固定資産減価償却率">
          <a:extLst>
            <a:ext uri="{FF2B5EF4-FFF2-40B4-BE49-F238E27FC236}">
              <a16:creationId xmlns:a16="http://schemas.microsoft.com/office/drawing/2014/main" id="{07D12B17-99B2-48E4-9ECA-06565B846949}"/>
            </a:ext>
          </a:extLst>
        </xdr:cNvPr>
        <xdr:cNvSpPr txBox="1"/>
      </xdr:nvSpPr>
      <xdr:spPr>
        <a:xfrm>
          <a:off x="12957184" y="104214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103976</xdr:rowOff>
    </xdr:from>
    <xdr:ext cx="405111" cy="259045"/>
    <xdr:sp macro="" textlink="">
      <xdr:nvSpPr>
        <xdr:cNvPr id="668" name="n_3mainValue【保健センター・保健所】&#10;有形固定資産減価償却率">
          <a:extLst>
            <a:ext uri="{FF2B5EF4-FFF2-40B4-BE49-F238E27FC236}">
              <a16:creationId xmlns:a16="http://schemas.microsoft.com/office/drawing/2014/main" id="{98DB4D04-69FE-4248-920B-C8CCC7382E90}"/>
            </a:ext>
          </a:extLst>
        </xdr:cNvPr>
        <xdr:cNvSpPr txBox="1"/>
      </xdr:nvSpPr>
      <xdr:spPr>
        <a:xfrm>
          <a:off x="12171054" y="103890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72951</xdr:rowOff>
    </xdr:from>
    <xdr:ext cx="405111" cy="259045"/>
    <xdr:sp macro="" textlink="">
      <xdr:nvSpPr>
        <xdr:cNvPr id="669" name="n_4mainValue【保健センター・保健所】&#10;有形固定資産減価償却率">
          <a:extLst>
            <a:ext uri="{FF2B5EF4-FFF2-40B4-BE49-F238E27FC236}">
              <a16:creationId xmlns:a16="http://schemas.microsoft.com/office/drawing/2014/main" id="{9B1E0A1A-E0B3-425B-9D22-1F0B511C647C}"/>
            </a:ext>
          </a:extLst>
        </xdr:cNvPr>
        <xdr:cNvSpPr txBox="1"/>
      </xdr:nvSpPr>
      <xdr:spPr>
        <a:xfrm>
          <a:off x="11354444" y="103599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70" name="正方形/長方形 669">
          <a:extLst>
            <a:ext uri="{FF2B5EF4-FFF2-40B4-BE49-F238E27FC236}">
              <a16:creationId xmlns:a16="http://schemas.microsoft.com/office/drawing/2014/main" id="{6E231407-8F6B-462B-A928-70982FE46AFA}"/>
            </a:ext>
          </a:extLst>
        </xdr:cNvPr>
        <xdr:cNvSpPr/>
      </xdr:nvSpPr>
      <xdr:spPr>
        <a:xfrm>
          <a:off x="16459200" y="800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71" name="正方形/長方形 670">
          <a:extLst>
            <a:ext uri="{FF2B5EF4-FFF2-40B4-BE49-F238E27FC236}">
              <a16:creationId xmlns:a16="http://schemas.microsoft.com/office/drawing/2014/main" id="{BA8BEA94-FE66-4DD6-8A85-34911002ED1A}"/>
            </a:ext>
          </a:extLst>
        </xdr:cNvPr>
        <xdr:cNvSpPr/>
      </xdr:nvSpPr>
      <xdr:spPr>
        <a:xfrm>
          <a:off x="165900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72" name="正方形/長方形 671">
          <a:extLst>
            <a:ext uri="{FF2B5EF4-FFF2-40B4-BE49-F238E27FC236}">
              <a16:creationId xmlns:a16="http://schemas.microsoft.com/office/drawing/2014/main" id="{AB52E007-D9C6-4C04-B8C5-0DFEEB30731F}"/>
            </a:ext>
          </a:extLst>
        </xdr:cNvPr>
        <xdr:cNvSpPr/>
      </xdr:nvSpPr>
      <xdr:spPr>
        <a:xfrm>
          <a:off x="165900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73" name="正方形/長方形 672">
          <a:extLst>
            <a:ext uri="{FF2B5EF4-FFF2-40B4-BE49-F238E27FC236}">
              <a16:creationId xmlns:a16="http://schemas.microsoft.com/office/drawing/2014/main" id="{152EFE66-BCEA-437C-93D8-B6791AFB631E}"/>
            </a:ext>
          </a:extLst>
        </xdr:cNvPr>
        <xdr:cNvSpPr/>
      </xdr:nvSpPr>
      <xdr:spPr>
        <a:xfrm>
          <a:off x="174879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4" name="正方形/長方形 673">
          <a:extLst>
            <a:ext uri="{FF2B5EF4-FFF2-40B4-BE49-F238E27FC236}">
              <a16:creationId xmlns:a16="http://schemas.microsoft.com/office/drawing/2014/main" id="{D2295F78-73E6-49AD-9C74-389595C86C4B}"/>
            </a:ext>
          </a:extLst>
        </xdr:cNvPr>
        <xdr:cNvSpPr/>
      </xdr:nvSpPr>
      <xdr:spPr>
        <a:xfrm>
          <a:off x="174879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5" name="正方形/長方形 674">
          <a:extLst>
            <a:ext uri="{FF2B5EF4-FFF2-40B4-BE49-F238E27FC236}">
              <a16:creationId xmlns:a16="http://schemas.microsoft.com/office/drawing/2014/main" id="{4A00FB96-F18C-49B2-AA94-E3D4C1AAAB31}"/>
            </a:ext>
          </a:extLst>
        </xdr:cNvPr>
        <xdr:cNvSpPr/>
      </xdr:nvSpPr>
      <xdr:spPr>
        <a:xfrm>
          <a:off x="185166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6" name="正方形/長方形 675">
          <a:extLst>
            <a:ext uri="{FF2B5EF4-FFF2-40B4-BE49-F238E27FC236}">
              <a16:creationId xmlns:a16="http://schemas.microsoft.com/office/drawing/2014/main" id="{D0C0517D-DE12-4CCD-A1DB-A2FF98AEE9A3}"/>
            </a:ext>
          </a:extLst>
        </xdr:cNvPr>
        <xdr:cNvSpPr/>
      </xdr:nvSpPr>
      <xdr:spPr>
        <a:xfrm>
          <a:off x="185166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7" name="正方形/長方形 676">
          <a:extLst>
            <a:ext uri="{FF2B5EF4-FFF2-40B4-BE49-F238E27FC236}">
              <a16:creationId xmlns:a16="http://schemas.microsoft.com/office/drawing/2014/main" id="{F210E76A-CD4D-4797-8344-CB534D1D43CB}"/>
            </a:ext>
          </a:extLst>
        </xdr:cNvPr>
        <xdr:cNvSpPr/>
      </xdr:nvSpPr>
      <xdr:spPr>
        <a:xfrm>
          <a:off x="16459200" y="914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8" name="テキスト ボックス 677">
          <a:extLst>
            <a:ext uri="{FF2B5EF4-FFF2-40B4-BE49-F238E27FC236}">
              <a16:creationId xmlns:a16="http://schemas.microsoft.com/office/drawing/2014/main" id="{B6B53366-EF11-4940-982C-22A57035383B}"/>
            </a:ext>
          </a:extLst>
        </xdr:cNvPr>
        <xdr:cNvSpPr txBox="1"/>
      </xdr:nvSpPr>
      <xdr:spPr>
        <a:xfrm>
          <a:off x="1644015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9" name="直線コネクタ 678">
          <a:extLst>
            <a:ext uri="{FF2B5EF4-FFF2-40B4-BE49-F238E27FC236}">
              <a16:creationId xmlns:a16="http://schemas.microsoft.com/office/drawing/2014/main" id="{B9E67CAB-190A-49FA-A787-255EF4F15B69}"/>
            </a:ext>
          </a:extLst>
        </xdr:cNvPr>
        <xdr:cNvCxnSpPr/>
      </xdr:nvCxnSpPr>
      <xdr:spPr>
        <a:xfrm>
          <a:off x="1645920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130628</xdr:rowOff>
    </xdr:from>
    <xdr:to>
      <xdr:col>120</xdr:col>
      <xdr:colOff>114300</xdr:colOff>
      <xdr:row>64</xdr:row>
      <xdr:rowOff>130628</xdr:rowOff>
    </xdr:to>
    <xdr:cxnSp macro="">
      <xdr:nvCxnSpPr>
        <xdr:cNvPr id="680" name="直線コネクタ 679">
          <a:extLst>
            <a:ext uri="{FF2B5EF4-FFF2-40B4-BE49-F238E27FC236}">
              <a16:creationId xmlns:a16="http://schemas.microsoft.com/office/drawing/2014/main" id="{C27D9538-A2F4-45D1-833F-06B0A1A7B6CE}"/>
            </a:ext>
          </a:extLst>
        </xdr:cNvPr>
        <xdr:cNvCxnSpPr/>
      </xdr:nvCxnSpPr>
      <xdr:spPr>
        <a:xfrm>
          <a:off x="16459200" y="1110723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681" name="テキスト ボックス 680">
          <a:extLst>
            <a:ext uri="{FF2B5EF4-FFF2-40B4-BE49-F238E27FC236}">
              <a16:creationId xmlns:a16="http://schemas.microsoft.com/office/drawing/2014/main" id="{B5A9582F-F286-42B9-B75B-BF3641E84F94}"/>
            </a:ext>
          </a:extLst>
        </xdr:cNvPr>
        <xdr:cNvSpPr txBox="1"/>
      </xdr:nvSpPr>
      <xdr:spPr>
        <a:xfrm>
          <a:off x="16047266" y="1096311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682" name="直線コネクタ 681">
          <a:extLst>
            <a:ext uri="{FF2B5EF4-FFF2-40B4-BE49-F238E27FC236}">
              <a16:creationId xmlns:a16="http://schemas.microsoft.com/office/drawing/2014/main" id="{FE21CD83-71AB-4395-AA21-5981111390BF}"/>
            </a:ext>
          </a:extLst>
        </xdr:cNvPr>
        <xdr:cNvCxnSpPr/>
      </xdr:nvCxnSpPr>
      <xdr:spPr>
        <a:xfrm>
          <a:off x="16459200" y="1077495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683" name="テキスト ボックス 682">
          <a:extLst>
            <a:ext uri="{FF2B5EF4-FFF2-40B4-BE49-F238E27FC236}">
              <a16:creationId xmlns:a16="http://schemas.microsoft.com/office/drawing/2014/main" id="{DF3A11F6-7B13-4E97-BF14-95E3F9372044}"/>
            </a:ext>
          </a:extLst>
        </xdr:cNvPr>
        <xdr:cNvSpPr txBox="1"/>
      </xdr:nvSpPr>
      <xdr:spPr>
        <a:xfrm>
          <a:off x="16047266" y="1063653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684" name="直線コネクタ 683">
          <a:extLst>
            <a:ext uri="{FF2B5EF4-FFF2-40B4-BE49-F238E27FC236}">
              <a16:creationId xmlns:a16="http://schemas.microsoft.com/office/drawing/2014/main" id="{35DEB1E4-0694-46E5-A338-F673FA197F97}"/>
            </a:ext>
          </a:extLst>
        </xdr:cNvPr>
        <xdr:cNvCxnSpPr/>
      </xdr:nvCxnSpPr>
      <xdr:spPr>
        <a:xfrm>
          <a:off x="16459200" y="1045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685" name="テキスト ボックス 684">
          <a:extLst>
            <a:ext uri="{FF2B5EF4-FFF2-40B4-BE49-F238E27FC236}">
              <a16:creationId xmlns:a16="http://schemas.microsoft.com/office/drawing/2014/main" id="{40F23E59-7277-4B78-A0B3-62C10562FE31}"/>
            </a:ext>
          </a:extLst>
        </xdr:cNvPr>
        <xdr:cNvSpPr txBox="1"/>
      </xdr:nvSpPr>
      <xdr:spPr>
        <a:xfrm>
          <a:off x="16047266" y="103042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686" name="直線コネクタ 685">
          <a:extLst>
            <a:ext uri="{FF2B5EF4-FFF2-40B4-BE49-F238E27FC236}">
              <a16:creationId xmlns:a16="http://schemas.microsoft.com/office/drawing/2014/main" id="{DBBEB36D-BAFC-48FB-B1A8-35A8C933E36D}"/>
            </a:ext>
          </a:extLst>
        </xdr:cNvPr>
        <xdr:cNvCxnSpPr/>
      </xdr:nvCxnSpPr>
      <xdr:spPr>
        <a:xfrm>
          <a:off x="16459200" y="1012562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687" name="テキスト ボックス 686">
          <a:extLst>
            <a:ext uri="{FF2B5EF4-FFF2-40B4-BE49-F238E27FC236}">
              <a16:creationId xmlns:a16="http://schemas.microsoft.com/office/drawing/2014/main" id="{BEE71D11-C450-4ADA-A9F0-CFB99D69BEAA}"/>
            </a:ext>
          </a:extLst>
        </xdr:cNvPr>
        <xdr:cNvSpPr txBox="1"/>
      </xdr:nvSpPr>
      <xdr:spPr>
        <a:xfrm>
          <a:off x="16047266"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688" name="直線コネクタ 687">
          <a:extLst>
            <a:ext uri="{FF2B5EF4-FFF2-40B4-BE49-F238E27FC236}">
              <a16:creationId xmlns:a16="http://schemas.microsoft.com/office/drawing/2014/main" id="{E751B6C9-CF9C-4C6F-A42C-E8AA4340D150}"/>
            </a:ext>
          </a:extLst>
        </xdr:cNvPr>
        <xdr:cNvCxnSpPr/>
      </xdr:nvCxnSpPr>
      <xdr:spPr>
        <a:xfrm>
          <a:off x="16459200" y="979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689" name="テキスト ボックス 688">
          <a:extLst>
            <a:ext uri="{FF2B5EF4-FFF2-40B4-BE49-F238E27FC236}">
              <a16:creationId xmlns:a16="http://schemas.microsoft.com/office/drawing/2014/main" id="{1EF64932-8613-473D-9F9D-A20991EEE2D4}"/>
            </a:ext>
          </a:extLst>
        </xdr:cNvPr>
        <xdr:cNvSpPr txBox="1"/>
      </xdr:nvSpPr>
      <xdr:spPr>
        <a:xfrm>
          <a:off x="16047266" y="965873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690" name="直線コネクタ 689">
          <a:extLst>
            <a:ext uri="{FF2B5EF4-FFF2-40B4-BE49-F238E27FC236}">
              <a16:creationId xmlns:a16="http://schemas.microsoft.com/office/drawing/2014/main" id="{EA22DD4F-3F7C-4755-A9F5-80C30E5F576A}"/>
            </a:ext>
          </a:extLst>
        </xdr:cNvPr>
        <xdr:cNvCxnSpPr/>
      </xdr:nvCxnSpPr>
      <xdr:spPr>
        <a:xfrm>
          <a:off x="16459200" y="94705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691" name="テキスト ボックス 690">
          <a:extLst>
            <a:ext uri="{FF2B5EF4-FFF2-40B4-BE49-F238E27FC236}">
              <a16:creationId xmlns:a16="http://schemas.microsoft.com/office/drawing/2014/main" id="{E5280079-370C-491D-9DCF-4FE69EFE8C40}"/>
            </a:ext>
          </a:extLst>
        </xdr:cNvPr>
        <xdr:cNvSpPr txBox="1"/>
      </xdr:nvSpPr>
      <xdr:spPr>
        <a:xfrm>
          <a:off x="16047266" y="932644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92" name="直線コネクタ 691">
          <a:extLst>
            <a:ext uri="{FF2B5EF4-FFF2-40B4-BE49-F238E27FC236}">
              <a16:creationId xmlns:a16="http://schemas.microsoft.com/office/drawing/2014/main" id="{999DBD29-D512-47AD-A5AE-AB4C1A5E57B4}"/>
            </a:ext>
          </a:extLst>
        </xdr:cNvPr>
        <xdr:cNvCxnSpPr/>
      </xdr:nvCxnSpPr>
      <xdr:spPr>
        <a:xfrm>
          <a:off x="1645920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93" name="テキスト ボックス 692">
          <a:extLst>
            <a:ext uri="{FF2B5EF4-FFF2-40B4-BE49-F238E27FC236}">
              <a16:creationId xmlns:a16="http://schemas.microsoft.com/office/drawing/2014/main" id="{DB18DE56-2B2E-427D-85BC-0D56879426B2}"/>
            </a:ext>
          </a:extLst>
        </xdr:cNvPr>
        <xdr:cNvSpPr txBox="1"/>
      </xdr:nvSpPr>
      <xdr:spPr>
        <a:xfrm>
          <a:off x="16047266" y="900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94" name="【保健センター・保健所】&#10;一人当たり面積グラフ枠">
          <a:extLst>
            <a:ext uri="{FF2B5EF4-FFF2-40B4-BE49-F238E27FC236}">
              <a16:creationId xmlns:a16="http://schemas.microsoft.com/office/drawing/2014/main" id="{FCEFA51C-26F9-4021-8208-DDAFF849A696}"/>
            </a:ext>
          </a:extLst>
        </xdr:cNvPr>
        <xdr:cNvSpPr/>
      </xdr:nvSpPr>
      <xdr:spPr>
        <a:xfrm>
          <a:off x="16459200" y="914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32657</xdr:rowOff>
    </xdr:from>
    <xdr:to>
      <xdr:col>116</xdr:col>
      <xdr:colOff>62864</xdr:colOff>
      <xdr:row>64</xdr:row>
      <xdr:rowOff>108857</xdr:rowOff>
    </xdr:to>
    <xdr:cxnSp macro="">
      <xdr:nvCxnSpPr>
        <xdr:cNvPr id="695" name="直線コネクタ 694">
          <a:extLst>
            <a:ext uri="{FF2B5EF4-FFF2-40B4-BE49-F238E27FC236}">
              <a16:creationId xmlns:a16="http://schemas.microsoft.com/office/drawing/2014/main" id="{69118602-351F-463D-96FC-E735139F9130}"/>
            </a:ext>
          </a:extLst>
        </xdr:cNvPr>
        <xdr:cNvCxnSpPr/>
      </xdr:nvCxnSpPr>
      <xdr:spPr>
        <a:xfrm flipV="1">
          <a:off x="19947254" y="9631952"/>
          <a:ext cx="0" cy="1447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112684</xdr:rowOff>
    </xdr:from>
    <xdr:ext cx="469744" cy="259045"/>
    <xdr:sp macro="" textlink="">
      <xdr:nvSpPr>
        <xdr:cNvPr id="696" name="【保健センター・保健所】&#10;一人当たり面積最小値テキスト">
          <a:extLst>
            <a:ext uri="{FF2B5EF4-FFF2-40B4-BE49-F238E27FC236}">
              <a16:creationId xmlns:a16="http://schemas.microsoft.com/office/drawing/2014/main" id="{D20AC7E8-5570-492E-8EA7-989ADDB6BACD}"/>
            </a:ext>
          </a:extLst>
        </xdr:cNvPr>
        <xdr:cNvSpPr txBox="1"/>
      </xdr:nvSpPr>
      <xdr:spPr>
        <a:xfrm>
          <a:off x="19985990" y="11085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108857</xdr:rowOff>
    </xdr:from>
    <xdr:to>
      <xdr:col>116</xdr:col>
      <xdr:colOff>152400</xdr:colOff>
      <xdr:row>64</xdr:row>
      <xdr:rowOff>108857</xdr:rowOff>
    </xdr:to>
    <xdr:cxnSp macro="">
      <xdr:nvCxnSpPr>
        <xdr:cNvPr id="697" name="直線コネクタ 696">
          <a:extLst>
            <a:ext uri="{FF2B5EF4-FFF2-40B4-BE49-F238E27FC236}">
              <a16:creationId xmlns:a16="http://schemas.microsoft.com/office/drawing/2014/main" id="{3A747030-3772-4EB8-A4DF-1AD0CC916B3A}"/>
            </a:ext>
          </a:extLst>
        </xdr:cNvPr>
        <xdr:cNvCxnSpPr/>
      </xdr:nvCxnSpPr>
      <xdr:spPr>
        <a:xfrm>
          <a:off x="19885660" y="1107975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150784</xdr:rowOff>
    </xdr:from>
    <xdr:ext cx="469744" cy="259045"/>
    <xdr:sp macro="" textlink="">
      <xdr:nvSpPr>
        <xdr:cNvPr id="698" name="【保健センター・保健所】&#10;一人当たり面積最大値テキスト">
          <a:extLst>
            <a:ext uri="{FF2B5EF4-FFF2-40B4-BE49-F238E27FC236}">
              <a16:creationId xmlns:a16="http://schemas.microsoft.com/office/drawing/2014/main" id="{A7090863-25A2-4F5E-90C2-0A14B1AA3F59}"/>
            </a:ext>
          </a:extLst>
        </xdr:cNvPr>
        <xdr:cNvSpPr txBox="1"/>
      </xdr:nvSpPr>
      <xdr:spPr>
        <a:xfrm>
          <a:off x="19985990" y="9409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32657</xdr:rowOff>
    </xdr:from>
    <xdr:to>
      <xdr:col>116</xdr:col>
      <xdr:colOff>152400</xdr:colOff>
      <xdr:row>56</xdr:row>
      <xdr:rowOff>32657</xdr:rowOff>
    </xdr:to>
    <xdr:cxnSp macro="">
      <xdr:nvCxnSpPr>
        <xdr:cNvPr id="699" name="直線コネクタ 698">
          <a:extLst>
            <a:ext uri="{FF2B5EF4-FFF2-40B4-BE49-F238E27FC236}">
              <a16:creationId xmlns:a16="http://schemas.microsoft.com/office/drawing/2014/main" id="{D0269AF3-DAD8-4620-A270-E930288D7F00}"/>
            </a:ext>
          </a:extLst>
        </xdr:cNvPr>
        <xdr:cNvCxnSpPr/>
      </xdr:nvCxnSpPr>
      <xdr:spPr>
        <a:xfrm>
          <a:off x="19885660" y="963195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126292</xdr:rowOff>
    </xdr:from>
    <xdr:ext cx="469744" cy="259045"/>
    <xdr:sp macro="" textlink="">
      <xdr:nvSpPr>
        <xdr:cNvPr id="700" name="【保健センター・保健所】&#10;一人当たり面積平均値テキスト">
          <a:extLst>
            <a:ext uri="{FF2B5EF4-FFF2-40B4-BE49-F238E27FC236}">
              <a16:creationId xmlns:a16="http://schemas.microsoft.com/office/drawing/2014/main" id="{C9FC96C2-A198-44BC-81D0-293C60B321A7}"/>
            </a:ext>
          </a:extLst>
        </xdr:cNvPr>
        <xdr:cNvSpPr txBox="1"/>
      </xdr:nvSpPr>
      <xdr:spPr>
        <a:xfrm>
          <a:off x="19985990" y="1058855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147865</xdr:rowOff>
    </xdr:from>
    <xdr:to>
      <xdr:col>116</xdr:col>
      <xdr:colOff>114300</xdr:colOff>
      <xdr:row>62</xdr:row>
      <xdr:rowOff>78015</xdr:rowOff>
    </xdr:to>
    <xdr:sp macro="" textlink="">
      <xdr:nvSpPr>
        <xdr:cNvPr id="701" name="フローチャート: 判断 700">
          <a:extLst>
            <a:ext uri="{FF2B5EF4-FFF2-40B4-BE49-F238E27FC236}">
              <a16:creationId xmlns:a16="http://schemas.microsoft.com/office/drawing/2014/main" id="{92721A2E-0E1D-4ABD-9A92-B5B9382C1871}"/>
            </a:ext>
          </a:extLst>
        </xdr:cNvPr>
        <xdr:cNvSpPr/>
      </xdr:nvSpPr>
      <xdr:spPr>
        <a:xfrm>
          <a:off x="19904710" y="10604410"/>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147865</xdr:rowOff>
    </xdr:from>
    <xdr:to>
      <xdr:col>112</xdr:col>
      <xdr:colOff>38100</xdr:colOff>
      <xdr:row>62</xdr:row>
      <xdr:rowOff>78015</xdr:rowOff>
    </xdr:to>
    <xdr:sp macro="" textlink="">
      <xdr:nvSpPr>
        <xdr:cNvPr id="702" name="フローチャート: 判断 701">
          <a:extLst>
            <a:ext uri="{FF2B5EF4-FFF2-40B4-BE49-F238E27FC236}">
              <a16:creationId xmlns:a16="http://schemas.microsoft.com/office/drawing/2014/main" id="{A7BC56E8-FE2A-48DC-9012-53B3C6440194}"/>
            </a:ext>
          </a:extLst>
        </xdr:cNvPr>
        <xdr:cNvSpPr/>
      </xdr:nvSpPr>
      <xdr:spPr>
        <a:xfrm>
          <a:off x="19161760" y="10604410"/>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62</xdr:row>
      <xdr:rowOff>69142</xdr:rowOff>
    </xdr:from>
    <xdr:ext cx="469744" cy="259045"/>
    <xdr:sp macro="" textlink="">
      <xdr:nvSpPr>
        <xdr:cNvPr id="703" name="n_1aveValue【保健センター・保健所】&#10;一人当たり面積">
          <a:extLst>
            <a:ext uri="{FF2B5EF4-FFF2-40B4-BE49-F238E27FC236}">
              <a16:creationId xmlns:a16="http://schemas.microsoft.com/office/drawing/2014/main" id="{1F9B6DA3-539D-4D05-8EA4-5EC6A5470335}"/>
            </a:ext>
          </a:extLst>
        </xdr:cNvPr>
        <xdr:cNvSpPr txBox="1"/>
      </xdr:nvSpPr>
      <xdr:spPr>
        <a:xfrm>
          <a:off x="18982132" y="10697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61</xdr:row>
      <xdr:rowOff>136978</xdr:rowOff>
    </xdr:from>
    <xdr:to>
      <xdr:col>107</xdr:col>
      <xdr:colOff>101600</xdr:colOff>
      <xdr:row>62</xdr:row>
      <xdr:rowOff>67128</xdr:rowOff>
    </xdr:to>
    <xdr:sp macro="" textlink="">
      <xdr:nvSpPr>
        <xdr:cNvPr id="704" name="フローチャート: 判断 703">
          <a:extLst>
            <a:ext uri="{FF2B5EF4-FFF2-40B4-BE49-F238E27FC236}">
              <a16:creationId xmlns:a16="http://schemas.microsoft.com/office/drawing/2014/main" id="{FBECDDF9-AB87-476B-8C68-CA6E2FC643C4}"/>
            </a:ext>
          </a:extLst>
        </xdr:cNvPr>
        <xdr:cNvSpPr/>
      </xdr:nvSpPr>
      <xdr:spPr>
        <a:xfrm>
          <a:off x="18345150" y="10591618"/>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6427</xdr:colOff>
      <xdr:row>62</xdr:row>
      <xdr:rowOff>58255</xdr:rowOff>
    </xdr:from>
    <xdr:ext cx="469744" cy="259045"/>
    <xdr:sp macro="" textlink="">
      <xdr:nvSpPr>
        <xdr:cNvPr id="705" name="n_2aveValue【保健センター・保健所】&#10;一人当たり面積">
          <a:extLst>
            <a:ext uri="{FF2B5EF4-FFF2-40B4-BE49-F238E27FC236}">
              <a16:creationId xmlns:a16="http://schemas.microsoft.com/office/drawing/2014/main" id="{5C82464B-5C8E-4547-BB54-E1F7DE0886B6}"/>
            </a:ext>
          </a:extLst>
        </xdr:cNvPr>
        <xdr:cNvSpPr txBox="1"/>
      </xdr:nvSpPr>
      <xdr:spPr>
        <a:xfrm>
          <a:off x="18182032" y="106843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61</xdr:row>
      <xdr:rowOff>136978</xdr:rowOff>
    </xdr:from>
    <xdr:to>
      <xdr:col>102</xdr:col>
      <xdr:colOff>165100</xdr:colOff>
      <xdr:row>62</xdr:row>
      <xdr:rowOff>67128</xdr:rowOff>
    </xdr:to>
    <xdr:sp macro="" textlink="">
      <xdr:nvSpPr>
        <xdr:cNvPr id="706" name="フローチャート: 判断 705">
          <a:extLst>
            <a:ext uri="{FF2B5EF4-FFF2-40B4-BE49-F238E27FC236}">
              <a16:creationId xmlns:a16="http://schemas.microsoft.com/office/drawing/2014/main" id="{FB1DA489-8311-4800-8BA8-CD3E163F5C8D}"/>
            </a:ext>
          </a:extLst>
        </xdr:cNvPr>
        <xdr:cNvSpPr/>
      </xdr:nvSpPr>
      <xdr:spPr>
        <a:xfrm>
          <a:off x="17547590" y="10591618"/>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69927</xdr:colOff>
      <xdr:row>62</xdr:row>
      <xdr:rowOff>58255</xdr:rowOff>
    </xdr:from>
    <xdr:ext cx="469744" cy="259045"/>
    <xdr:sp macro="" textlink="">
      <xdr:nvSpPr>
        <xdr:cNvPr id="707" name="n_3aveValue【保健センター・保健所】&#10;一人当たり面積">
          <a:extLst>
            <a:ext uri="{FF2B5EF4-FFF2-40B4-BE49-F238E27FC236}">
              <a16:creationId xmlns:a16="http://schemas.microsoft.com/office/drawing/2014/main" id="{F90D99EC-E9C9-4A34-B838-FE0FFEFBCD4E}"/>
            </a:ext>
          </a:extLst>
        </xdr:cNvPr>
        <xdr:cNvSpPr txBox="1"/>
      </xdr:nvSpPr>
      <xdr:spPr>
        <a:xfrm>
          <a:off x="17384472" y="106843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61</xdr:row>
      <xdr:rowOff>136978</xdr:rowOff>
    </xdr:from>
    <xdr:to>
      <xdr:col>98</xdr:col>
      <xdr:colOff>38100</xdr:colOff>
      <xdr:row>62</xdr:row>
      <xdr:rowOff>67128</xdr:rowOff>
    </xdr:to>
    <xdr:sp macro="" textlink="">
      <xdr:nvSpPr>
        <xdr:cNvPr id="708" name="フローチャート: 判断 707">
          <a:extLst>
            <a:ext uri="{FF2B5EF4-FFF2-40B4-BE49-F238E27FC236}">
              <a16:creationId xmlns:a16="http://schemas.microsoft.com/office/drawing/2014/main" id="{39010C00-CB9F-4265-8416-CD8530BE499A}"/>
            </a:ext>
          </a:extLst>
        </xdr:cNvPr>
        <xdr:cNvSpPr/>
      </xdr:nvSpPr>
      <xdr:spPr>
        <a:xfrm>
          <a:off x="16761460" y="10591618"/>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133427</xdr:colOff>
      <xdr:row>62</xdr:row>
      <xdr:rowOff>58255</xdr:rowOff>
    </xdr:from>
    <xdr:ext cx="469744" cy="259045"/>
    <xdr:sp macro="" textlink="">
      <xdr:nvSpPr>
        <xdr:cNvPr id="709" name="n_4aveValue【保健センター・保健所】&#10;一人当たり面積">
          <a:extLst>
            <a:ext uri="{FF2B5EF4-FFF2-40B4-BE49-F238E27FC236}">
              <a16:creationId xmlns:a16="http://schemas.microsoft.com/office/drawing/2014/main" id="{7CCF8149-E5FA-4AF6-9E26-CD752DF6E4E0}"/>
            </a:ext>
          </a:extLst>
        </xdr:cNvPr>
        <xdr:cNvSpPr txBox="1"/>
      </xdr:nvSpPr>
      <xdr:spPr>
        <a:xfrm>
          <a:off x="16588817" y="106843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66</xdr:row>
      <xdr:rowOff>111777</xdr:rowOff>
    </xdr:from>
    <xdr:ext cx="762000" cy="259045"/>
    <xdr:sp macro="" textlink="">
      <xdr:nvSpPr>
        <xdr:cNvPr id="710" name="テキスト ボックス 709">
          <a:extLst>
            <a:ext uri="{FF2B5EF4-FFF2-40B4-BE49-F238E27FC236}">
              <a16:creationId xmlns:a16="http://schemas.microsoft.com/office/drawing/2014/main" id="{1AF685D2-6F9E-49BC-8236-8B0649853ABE}"/>
            </a:ext>
          </a:extLst>
        </xdr:cNvPr>
        <xdr:cNvSpPr txBox="1"/>
      </xdr:nvSpPr>
      <xdr:spPr>
        <a:xfrm>
          <a:off x="1977644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11" name="テキスト ボックス 710">
          <a:extLst>
            <a:ext uri="{FF2B5EF4-FFF2-40B4-BE49-F238E27FC236}">
              <a16:creationId xmlns:a16="http://schemas.microsoft.com/office/drawing/2014/main" id="{9966C45B-9087-4F9B-9ADF-DB3CF5DCA25E}"/>
            </a:ext>
          </a:extLst>
        </xdr:cNvPr>
        <xdr:cNvSpPr txBox="1"/>
      </xdr:nvSpPr>
      <xdr:spPr>
        <a:xfrm>
          <a:off x="190334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12" name="テキスト ボックス 711">
          <a:extLst>
            <a:ext uri="{FF2B5EF4-FFF2-40B4-BE49-F238E27FC236}">
              <a16:creationId xmlns:a16="http://schemas.microsoft.com/office/drawing/2014/main" id="{0D5953E6-8187-4A06-88E7-325E902412AB}"/>
            </a:ext>
          </a:extLst>
        </xdr:cNvPr>
        <xdr:cNvSpPr txBox="1"/>
      </xdr:nvSpPr>
      <xdr:spPr>
        <a:xfrm>
          <a:off x="182283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13" name="テキスト ボックス 712">
          <a:extLst>
            <a:ext uri="{FF2B5EF4-FFF2-40B4-BE49-F238E27FC236}">
              <a16:creationId xmlns:a16="http://schemas.microsoft.com/office/drawing/2014/main" id="{5D74EADE-C622-4B10-85EE-A044E755C0D6}"/>
            </a:ext>
          </a:extLst>
        </xdr:cNvPr>
        <xdr:cNvSpPr txBox="1"/>
      </xdr:nvSpPr>
      <xdr:spPr>
        <a:xfrm>
          <a:off x="174307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14" name="テキスト ボックス 713">
          <a:extLst>
            <a:ext uri="{FF2B5EF4-FFF2-40B4-BE49-F238E27FC236}">
              <a16:creationId xmlns:a16="http://schemas.microsoft.com/office/drawing/2014/main" id="{F32AB47F-4467-4EE5-B735-2C629A11EE93}"/>
            </a:ext>
          </a:extLst>
        </xdr:cNvPr>
        <xdr:cNvSpPr txBox="1"/>
      </xdr:nvSpPr>
      <xdr:spPr>
        <a:xfrm>
          <a:off x="166331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115207</xdr:rowOff>
    </xdr:from>
    <xdr:to>
      <xdr:col>116</xdr:col>
      <xdr:colOff>114300</xdr:colOff>
      <xdr:row>62</xdr:row>
      <xdr:rowOff>45357</xdr:rowOff>
    </xdr:to>
    <xdr:sp macro="" textlink="">
      <xdr:nvSpPr>
        <xdr:cNvPr id="715" name="楕円 714">
          <a:extLst>
            <a:ext uri="{FF2B5EF4-FFF2-40B4-BE49-F238E27FC236}">
              <a16:creationId xmlns:a16="http://schemas.microsoft.com/office/drawing/2014/main" id="{B3D99843-843B-4C95-989D-760A959A3E46}"/>
            </a:ext>
          </a:extLst>
        </xdr:cNvPr>
        <xdr:cNvSpPr/>
      </xdr:nvSpPr>
      <xdr:spPr>
        <a:xfrm>
          <a:off x="19904710" y="10573657"/>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60</xdr:row>
      <xdr:rowOff>138084</xdr:rowOff>
    </xdr:from>
    <xdr:ext cx="469744" cy="259045"/>
    <xdr:sp macro="" textlink="">
      <xdr:nvSpPr>
        <xdr:cNvPr id="716" name="【保健センター・保健所】&#10;一人当たり面積該当値テキスト">
          <a:extLst>
            <a:ext uri="{FF2B5EF4-FFF2-40B4-BE49-F238E27FC236}">
              <a16:creationId xmlns:a16="http://schemas.microsoft.com/office/drawing/2014/main" id="{1C529A26-32BE-4671-A81D-F55937244054}"/>
            </a:ext>
          </a:extLst>
        </xdr:cNvPr>
        <xdr:cNvSpPr txBox="1"/>
      </xdr:nvSpPr>
      <xdr:spPr>
        <a:xfrm>
          <a:off x="19985990" y="104212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104322</xdr:rowOff>
    </xdr:from>
    <xdr:to>
      <xdr:col>112</xdr:col>
      <xdr:colOff>38100</xdr:colOff>
      <xdr:row>62</xdr:row>
      <xdr:rowOff>34472</xdr:rowOff>
    </xdr:to>
    <xdr:sp macro="" textlink="">
      <xdr:nvSpPr>
        <xdr:cNvPr id="717" name="楕円 716">
          <a:extLst>
            <a:ext uri="{FF2B5EF4-FFF2-40B4-BE49-F238E27FC236}">
              <a16:creationId xmlns:a16="http://schemas.microsoft.com/office/drawing/2014/main" id="{2CD2AFFD-C830-439E-8CC6-3C0EE4CE8711}"/>
            </a:ext>
          </a:extLst>
        </xdr:cNvPr>
        <xdr:cNvSpPr/>
      </xdr:nvSpPr>
      <xdr:spPr>
        <a:xfrm>
          <a:off x="19161760" y="10560867"/>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155122</xdr:rowOff>
    </xdr:from>
    <xdr:to>
      <xdr:col>116</xdr:col>
      <xdr:colOff>63500</xdr:colOff>
      <xdr:row>61</xdr:row>
      <xdr:rowOff>166007</xdr:rowOff>
    </xdr:to>
    <xdr:cxnSp macro="">
      <xdr:nvCxnSpPr>
        <xdr:cNvPr id="718" name="直線コネクタ 717">
          <a:extLst>
            <a:ext uri="{FF2B5EF4-FFF2-40B4-BE49-F238E27FC236}">
              <a16:creationId xmlns:a16="http://schemas.microsoft.com/office/drawing/2014/main" id="{057A7716-F834-4569-87B3-76D3A9C21E6F}"/>
            </a:ext>
          </a:extLst>
        </xdr:cNvPr>
        <xdr:cNvCxnSpPr/>
      </xdr:nvCxnSpPr>
      <xdr:spPr>
        <a:xfrm>
          <a:off x="19204940" y="10613572"/>
          <a:ext cx="742950" cy="14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104322</xdr:rowOff>
    </xdr:from>
    <xdr:to>
      <xdr:col>107</xdr:col>
      <xdr:colOff>101600</xdr:colOff>
      <xdr:row>62</xdr:row>
      <xdr:rowOff>34472</xdr:rowOff>
    </xdr:to>
    <xdr:sp macro="" textlink="">
      <xdr:nvSpPr>
        <xdr:cNvPr id="719" name="楕円 718">
          <a:extLst>
            <a:ext uri="{FF2B5EF4-FFF2-40B4-BE49-F238E27FC236}">
              <a16:creationId xmlns:a16="http://schemas.microsoft.com/office/drawing/2014/main" id="{D4B775E8-898D-4EC6-86E4-C529548AB5CB}"/>
            </a:ext>
          </a:extLst>
        </xdr:cNvPr>
        <xdr:cNvSpPr/>
      </xdr:nvSpPr>
      <xdr:spPr>
        <a:xfrm>
          <a:off x="18345150" y="10560867"/>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155122</xdr:rowOff>
    </xdr:from>
    <xdr:to>
      <xdr:col>111</xdr:col>
      <xdr:colOff>177800</xdr:colOff>
      <xdr:row>61</xdr:row>
      <xdr:rowOff>155122</xdr:rowOff>
    </xdr:to>
    <xdr:cxnSp macro="">
      <xdr:nvCxnSpPr>
        <xdr:cNvPr id="720" name="直線コネクタ 719">
          <a:extLst>
            <a:ext uri="{FF2B5EF4-FFF2-40B4-BE49-F238E27FC236}">
              <a16:creationId xmlns:a16="http://schemas.microsoft.com/office/drawing/2014/main" id="{EB3544AC-60F6-41CA-8CE1-843F088E1C19}"/>
            </a:ext>
          </a:extLst>
        </xdr:cNvPr>
        <xdr:cNvCxnSpPr/>
      </xdr:nvCxnSpPr>
      <xdr:spPr>
        <a:xfrm>
          <a:off x="18399760" y="10613572"/>
          <a:ext cx="80518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104322</xdr:rowOff>
    </xdr:from>
    <xdr:to>
      <xdr:col>102</xdr:col>
      <xdr:colOff>165100</xdr:colOff>
      <xdr:row>62</xdr:row>
      <xdr:rowOff>34472</xdr:rowOff>
    </xdr:to>
    <xdr:sp macro="" textlink="">
      <xdr:nvSpPr>
        <xdr:cNvPr id="721" name="楕円 720">
          <a:extLst>
            <a:ext uri="{FF2B5EF4-FFF2-40B4-BE49-F238E27FC236}">
              <a16:creationId xmlns:a16="http://schemas.microsoft.com/office/drawing/2014/main" id="{3EF53193-D242-4DE3-97E4-E367439D3FD7}"/>
            </a:ext>
          </a:extLst>
        </xdr:cNvPr>
        <xdr:cNvSpPr/>
      </xdr:nvSpPr>
      <xdr:spPr>
        <a:xfrm>
          <a:off x="17547590" y="10560867"/>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155122</xdr:rowOff>
    </xdr:from>
    <xdr:to>
      <xdr:col>107</xdr:col>
      <xdr:colOff>50800</xdr:colOff>
      <xdr:row>61</xdr:row>
      <xdr:rowOff>155122</xdr:rowOff>
    </xdr:to>
    <xdr:cxnSp macro="">
      <xdr:nvCxnSpPr>
        <xdr:cNvPr id="722" name="直線コネクタ 721">
          <a:extLst>
            <a:ext uri="{FF2B5EF4-FFF2-40B4-BE49-F238E27FC236}">
              <a16:creationId xmlns:a16="http://schemas.microsoft.com/office/drawing/2014/main" id="{66D7A4CE-C914-43A6-A565-6CF2A8D9E499}"/>
            </a:ext>
          </a:extLst>
        </xdr:cNvPr>
        <xdr:cNvCxnSpPr/>
      </xdr:nvCxnSpPr>
      <xdr:spPr>
        <a:xfrm>
          <a:off x="17602200" y="10613572"/>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93435</xdr:rowOff>
    </xdr:from>
    <xdr:to>
      <xdr:col>98</xdr:col>
      <xdr:colOff>38100</xdr:colOff>
      <xdr:row>62</xdr:row>
      <xdr:rowOff>23585</xdr:rowOff>
    </xdr:to>
    <xdr:sp macro="" textlink="">
      <xdr:nvSpPr>
        <xdr:cNvPr id="723" name="楕円 722">
          <a:extLst>
            <a:ext uri="{FF2B5EF4-FFF2-40B4-BE49-F238E27FC236}">
              <a16:creationId xmlns:a16="http://schemas.microsoft.com/office/drawing/2014/main" id="{6F9378A9-D99A-4130-BE08-E96B81A0794D}"/>
            </a:ext>
          </a:extLst>
        </xdr:cNvPr>
        <xdr:cNvSpPr/>
      </xdr:nvSpPr>
      <xdr:spPr>
        <a:xfrm>
          <a:off x="16761460" y="10555695"/>
          <a:ext cx="7874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61</xdr:row>
      <xdr:rowOff>144235</xdr:rowOff>
    </xdr:from>
    <xdr:to>
      <xdr:col>102</xdr:col>
      <xdr:colOff>114300</xdr:colOff>
      <xdr:row>61</xdr:row>
      <xdr:rowOff>155122</xdr:rowOff>
    </xdr:to>
    <xdr:cxnSp macro="">
      <xdr:nvCxnSpPr>
        <xdr:cNvPr id="724" name="直線コネクタ 723">
          <a:extLst>
            <a:ext uri="{FF2B5EF4-FFF2-40B4-BE49-F238E27FC236}">
              <a16:creationId xmlns:a16="http://schemas.microsoft.com/office/drawing/2014/main" id="{A177CB80-DCF4-4BA2-BE2C-6F7F6E0DE5FF}"/>
            </a:ext>
          </a:extLst>
        </xdr:cNvPr>
        <xdr:cNvCxnSpPr/>
      </xdr:nvCxnSpPr>
      <xdr:spPr>
        <a:xfrm>
          <a:off x="16804640" y="10600780"/>
          <a:ext cx="797560" cy="12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50999</xdr:rowOff>
    </xdr:from>
    <xdr:ext cx="469744" cy="259045"/>
    <xdr:sp macro="" textlink="">
      <xdr:nvSpPr>
        <xdr:cNvPr id="725" name="n_1mainValue【保健センター・保健所】&#10;一人当たり面積">
          <a:extLst>
            <a:ext uri="{FF2B5EF4-FFF2-40B4-BE49-F238E27FC236}">
              <a16:creationId xmlns:a16="http://schemas.microsoft.com/office/drawing/2014/main" id="{91FB8D2E-DD05-438A-8680-A9631127406C}"/>
            </a:ext>
          </a:extLst>
        </xdr:cNvPr>
        <xdr:cNvSpPr txBox="1"/>
      </xdr:nvSpPr>
      <xdr:spPr>
        <a:xfrm>
          <a:off x="18982132" y="103418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50999</xdr:rowOff>
    </xdr:from>
    <xdr:ext cx="469744" cy="259045"/>
    <xdr:sp macro="" textlink="">
      <xdr:nvSpPr>
        <xdr:cNvPr id="726" name="n_2mainValue【保健センター・保健所】&#10;一人当たり面積">
          <a:extLst>
            <a:ext uri="{FF2B5EF4-FFF2-40B4-BE49-F238E27FC236}">
              <a16:creationId xmlns:a16="http://schemas.microsoft.com/office/drawing/2014/main" id="{E91EF2D4-FD8B-44E5-9DFE-F17A8FA7D73B}"/>
            </a:ext>
          </a:extLst>
        </xdr:cNvPr>
        <xdr:cNvSpPr txBox="1"/>
      </xdr:nvSpPr>
      <xdr:spPr>
        <a:xfrm>
          <a:off x="18182032" y="103418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50999</xdr:rowOff>
    </xdr:from>
    <xdr:ext cx="469744" cy="259045"/>
    <xdr:sp macro="" textlink="">
      <xdr:nvSpPr>
        <xdr:cNvPr id="727" name="n_3mainValue【保健センター・保健所】&#10;一人当たり面積">
          <a:extLst>
            <a:ext uri="{FF2B5EF4-FFF2-40B4-BE49-F238E27FC236}">
              <a16:creationId xmlns:a16="http://schemas.microsoft.com/office/drawing/2014/main" id="{2A8D5DBB-5DE9-47FB-809C-13F7FD2C6195}"/>
            </a:ext>
          </a:extLst>
        </xdr:cNvPr>
        <xdr:cNvSpPr txBox="1"/>
      </xdr:nvSpPr>
      <xdr:spPr>
        <a:xfrm>
          <a:off x="17384472" y="103418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40112</xdr:rowOff>
    </xdr:from>
    <xdr:ext cx="469744" cy="259045"/>
    <xdr:sp macro="" textlink="">
      <xdr:nvSpPr>
        <xdr:cNvPr id="728" name="n_4mainValue【保健センター・保健所】&#10;一人当たり面積">
          <a:extLst>
            <a:ext uri="{FF2B5EF4-FFF2-40B4-BE49-F238E27FC236}">
              <a16:creationId xmlns:a16="http://schemas.microsoft.com/office/drawing/2014/main" id="{529CE5D2-6F87-4754-99D9-60DF9A979CF4}"/>
            </a:ext>
          </a:extLst>
        </xdr:cNvPr>
        <xdr:cNvSpPr txBox="1"/>
      </xdr:nvSpPr>
      <xdr:spPr>
        <a:xfrm>
          <a:off x="16588817" y="10327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9" name="正方形/長方形 728">
          <a:extLst>
            <a:ext uri="{FF2B5EF4-FFF2-40B4-BE49-F238E27FC236}">
              <a16:creationId xmlns:a16="http://schemas.microsoft.com/office/drawing/2014/main" id="{A2565B88-ACDB-4862-962D-B4706561743D}"/>
            </a:ext>
          </a:extLst>
        </xdr:cNvPr>
        <xdr:cNvSpPr/>
      </xdr:nvSpPr>
      <xdr:spPr>
        <a:xfrm>
          <a:off x="11203940" y="1181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30" name="正方形/長方形 729">
          <a:extLst>
            <a:ext uri="{FF2B5EF4-FFF2-40B4-BE49-F238E27FC236}">
              <a16:creationId xmlns:a16="http://schemas.microsoft.com/office/drawing/2014/main" id="{D9487295-FE7E-4FD3-9041-38FE78CACB39}"/>
            </a:ext>
          </a:extLst>
        </xdr:cNvPr>
        <xdr:cNvSpPr/>
      </xdr:nvSpPr>
      <xdr:spPr>
        <a:xfrm>
          <a:off x="113157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31" name="正方形/長方形 730">
          <a:extLst>
            <a:ext uri="{FF2B5EF4-FFF2-40B4-BE49-F238E27FC236}">
              <a16:creationId xmlns:a16="http://schemas.microsoft.com/office/drawing/2014/main" id="{B47EA99D-EF68-4483-BEDD-D5435AF90DF6}"/>
            </a:ext>
          </a:extLst>
        </xdr:cNvPr>
        <xdr:cNvSpPr/>
      </xdr:nvSpPr>
      <xdr:spPr>
        <a:xfrm>
          <a:off x="113157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32" name="正方形/長方形 731">
          <a:extLst>
            <a:ext uri="{FF2B5EF4-FFF2-40B4-BE49-F238E27FC236}">
              <a16:creationId xmlns:a16="http://schemas.microsoft.com/office/drawing/2014/main" id="{14FE3D45-A435-4F9C-BE29-86C77CBB757F}"/>
            </a:ext>
          </a:extLst>
        </xdr:cNvPr>
        <xdr:cNvSpPr/>
      </xdr:nvSpPr>
      <xdr:spPr>
        <a:xfrm>
          <a:off x="122326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33" name="正方形/長方形 732">
          <a:extLst>
            <a:ext uri="{FF2B5EF4-FFF2-40B4-BE49-F238E27FC236}">
              <a16:creationId xmlns:a16="http://schemas.microsoft.com/office/drawing/2014/main" id="{FC11C9E9-CB6A-446C-8880-E55EDCB54F79}"/>
            </a:ext>
          </a:extLst>
        </xdr:cNvPr>
        <xdr:cNvSpPr/>
      </xdr:nvSpPr>
      <xdr:spPr>
        <a:xfrm>
          <a:off x="122326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34" name="正方形/長方形 733">
          <a:extLst>
            <a:ext uri="{FF2B5EF4-FFF2-40B4-BE49-F238E27FC236}">
              <a16:creationId xmlns:a16="http://schemas.microsoft.com/office/drawing/2014/main" id="{EC952A55-FCE4-4DA2-ABD2-3DD87FDDCE28}"/>
            </a:ext>
          </a:extLst>
        </xdr:cNvPr>
        <xdr:cNvSpPr/>
      </xdr:nvSpPr>
      <xdr:spPr>
        <a:xfrm>
          <a:off x="132613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35" name="正方形/長方形 734">
          <a:extLst>
            <a:ext uri="{FF2B5EF4-FFF2-40B4-BE49-F238E27FC236}">
              <a16:creationId xmlns:a16="http://schemas.microsoft.com/office/drawing/2014/main" id="{50BF9C1C-4794-4F30-89B9-D795B81B74C1}"/>
            </a:ext>
          </a:extLst>
        </xdr:cNvPr>
        <xdr:cNvSpPr/>
      </xdr:nvSpPr>
      <xdr:spPr>
        <a:xfrm>
          <a:off x="132613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6" name="正方形/長方形 735">
          <a:extLst>
            <a:ext uri="{FF2B5EF4-FFF2-40B4-BE49-F238E27FC236}">
              <a16:creationId xmlns:a16="http://schemas.microsoft.com/office/drawing/2014/main" id="{BB585540-5BAB-4D5F-8417-7D35C9A54EB6}"/>
            </a:ext>
          </a:extLst>
        </xdr:cNvPr>
        <xdr:cNvSpPr/>
      </xdr:nvSpPr>
      <xdr:spPr>
        <a:xfrm>
          <a:off x="11203940" y="1295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37" name="テキスト ボックス 736">
          <a:extLst>
            <a:ext uri="{FF2B5EF4-FFF2-40B4-BE49-F238E27FC236}">
              <a16:creationId xmlns:a16="http://schemas.microsoft.com/office/drawing/2014/main" id="{34EACE99-4795-49D1-A436-974E37BDB3E0}"/>
            </a:ext>
          </a:extLst>
        </xdr:cNvPr>
        <xdr:cNvSpPr txBox="1"/>
      </xdr:nvSpPr>
      <xdr:spPr>
        <a:xfrm>
          <a:off x="1116584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8" name="直線コネクタ 737">
          <a:extLst>
            <a:ext uri="{FF2B5EF4-FFF2-40B4-BE49-F238E27FC236}">
              <a16:creationId xmlns:a16="http://schemas.microsoft.com/office/drawing/2014/main" id="{FB0E08C5-C540-44FA-A74B-CBE42C11AF05}"/>
            </a:ext>
          </a:extLst>
        </xdr:cNvPr>
        <xdr:cNvCxnSpPr/>
      </xdr:nvCxnSpPr>
      <xdr:spPr>
        <a:xfrm>
          <a:off x="11203940" y="1524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9" name="テキスト ボックス 738">
          <a:extLst>
            <a:ext uri="{FF2B5EF4-FFF2-40B4-BE49-F238E27FC236}">
              <a16:creationId xmlns:a16="http://schemas.microsoft.com/office/drawing/2014/main" id="{7AF0D5C0-1DD8-4661-838F-002834DD7E83}"/>
            </a:ext>
          </a:extLst>
        </xdr:cNvPr>
        <xdr:cNvSpPr txBox="1"/>
      </xdr:nvSpPr>
      <xdr:spPr>
        <a:xfrm>
          <a:off x="10801531" y="1509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40" name="直線コネクタ 739">
          <a:extLst>
            <a:ext uri="{FF2B5EF4-FFF2-40B4-BE49-F238E27FC236}">
              <a16:creationId xmlns:a16="http://schemas.microsoft.com/office/drawing/2014/main" id="{19B26C35-F493-49F8-8AFE-494DCC08D680}"/>
            </a:ext>
          </a:extLst>
        </xdr:cNvPr>
        <xdr:cNvCxnSpPr/>
      </xdr:nvCxnSpPr>
      <xdr:spPr>
        <a:xfrm>
          <a:off x="11203940" y="1485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41" name="テキスト ボックス 740">
          <a:extLst>
            <a:ext uri="{FF2B5EF4-FFF2-40B4-BE49-F238E27FC236}">
              <a16:creationId xmlns:a16="http://schemas.microsoft.com/office/drawing/2014/main" id="{50ADF9A6-C136-43E3-BCF9-40BDD19A6B3C}"/>
            </a:ext>
          </a:extLst>
        </xdr:cNvPr>
        <xdr:cNvSpPr txBox="1"/>
      </xdr:nvSpPr>
      <xdr:spPr>
        <a:xfrm>
          <a:off x="10801531" y="1471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42" name="直線コネクタ 741">
          <a:extLst>
            <a:ext uri="{FF2B5EF4-FFF2-40B4-BE49-F238E27FC236}">
              <a16:creationId xmlns:a16="http://schemas.microsoft.com/office/drawing/2014/main" id="{1237C9EE-C121-4CEB-9276-E5004BA80851}"/>
            </a:ext>
          </a:extLst>
        </xdr:cNvPr>
        <xdr:cNvCxnSpPr/>
      </xdr:nvCxnSpPr>
      <xdr:spPr>
        <a:xfrm>
          <a:off x="11203940" y="1447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43" name="テキスト ボックス 742">
          <a:extLst>
            <a:ext uri="{FF2B5EF4-FFF2-40B4-BE49-F238E27FC236}">
              <a16:creationId xmlns:a16="http://schemas.microsoft.com/office/drawing/2014/main" id="{6E87817E-4185-4AE4-ACF2-D57E33299BE0}"/>
            </a:ext>
          </a:extLst>
        </xdr:cNvPr>
        <xdr:cNvSpPr txBox="1"/>
      </xdr:nvSpPr>
      <xdr:spPr>
        <a:xfrm>
          <a:off x="10842791" y="1433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44" name="直線コネクタ 743">
          <a:extLst>
            <a:ext uri="{FF2B5EF4-FFF2-40B4-BE49-F238E27FC236}">
              <a16:creationId xmlns:a16="http://schemas.microsoft.com/office/drawing/2014/main" id="{4309B9CF-19D9-4186-924B-6FC36631ACC3}"/>
            </a:ext>
          </a:extLst>
        </xdr:cNvPr>
        <xdr:cNvCxnSpPr/>
      </xdr:nvCxnSpPr>
      <xdr:spPr>
        <a:xfrm>
          <a:off x="11203940" y="1409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45" name="テキスト ボックス 744">
          <a:extLst>
            <a:ext uri="{FF2B5EF4-FFF2-40B4-BE49-F238E27FC236}">
              <a16:creationId xmlns:a16="http://schemas.microsoft.com/office/drawing/2014/main" id="{34AB4388-8675-4C3F-99A2-C431C345F54F}"/>
            </a:ext>
          </a:extLst>
        </xdr:cNvPr>
        <xdr:cNvSpPr txBox="1"/>
      </xdr:nvSpPr>
      <xdr:spPr>
        <a:xfrm>
          <a:off x="10842791" y="13952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46" name="直線コネクタ 745">
          <a:extLst>
            <a:ext uri="{FF2B5EF4-FFF2-40B4-BE49-F238E27FC236}">
              <a16:creationId xmlns:a16="http://schemas.microsoft.com/office/drawing/2014/main" id="{7080BF99-73D3-4045-9C68-1ABB352100C8}"/>
            </a:ext>
          </a:extLst>
        </xdr:cNvPr>
        <xdr:cNvCxnSpPr/>
      </xdr:nvCxnSpPr>
      <xdr:spPr>
        <a:xfrm>
          <a:off x="11203940" y="13716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47" name="テキスト ボックス 746">
          <a:extLst>
            <a:ext uri="{FF2B5EF4-FFF2-40B4-BE49-F238E27FC236}">
              <a16:creationId xmlns:a16="http://schemas.microsoft.com/office/drawing/2014/main" id="{ECCB1A7C-347E-4D32-BA10-44E16C5F0519}"/>
            </a:ext>
          </a:extLst>
        </xdr:cNvPr>
        <xdr:cNvSpPr txBox="1"/>
      </xdr:nvSpPr>
      <xdr:spPr>
        <a:xfrm>
          <a:off x="10842791" y="13571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48" name="直線コネクタ 747">
          <a:extLst>
            <a:ext uri="{FF2B5EF4-FFF2-40B4-BE49-F238E27FC236}">
              <a16:creationId xmlns:a16="http://schemas.microsoft.com/office/drawing/2014/main" id="{965C3A51-12EC-4E3C-AACF-50284D179B30}"/>
            </a:ext>
          </a:extLst>
        </xdr:cNvPr>
        <xdr:cNvCxnSpPr/>
      </xdr:nvCxnSpPr>
      <xdr:spPr>
        <a:xfrm>
          <a:off x="11203940" y="1333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49" name="テキスト ボックス 748">
          <a:extLst>
            <a:ext uri="{FF2B5EF4-FFF2-40B4-BE49-F238E27FC236}">
              <a16:creationId xmlns:a16="http://schemas.microsoft.com/office/drawing/2014/main" id="{1347234E-EFEE-44E9-9256-28B64DFFA65A}"/>
            </a:ext>
          </a:extLst>
        </xdr:cNvPr>
        <xdr:cNvSpPr txBox="1"/>
      </xdr:nvSpPr>
      <xdr:spPr>
        <a:xfrm>
          <a:off x="10842791" y="13194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50" name="直線コネクタ 749">
          <a:extLst>
            <a:ext uri="{FF2B5EF4-FFF2-40B4-BE49-F238E27FC236}">
              <a16:creationId xmlns:a16="http://schemas.microsoft.com/office/drawing/2014/main" id="{9AEBFDC4-79E3-4D52-A432-65021EDBBC89}"/>
            </a:ext>
          </a:extLst>
        </xdr:cNvPr>
        <xdr:cNvCxnSpPr/>
      </xdr:nvCxnSpPr>
      <xdr:spPr>
        <a:xfrm>
          <a:off x="11203940" y="1295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51" name="テキスト ボックス 750">
          <a:extLst>
            <a:ext uri="{FF2B5EF4-FFF2-40B4-BE49-F238E27FC236}">
              <a16:creationId xmlns:a16="http://schemas.microsoft.com/office/drawing/2014/main" id="{C36027EC-C515-473F-B8A4-91D33C266BB7}"/>
            </a:ext>
          </a:extLst>
        </xdr:cNvPr>
        <xdr:cNvSpPr txBox="1"/>
      </xdr:nvSpPr>
      <xdr:spPr>
        <a:xfrm>
          <a:off x="10905006" y="1281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52" name="【消防施設】&#10;有形固定資産減価償却率グラフ枠">
          <a:extLst>
            <a:ext uri="{FF2B5EF4-FFF2-40B4-BE49-F238E27FC236}">
              <a16:creationId xmlns:a16="http://schemas.microsoft.com/office/drawing/2014/main" id="{383DAE25-6E0B-469E-82B3-42A766ED85FA}"/>
            </a:ext>
          </a:extLst>
        </xdr:cNvPr>
        <xdr:cNvSpPr/>
      </xdr:nvSpPr>
      <xdr:spPr>
        <a:xfrm>
          <a:off x="11203940" y="1295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70486</xdr:rowOff>
    </xdr:from>
    <xdr:to>
      <xdr:col>85</xdr:col>
      <xdr:colOff>126364</xdr:colOff>
      <xdr:row>86</xdr:row>
      <xdr:rowOff>78105</xdr:rowOff>
    </xdr:to>
    <xdr:cxnSp macro="">
      <xdr:nvCxnSpPr>
        <xdr:cNvPr id="753" name="直線コネクタ 752">
          <a:extLst>
            <a:ext uri="{FF2B5EF4-FFF2-40B4-BE49-F238E27FC236}">
              <a16:creationId xmlns:a16="http://schemas.microsoft.com/office/drawing/2014/main" id="{F1B0F066-B166-4EED-9272-93E3219B42B4}"/>
            </a:ext>
          </a:extLst>
        </xdr:cNvPr>
        <xdr:cNvCxnSpPr/>
      </xdr:nvCxnSpPr>
      <xdr:spPr>
        <a:xfrm flipV="1">
          <a:off x="14703424" y="13270231"/>
          <a:ext cx="0" cy="15525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81932</xdr:rowOff>
    </xdr:from>
    <xdr:ext cx="405111" cy="259045"/>
    <xdr:sp macro="" textlink="">
      <xdr:nvSpPr>
        <xdr:cNvPr id="754" name="【消防施設】&#10;有形固定資産減価償却率最小値テキスト">
          <a:extLst>
            <a:ext uri="{FF2B5EF4-FFF2-40B4-BE49-F238E27FC236}">
              <a16:creationId xmlns:a16="http://schemas.microsoft.com/office/drawing/2014/main" id="{77E1DFC6-C151-4328-865B-67CEFAEBC860}"/>
            </a:ext>
          </a:extLst>
        </xdr:cNvPr>
        <xdr:cNvSpPr txBox="1"/>
      </xdr:nvSpPr>
      <xdr:spPr>
        <a:xfrm>
          <a:off x="14742160" y="148285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78105</xdr:rowOff>
    </xdr:from>
    <xdr:to>
      <xdr:col>86</xdr:col>
      <xdr:colOff>25400</xdr:colOff>
      <xdr:row>86</xdr:row>
      <xdr:rowOff>78105</xdr:rowOff>
    </xdr:to>
    <xdr:cxnSp macro="">
      <xdr:nvCxnSpPr>
        <xdr:cNvPr id="755" name="直線コネクタ 754">
          <a:extLst>
            <a:ext uri="{FF2B5EF4-FFF2-40B4-BE49-F238E27FC236}">
              <a16:creationId xmlns:a16="http://schemas.microsoft.com/office/drawing/2014/main" id="{D7CD5E38-AE85-436E-84DE-59DF9F2D2325}"/>
            </a:ext>
          </a:extLst>
        </xdr:cNvPr>
        <xdr:cNvCxnSpPr/>
      </xdr:nvCxnSpPr>
      <xdr:spPr>
        <a:xfrm>
          <a:off x="14611350" y="1482280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17163</xdr:rowOff>
    </xdr:from>
    <xdr:ext cx="405111" cy="259045"/>
    <xdr:sp macro="" textlink="">
      <xdr:nvSpPr>
        <xdr:cNvPr id="756" name="【消防施設】&#10;有形固定資産減価償却率最大値テキスト">
          <a:extLst>
            <a:ext uri="{FF2B5EF4-FFF2-40B4-BE49-F238E27FC236}">
              <a16:creationId xmlns:a16="http://schemas.microsoft.com/office/drawing/2014/main" id="{B0F10C89-F800-4C01-9205-0498D9F9E19F}"/>
            </a:ext>
          </a:extLst>
        </xdr:cNvPr>
        <xdr:cNvSpPr txBox="1"/>
      </xdr:nvSpPr>
      <xdr:spPr>
        <a:xfrm>
          <a:off x="14742160" y="130511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70486</xdr:rowOff>
    </xdr:from>
    <xdr:to>
      <xdr:col>86</xdr:col>
      <xdr:colOff>25400</xdr:colOff>
      <xdr:row>77</xdr:row>
      <xdr:rowOff>70486</xdr:rowOff>
    </xdr:to>
    <xdr:cxnSp macro="">
      <xdr:nvCxnSpPr>
        <xdr:cNvPr id="757" name="直線コネクタ 756">
          <a:extLst>
            <a:ext uri="{FF2B5EF4-FFF2-40B4-BE49-F238E27FC236}">
              <a16:creationId xmlns:a16="http://schemas.microsoft.com/office/drawing/2014/main" id="{AB8E700B-43C0-4F0B-97F2-5212E411CE66}"/>
            </a:ext>
          </a:extLst>
        </xdr:cNvPr>
        <xdr:cNvCxnSpPr/>
      </xdr:nvCxnSpPr>
      <xdr:spPr>
        <a:xfrm>
          <a:off x="14611350" y="1327023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40657</xdr:rowOff>
    </xdr:from>
    <xdr:ext cx="405111" cy="259045"/>
    <xdr:sp macro="" textlink="">
      <xdr:nvSpPr>
        <xdr:cNvPr id="758" name="【消防施設】&#10;有形固定資産減価償却率平均値テキスト">
          <a:extLst>
            <a:ext uri="{FF2B5EF4-FFF2-40B4-BE49-F238E27FC236}">
              <a16:creationId xmlns:a16="http://schemas.microsoft.com/office/drawing/2014/main" id="{78712EA7-0C17-4901-B39A-8F6F3D51B08F}"/>
            </a:ext>
          </a:extLst>
        </xdr:cNvPr>
        <xdr:cNvSpPr txBox="1"/>
      </xdr:nvSpPr>
      <xdr:spPr>
        <a:xfrm>
          <a:off x="14742160" y="139281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17780</xdr:rowOff>
    </xdr:from>
    <xdr:to>
      <xdr:col>85</xdr:col>
      <xdr:colOff>177800</xdr:colOff>
      <xdr:row>82</xdr:row>
      <xdr:rowOff>119380</xdr:rowOff>
    </xdr:to>
    <xdr:sp macro="" textlink="">
      <xdr:nvSpPr>
        <xdr:cNvPr id="759" name="フローチャート: 判断 758">
          <a:extLst>
            <a:ext uri="{FF2B5EF4-FFF2-40B4-BE49-F238E27FC236}">
              <a16:creationId xmlns:a16="http://schemas.microsoft.com/office/drawing/2014/main" id="{043F80A5-2A3D-4D55-BA56-65687EA857C8}"/>
            </a:ext>
          </a:extLst>
        </xdr:cNvPr>
        <xdr:cNvSpPr/>
      </xdr:nvSpPr>
      <xdr:spPr>
        <a:xfrm>
          <a:off x="14649450" y="14080490"/>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149225</xdr:rowOff>
    </xdr:from>
    <xdr:to>
      <xdr:col>81</xdr:col>
      <xdr:colOff>101600</xdr:colOff>
      <xdr:row>82</xdr:row>
      <xdr:rowOff>79375</xdr:rowOff>
    </xdr:to>
    <xdr:sp macro="" textlink="">
      <xdr:nvSpPr>
        <xdr:cNvPr id="760" name="フローチャート: 判断 759">
          <a:extLst>
            <a:ext uri="{FF2B5EF4-FFF2-40B4-BE49-F238E27FC236}">
              <a16:creationId xmlns:a16="http://schemas.microsoft.com/office/drawing/2014/main" id="{0BB524FA-88DE-4E1F-B155-CF2BAFE7840A}"/>
            </a:ext>
          </a:extLst>
        </xdr:cNvPr>
        <xdr:cNvSpPr/>
      </xdr:nvSpPr>
      <xdr:spPr>
        <a:xfrm>
          <a:off x="13887450" y="14036675"/>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80</xdr:row>
      <xdr:rowOff>95902</xdr:rowOff>
    </xdr:from>
    <xdr:ext cx="405111" cy="259045"/>
    <xdr:sp macro="" textlink="">
      <xdr:nvSpPr>
        <xdr:cNvPr id="761" name="n_1aveValue【消防施設】&#10;有形固定資産減価償却率">
          <a:extLst>
            <a:ext uri="{FF2B5EF4-FFF2-40B4-BE49-F238E27FC236}">
              <a16:creationId xmlns:a16="http://schemas.microsoft.com/office/drawing/2014/main" id="{F7125117-272E-4B96-B6EC-855E066129C1}"/>
            </a:ext>
          </a:extLst>
        </xdr:cNvPr>
        <xdr:cNvSpPr txBox="1"/>
      </xdr:nvSpPr>
      <xdr:spPr>
        <a:xfrm>
          <a:off x="13738234" y="13808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81</xdr:row>
      <xdr:rowOff>122555</xdr:rowOff>
    </xdr:from>
    <xdr:to>
      <xdr:col>76</xdr:col>
      <xdr:colOff>165100</xdr:colOff>
      <xdr:row>82</xdr:row>
      <xdr:rowOff>52705</xdr:rowOff>
    </xdr:to>
    <xdr:sp macro="" textlink="">
      <xdr:nvSpPr>
        <xdr:cNvPr id="762" name="フローチャート: 判断 761">
          <a:extLst>
            <a:ext uri="{FF2B5EF4-FFF2-40B4-BE49-F238E27FC236}">
              <a16:creationId xmlns:a16="http://schemas.microsoft.com/office/drawing/2014/main" id="{E24F8352-F4B6-4C0F-B00D-412C8439E60E}"/>
            </a:ext>
          </a:extLst>
        </xdr:cNvPr>
        <xdr:cNvSpPr/>
      </xdr:nvSpPr>
      <xdr:spPr>
        <a:xfrm>
          <a:off x="13089890" y="14011910"/>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80</xdr:row>
      <xdr:rowOff>69232</xdr:rowOff>
    </xdr:from>
    <xdr:ext cx="405111" cy="259045"/>
    <xdr:sp macro="" textlink="">
      <xdr:nvSpPr>
        <xdr:cNvPr id="763" name="n_2aveValue【消防施設】&#10;有形固定資産減価償却率">
          <a:extLst>
            <a:ext uri="{FF2B5EF4-FFF2-40B4-BE49-F238E27FC236}">
              <a16:creationId xmlns:a16="http://schemas.microsoft.com/office/drawing/2014/main" id="{65129506-518A-4952-B78B-E56351F179C7}"/>
            </a:ext>
          </a:extLst>
        </xdr:cNvPr>
        <xdr:cNvSpPr txBox="1"/>
      </xdr:nvSpPr>
      <xdr:spPr>
        <a:xfrm>
          <a:off x="12957184" y="13783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81</xdr:row>
      <xdr:rowOff>160655</xdr:rowOff>
    </xdr:from>
    <xdr:to>
      <xdr:col>72</xdr:col>
      <xdr:colOff>38100</xdr:colOff>
      <xdr:row>82</xdr:row>
      <xdr:rowOff>90805</xdr:rowOff>
    </xdr:to>
    <xdr:sp macro="" textlink="">
      <xdr:nvSpPr>
        <xdr:cNvPr id="764" name="フローチャート: 判断 763">
          <a:extLst>
            <a:ext uri="{FF2B5EF4-FFF2-40B4-BE49-F238E27FC236}">
              <a16:creationId xmlns:a16="http://schemas.microsoft.com/office/drawing/2014/main" id="{D0F95BE1-5559-4B6E-96D4-641ECA41AA2C}"/>
            </a:ext>
          </a:extLst>
        </xdr:cNvPr>
        <xdr:cNvSpPr/>
      </xdr:nvSpPr>
      <xdr:spPr>
        <a:xfrm>
          <a:off x="12303760" y="14050010"/>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165744</xdr:colOff>
      <xdr:row>80</xdr:row>
      <xdr:rowOff>107332</xdr:rowOff>
    </xdr:from>
    <xdr:ext cx="405111" cy="259045"/>
    <xdr:sp macro="" textlink="">
      <xdr:nvSpPr>
        <xdr:cNvPr id="765" name="n_3aveValue【消防施設】&#10;有形固定資産減価償却率">
          <a:extLst>
            <a:ext uri="{FF2B5EF4-FFF2-40B4-BE49-F238E27FC236}">
              <a16:creationId xmlns:a16="http://schemas.microsoft.com/office/drawing/2014/main" id="{95515C42-C2DD-4FA6-999E-E2FA7E0B3BC0}"/>
            </a:ext>
          </a:extLst>
        </xdr:cNvPr>
        <xdr:cNvSpPr txBox="1"/>
      </xdr:nvSpPr>
      <xdr:spPr>
        <a:xfrm>
          <a:off x="12171054" y="13821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81</xdr:row>
      <xdr:rowOff>151130</xdr:rowOff>
    </xdr:from>
    <xdr:to>
      <xdr:col>67</xdr:col>
      <xdr:colOff>101600</xdr:colOff>
      <xdr:row>82</xdr:row>
      <xdr:rowOff>81280</xdr:rowOff>
    </xdr:to>
    <xdr:sp macro="" textlink="">
      <xdr:nvSpPr>
        <xdr:cNvPr id="766" name="フローチャート: 判断 765">
          <a:extLst>
            <a:ext uri="{FF2B5EF4-FFF2-40B4-BE49-F238E27FC236}">
              <a16:creationId xmlns:a16="http://schemas.microsoft.com/office/drawing/2014/main" id="{D0BE7A5B-8CEA-4143-B598-E1B60AD59101}"/>
            </a:ext>
          </a:extLst>
        </xdr:cNvPr>
        <xdr:cNvSpPr/>
      </xdr:nvSpPr>
      <xdr:spPr>
        <a:xfrm>
          <a:off x="11487150" y="14038580"/>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38744</xdr:colOff>
      <xdr:row>80</xdr:row>
      <xdr:rowOff>97807</xdr:rowOff>
    </xdr:from>
    <xdr:ext cx="405111" cy="259045"/>
    <xdr:sp macro="" textlink="">
      <xdr:nvSpPr>
        <xdr:cNvPr id="767" name="n_4aveValue【消防施設】&#10;有形固定資産減価償却率">
          <a:extLst>
            <a:ext uri="{FF2B5EF4-FFF2-40B4-BE49-F238E27FC236}">
              <a16:creationId xmlns:a16="http://schemas.microsoft.com/office/drawing/2014/main" id="{04162E59-1802-4C97-858D-446273F33FDD}"/>
            </a:ext>
          </a:extLst>
        </xdr:cNvPr>
        <xdr:cNvSpPr txBox="1"/>
      </xdr:nvSpPr>
      <xdr:spPr>
        <a:xfrm>
          <a:off x="11354444" y="13809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88</xdr:row>
      <xdr:rowOff>149877</xdr:rowOff>
    </xdr:from>
    <xdr:ext cx="762000" cy="259045"/>
    <xdr:sp macro="" textlink="">
      <xdr:nvSpPr>
        <xdr:cNvPr id="768" name="テキスト ボックス 767">
          <a:extLst>
            <a:ext uri="{FF2B5EF4-FFF2-40B4-BE49-F238E27FC236}">
              <a16:creationId xmlns:a16="http://schemas.microsoft.com/office/drawing/2014/main" id="{768EF247-0C30-47B3-AB10-29EF31DC9955}"/>
            </a:ext>
          </a:extLst>
        </xdr:cNvPr>
        <xdr:cNvSpPr txBox="1"/>
      </xdr:nvSpPr>
      <xdr:spPr>
        <a:xfrm>
          <a:off x="145326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69" name="テキスト ボックス 768">
          <a:extLst>
            <a:ext uri="{FF2B5EF4-FFF2-40B4-BE49-F238E27FC236}">
              <a16:creationId xmlns:a16="http://schemas.microsoft.com/office/drawing/2014/main" id="{4A5B2943-30E7-407F-A509-B6133600DADE}"/>
            </a:ext>
          </a:extLst>
        </xdr:cNvPr>
        <xdr:cNvSpPr txBox="1"/>
      </xdr:nvSpPr>
      <xdr:spPr>
        <a:xfrm>
          <a:off x="137706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70" name="テキスト ボックス 769">
          <a:extLst>
            <a:ext uri="{FF2B5EF4-FFF2-40B4-BE49-F238E27FC236}">
              <a16:creationId xmlns:a16="http://schemas.microsoft.com/office/drawing/2014/main" id="{3D950A67-E44C-45CD-88D9-54F8C73A8955}"/>
            </a:ext>
          </a:extLst>
        </xdr:cNvPr>
        <xdr:cNvSpPr txBox="1"/>
      </xdr:nvSpPr>
      <xdr:spPr>
        <a:xfrm>
          <a:off x="129730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71" name="テキスト ボックス 770">
          <a:extLst>
            <a:ext uri="{FF2B5EF4-FFF2-40B4-BE49-F238E27FC236}">
              <a16:creationId xmlns:a16="http://schemas.microsoft.com/office/drawing/2014/main" id="{1285470E-5B70-47C5-98F9-F318AFD107D2}"/>
            </a:ext>
          </a:extLst>
        </xdr:cNvPr>
        <xdr:cNvSpPr txBox="1"/>
      </xdr:nvSpPr>
      <xdr:spPr>
        <a:xfrm>
          <a:off x="121754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72" name="テキスト ボックス 771">
          <a:extLst>
            <a:ext uri="{FF2B5EF4-FFF2-40B4-BE49-F238E27FC236}">
              <a16:creationId xmlns:a16="http://schemas.microsoft.com/office/drawing/2014/main" id="{B0373D37-6641-4C3E-9383-551F0FDD2FEB}"/>
            </a:ext>
          </a:extLst>
        </xdr:cNvPr>
        <xdr:cNvSpPr txBox="1"/>
      </xdr:nvSpPr>
      <xdr:spPr>
        <a:xfrm>
          <a:off x="113703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145414</xdr:rowOff>
    </xdr:from>
    <xdr:to>
      <xdr:col>85</xdr:col>
      <xdr:colOff>177800</xdr:colOff>
      <xdr:row>83</xdr:row>
      <xdr:rowOff>75564</xdr:rowOff>
    </xdr:to>
    <xdr:sp macro="" textlink="">
      <xdr:nvSpPr>
        <xdr:cNvPr id="773" name="楕円 772">
          <a:extLst>
            <a:ext uri="{FF2B5EF4-FFF2-40B4-BE49-F238E27FC236}">
              <a16:creationId xmlns:a16="http://schemas.microsoft.com/office/drawing/2014/main" id="{161EAA5B-5917-4FB8-BCA7-A509374DEAA6}"/>
            </a:ext>
          </a:extLst>
        </xdr:cNvPr>
        <xdr:cNvSpPr/>
      </xdr:nvSpPr>
      <xdr:spPr>
        <a:xfrm>
          <a:off x="14649450" y="14202409"/>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82</xdr:row>
      <xdr:rowOff>123841</xdr:rowOff>
    </xdr:from>
    <xdr:ext cx="405111" cy="259045"/>
    <xdr:sp macro="" textlink="">
      <xdr:nvSpPr>
        <xdr:cNvPr id="774" name="【消防施設】&#10;有形固定資産減価償却率該当値テキスト">
          <a:extLst>
            <a:ext uri="{FF2B5EF4-FFF2-40B4-BE49-F238E27FC236}">
              <a16:creationId xmlns:a16="http://schemas.microsoft.com/office/drawing/2014/main" id="{2128781E-EA7C-49A3-8606-3D25EE9FADE2}"/>
            </a:ext>
          </a:extLst>
        </xdr:cNvPr>
        <xdr:cNvSpPr txBox="1"/>
      </xdr:nvSpPr>
      <xdr:spPr>
        <a:xfrm>
          <a:off x="14742160" y="141846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103505</xdr:rowOff>
    </xdr:from>
    <xdr:to>
      <xdr:col>81</xdr:col>
      <xdr:colOff>101600</xdr:colOff>
      <xdr:row>83</xdr:row>
      <xdr:rowOff>33655</xdr:rowOff>
    </xdr:to>
    <xdr:sp macro="" textlink="">
      <xdr:nvSpPr>
        <xdr:cNvPr id="775" name="楕円 774">
          <a:extLst>
            <a:ext uri="{FF2B5EF4-FFF2-40B4-BE49-F238E27FC236}">
              <a16:creationId xmlns:a16="http://schemas.microsoft.com/office/drawing/2014/main" id="{D90363E4-20BA-4809-BE58-AEA10740DBBD}"/>
            </a:ext>
          </a:extLst>
        </xdr:cNvPr>
        <xdr:cNvSpPr/>
      </xdr:nvSpPr>
      <xdr:spPr>
        <a:xfrm>
          <a:off x="13887450" y="14160500"/>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82</xdr:row>
      <xdr:rowOff>154305</xdr:rowOff>
    </xdr:from>
    <xdr:to>
      <xdr:col>85</xdr:col>
      <xdr:colOff>127000</xdr:colOff>
      <xdr:row>83</xdr:row>
      <xdr:rowOff>24764</xdr:rowOff>
    </xdr:to>
    <xdr:cxnSp macro="">
      <xdr:nvCxnSpPr>
        <xdr:cNvPr id="776" name="直線コネクタ 775">
          <a:extLst>
            <a:ext uri="{FF2B5EF4-FFF2-40B4-BE49-F238E27FC236}">
              <a16:creationId xmlns:a16="http://schemas.microsoft.com/office/drawing/2014/main" id="{4E758E9B-12BC-48D7-96BA-941DECA99FB8}"/>
            </a:ext>
          </a:extLst>
        </xdr:cNvPr>
        <xdr:cNvCxnSpPr/>
      </xdr:nvCxnSpPr>
      <xdr:spPr>
        <a:xfrm>
          <a:off x="13942060" y="14213205"/>
          <a:ext cx="762000" cy="38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71120</xdr:rowOff>
    </xdr:from>
    <xdr:to>
      <xdr:col>76</xdr:col>
      <xdr:colOff>165100</xdr:colOff>
      <xdr:row>83</xdr:row>
      <xdr:rowOff>1270</xdr:rowOff>
    </xdr:to>
    <xdr:sp macro="" textlink="">
      <xdr:nvSpPr>
        <xdr:cNvPr id="777" name="楕円 776">
          <a:extLst>
            <a:ext uri="{FF2B5EF4-FFF2-40B4-BE49-F238E27FC236}">
              <a16:creationId xmlns:a16="http://schemas.microsoft.com/office/drawing/2014/main" id="{34FFF872-6FEC-4DCB-BB73-BC02C70DE24A}"/>
            </a:ext>
          </a:extLst>
        </xdr:cNvPr>
        <xdr:cNvSpPr/>
      </xdr:nvSpPr>
      <xdr:spPr>
        <a:xfrm>
          <a:off x="13089890" y="14128115"/>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121920</xdr:rowOff>
    </xdr:from>
    <xdr:to>
      <xdr:col>81</xdr:col>
      <xdr:colOff>50800</xdr:colOff>
      <xdr:row>82</xdr:row>
      <xdr:rowOff>154305</xdr:rowOff>
    </xdr:to>
    <xdr:cxnSp macro="">
      <xdr:nvCxnSpPr>
        <xdr:cNvPr id="778" name="直線コネクタ 777">
          <a:extLst>
            <a:ext uri="{FF2B5EF4-FFF2-40B4-BE49-F238E27FC236}">
              <a16:creationId xmlns:a16="http://schemas.microsoft.com/office/drawing/2014/main" id="{1385540D-2E1C-4D2E-BD5F-D4CE20098C7A}"/>
            </a:ext>
          </a:extLst>
        </xdr:cNvPr>
        <xdr:cNvCxnSpPr/>
      </xdr:nvCxnSpPr>
      <xdr:spPr>
        <a:xfrm>
          <a:off x="13144500" y="14182725"/>
          <a:ext cx="79756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82</xdr:row>
      <xdr:rowOff>31114</xdr:rowOff>
    </xdr:from>
    <xdr:to>
      <xdr:col>72</xdr:col>
      <xdr:colOff>38100</xdr:colOff>
      <xdr:row>82</xdr:row>
      <xdr:rowOff>132714</xdr:rowOff>
    </xdr:to>
    <xdr:sp macro="" textlink="">
      <xdr:nvSpPr>
        <xdr:cNvPr id="779" name="楕円 778">
          <a:extLst>
            <a:ext uri="{FF2B5EF4-FFF2-40B4-BE49-F238E27FC236}">
              <a16:creationId xmlns:a16="http://schemas.microsoft.com/office/drawing/2014/main" id="{D3CBC96B-0C89-4235-9633-B225E176A618}"/>
            </a:ext>
          </a:extLst>
        </xdr:cNvPr>
        <xdr:cNvSpPr/>
      </xdr:nvSpPr>
      <xdr:spPr>
        <a:xfrm>
          <a:off x="12303760" y="14088109"/>
          <a:ext cx="7874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82</xdr:row>
      <xdr:rowOff>81914</xdr:rowOff>
    </xdr:from>
    <xdr:to>
      <xdr:col>76</xdr:col>
      <xdr:colOff>114300</xdr:colOff>
      <xdr:row>82</xdr:row>
      <xdr:rowOff>121920</xdr:rowOff>
    </xdr:to>
    <xdr:cxnSp macro="">
      <xdr:nvCxnSpPr>
        <xdr:cNvPr id="780" name="直線コネクタ 779">
          <a:extLst>
            <a:ext uri="{FF2B5EF4-FFF2-40B4-BE49-F238E27FC236}">
              <a16:creationId xmlns:a16="http://schemas.microsoft.com/office/drawing/2014/main" id="{949C0B5F-42FA-4250-8F25-E10423AE5F6C}"/>
            </a:ext>
          </a:extLst>
        </xdr:cNvPr>
        <xdr:cNvCxnSpPr/>
      </xdr:nvCxnSpPr>
      <xdr:spPr>
        <a:xfrm>
          <a:off x="12346940" y="14142719"/>
          <a:ext cx="797560" cy="40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81</xdr:row>
      <xdr:rowOff>158750</xdr:rowOff>
    </xdr:from>
    <xdr:to>
      <xdr:col>67</xdr:col>
      <xdr:colOff>101600</xdr:colOff>
      <xdr:row>82</xdr:row>
      <xdr:rowOff>88900</xdr:rowOff>
    </xdr:to>
    <xdr:sp macro="" textlink="">
      <xdr:nvSpPr>
        <xdr:cNvPr id="781" name="楕円 780">
          <a:extLst>
            <a:ext uri="{FF2B5EF4-FFF2-40B4-BE49-F238E27FC236}">
              <a16:creationId xmlns:a16="http://schemas.microsoft.com/office/drawing/2014/main" id="{CD66DDBD-5415-4B76-984B-57BF364090B1}"/>
            </a:ext>
          </a:extLst>
        </xdr:cNvPr>
        <xdr:cNvSpPr/>
      </xdr:nvSpPr>
      <xdr:spPr>
        <a:xfrm>
          <a:off x="11487150" y="14048105"/>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82</xdr:row>
      <xdr:rowOff>38100</xdr:rowOff>
    </xdr:from>
    <xdr:to>
      <xdr:col>71</xdr:col>
      <xdr:colOff>177800</xdr:colOff>
      <xdr:row>82</xdr:row>
      <xdr:rowOff>81914</xdr:rowOff>
    </xdr:to>
    <xdr:cxnSp macro="">
      <xdr:nvCxnSpPr>
        <xdr:cNvPr id="782" name="直線コネクタ 781">
          <a:extLst>
            <a:ext uri="{FF2B5EF4-FFF2-40B4-BE49-F238E27FC236}">
              <a16:creationId xmlns:a16="http://schemas.microsoft.com/office/drawing/2014/main" id="{A0311B77-304C-4273-9EC1-91AABEF8AAC6}"/>
            </a:ext>
          </a:extLst>
        </xdr:cNvPr>
        <xdr:cNvCxnSpPr/>
      </xdr:nvCxnSpPr>
      <xdr:spPr>
        <a:xfrm>
          <a:off x="11541760" y="14097000"/>
          <a:ext cx="80518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83</xdr:row>
      <xdr:rowOff>24782</xdr:rowOff>
    </xdr:from>
    <xdr:ext cx="405111" cy="259045"/>
    <xdr:sp macro="" textlink="">
      <xdr:nvSpPr>
        <xdr:cNvPr id="783" name="n_1mainValue【消防施設】&#10;有形固定資産減価償却率">
          <a:extLst>
            <a:ext uri="{FF2B5EF4-FFF2-40B4-BE49-F238E27FC236}">
              <a16:creationId xmlns:a16="http://schemas.microsoft.com/office/drawing/2014/main" id="{A1B82A2E-5ACA-4686-BBFB-662C4F53CA63}"/>
            </a:ext>
          </a:extLst>
        </xdr:cNvPr>
        <xdr:cNvSpPr txBox="1"/>
      </xdr:nvSpPr>
      <xdr:spPr>
        <a:xfrm>
          <a:off x="13738234" y="142513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163847</xdr:rowOff>
    </xdr:from>
    <xdr:ext cx="405111" cy="259045"/>
    <xdr:sp macro="" textlink="">
      <xdr:nvSpPr>
        <xdr:cNvPr id="784" name="n_2mainValue【消防施設】&#10;有形固定資産減価償却率">
          <a:extLst>
            <a:ext uri="{FF2B5EF4-FFF2-40B4-BE49-F238E27FC236}">
              <a16:creationId xmlns:a16="http://schemas.microsoft.com/office/drawing/2014/main" id="{FADCB783-BCBD-4E7B-B0AE-A1577B68E037}"/>
            </a:ext>
          </a:extLst>
        </xdr:cNvPr>
        <xdr:cNvSpPr txBox="1"/>
      </xdr:nvSpPr>
      <xdr:spPr>
        <a:xfrm>
          <a:off x="12957184" y="14226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123841</xdr:rowOff>
    </xdr:from>
    <xdr:ext cx="405111" cy="259045"/>
    <xdr:sp macro="" textlink="">
      <xdr:nvSpPr>
        <xdr:cNvPr id="785" name="n_3mainValue【消防施設】&#10;有形固定資産減価償却率">
          <a:extLst>
            <a:ext uri="{FF2B5EF4-FFF2-40B4-BE49-F238E27FC236}">
              <a16:creationId xmlns:a16="http://schemas.microsoft.com/office/drawing/2014/main" id="{ACF99858-B0B7-43F1-98F4-B1171E1C4182}"/>
            </a:ext>
          </a:extLst>
        </xdr:cNvPr>
        <xdr:cNvSpPr txBox="1"/>
      </xdr:nvSpPr>
      <xdr:spPr>
        <a:xfrm>
          <a:off x="12171054" y="141846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80027</xdr:rowOff>
    </xdr:from>
    <xdr:ext cx="405111" cy="259045"/>
    <xdr:sp macro="" textlink="">
      <xdr:nvSpPr>
        <xdr:cNvPr id="786" name="n_4mainValue【消防施設】&#10;有形固定資産減価償却率">
          <a:extLst>
            <a:ext uri="{FF2B5EF4-FFF2-40B4-BE49-F238E27FC236}">
              <a16:creationId xmlns:a16="http://schemas.microsoft.com/office/drawing/2014/main" id="{4CBA6EA8-5971-44EC-8278-BBB439C065F5}"/>
            </a:ext>
          </a:extLst>
        </xdr:cNvPr>
        <xdr:cNvSpPr txBox="1"/>
      </xdr:nvSpPr>
      <xdr:spPr>
        <a:xfrm>
          <a:off x="11354444" y="14140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87" name="正方形/長方形 786">
          <a:extLst>
            <a:ext uri="{FF2B5EF4-FFF2-40B4-BE49-F238E27FC236}">
              <a16:creationId xmlns:a16="http://schemas.microsoft.com/office/drawing/2014/main" id="{41A85895-CFB4-4161-A1A6-6F98D3469A23}"/>
            </a:ext>
          </a:extLst>
        </xdr:cNvPr>
        <xdr:cNvSpPr/>
      </xdr:nvSpPr>
      <xdr:spPr>
        <a:xfrm>
          <a:off x="16459200" y="1181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8" name="正方形/長方形 787">
          <a:extLst>
            <a:ext uri="{FF2B5EF4-FFF2-40B4-BE49-F238E27FC236}">
              <a16:creationId xmlns:a16="http://schemas.microsoft.com/office/drawing/2014/main" id="{D151B389-FED3-47A6-BEA1-D2C2C47B9EB4}"/>
            </a:ext>
          </a:extLst>
        </xdr:cNvPr>
        <xdr:cNvSpPr/>
      </xdr:nvSpPr>
      <xdr:spPr>
        <a:xfrm>
          <a:off x="165900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9" name="正方形/長方形 788">
          <a:extLst>
            <a:ext uri="{FF2B5EF4-FFF2-40B4-BE49-F238E27FC236}">
              <a16:creationId xmlns:a16="http://schemas.microsoft.com/office/drawing/2014/main" id="{C2CBD955-AE77-471B-A752-4F8EAB559815}"/>
            </a:ext>
          </a:extLst>
        </xdr:cNvPr>
        <xdr:cNvSpPr/>
      </xdr:nvSpPr>
      <xdr:spPr>
        <a:xfrm>
          <a:off x="165900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90" name="正方形/長方形 789">
          <a:extLst>
            <a:ext uri="{FF2B5EF4-FFF2-40B4-BE49-F238E27FC236}">
              <a16:creationId xmlns:a16="http://schemas.microsoft.com/office/drawing/2014/main" id="{20B206C6-7C5A-41E4-8228-F065938A4BAA}"/>
            </a:ext>
          </a:extLst>
        </xdr:cNvPr>
        <xdr:cNvSpPr/>
      </xdr:nvSpPr>
      <xdr:spPr>
        <a:xfrm>
          <a:off x="174879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91" name="正方形/長方形 790">
          <a:extLst>
            <a:ext uri="{FF2B5EF4-FFF2-40B4-BE49-F238E27FC236}">
              <a16:creationId xmlns:a16="http://schemas.microsoft.com/office/drawing/2014/main" id="{2D052A78-66B7-4EEF-8928-1D7FABD2FFFA}"/>
            </a:ext>
          </a:extLst>
        </xdr:cNvPr>
        <xdr:cNvSpPr/>
      </xdr:nvSpPr>
      <xdr:spPr>
        <a:xfrm>
          <a:off x="174879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92" name="正方形/長方形 791">
          <a:extLst>
            <a:ext uri="{FF2B5EF4-FFF2-40B4-BE49-F238E27FC236}">
              <a16:creationId xmlns:a16="http://schemas.microsoft.com/office/drawing/2014/main" id="{DA510856-E491-4510-888C-CF0BDE45B579}"/>
            </a:ext>
          </a:extLst>
        </xdr:cNvPr>
        <xdr:cNvSpPr/>
      </xdr:nvSpPr>
      <xdr:spPr>
        <a:xfrm>
          <a:off x="185166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93" name="正方形/長方形 792">
          <a:extLst>
            <a:ext uri="{FF2B5EF4-FFF2-40B4-BE49-F238E27FC236}">
              <a16:creationId xmlns:a16="http://schemas.microsoft.com/office/drawing/2014/main" id="{3F9A63AE-795C-4334-83CD-47A3153CE4B6}"/>
            </a:ext>
          </a:extLst>
        </xdr:cNvPr>
        <xdr:cNvSpPr/>
      </xdr:nvSpPr>
      <xdr:spPr>
        <a:xfrm>
          <a:off x="185166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94" name="正方形/長方形 793">
          <a:extLst>
            <a:ext uri="{FF2B5EF4-FFF2-40B4-BE49-F238E27FC236}">
              <a16:creationId xmlns:a16="http://schemas.microsoft.com/office/drawing/2014/main" id="{84E05C60-8884-44FC-9CF1-45DAA3E25F71}"/>
            </a:ext>
          </a:extLst>
        </xdr:cNvPr>
        <xdr:cNvSpPr/>
      </xdr:nvSpPr>
      <xdr:spPr>
        <a:xfrm>
          <a:off x="16459200" y="1295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95" name="テキスト ボックス 794">
          <a:extLst>
            <a:ext uri="{FF2B5EF4-FFF2-40B4-BE49-F238E27FC236}">
              <a16:creationId xmlns:a16="http://schemas.microsoft.com/office/drawing/2014/main" id="{9C34A5CD-C9E3-4419-B24E-B835AB563BE3}"/>
            </a:ext>
          </a:extLst>
        </xdr:cNvPr>
        <xdr:cNvSpPr txBox="1"/>
      </xdr:nvSpPr>
      <xdr:spPr>
        <a:xfrm>
          <a:off x="1644015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96" name="直線コネクタ 795">
          <a:extLst>
            <a:ext uri="{FF2B5EF4-FFF2-40B4-BE49-F238E27FC236}">
              <a16:creationId xmlns:a16="http://schemas.microsoft.com/office/drawing/2014/main" id="{4E423E25-CE8C-4DBA-AB0B-F42A79593165}"/>
            </a:ext>
          </a:extLst>
        </xdr:cNvPr>
        <xdr:cNvCxnSpPr/>
      </xdr:nvCxnSpPr>
      <xdr:spPr>
        <a:xfrm>
          <a:off x="16459200" y="1524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85</xdr:row>
      <xdr:rowOff>95250</xdr:rowOff>
    </xdr:from>
    <xdr:to>
      <xdr:col>120</xdr:col>
      <xdr:colOff>114300</xdr:colOff>
      <xdr:row>85</xdr:row>
      <xdr:rowOff>95250</xdr:rowOff>
    </xdr:to>
    <xdr:cxnSp macro="">
      <xdr:nvCxnSpPr>
        <xdr:cNvPr id="797" name="直線コネクタ 796">
          <a:extLst>
            <a:ext uri="{FF2B5EF4-FFF2-40B4-BE49-F238E27FC236}">
              <a16:creationId xmlns:a16="http://schemas.microsoft.com/office/drawing/2014/main" id="{60B9E718-6095-4F2D-A9BF-FD5D5B07E1A5}"/>
            </a:ext>
          </a:extLst>
        </xdr:cNvPr>
        <xdr:cNvCxnSpPr/>
      </xdr:nvCxnSpPr>
      <xdr:spPr>
        <a:xfrm>
          <a:off x="16459200" y="146646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124477</xdr:rowOff>
    </xdr:from>
    <xdr:ext cx="467179" cy="259045"/>
    <xdr:sp macro="" textlink="">
      <xdr:nvSpPr>
        <xdr:cNvPr id="798" name="テキスト ボックス 797">
          <a:extLst>
            <a:ext uri="{FF2B5EF4-FFF2-40B4-BE49-F238E27FC236}">
              <a16:creationId xmlns:a16="http://schemas.microsoft.com/office/drawing/2014/main" id="{01453BCC-CE72-48FE-9B1C-DB088B8617C7}"/>
            </a:ext>
          </a:extLst>
        </xdr:cNvPr>
        <xdr:cNvSpPr txBox="1"/>
      </xdr:nvSpPr>
      <xdr:spPr>
        <a:xfrm>
          <a:off x="16047266" y="145281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99" name="直線コネクタ 798">
          <a:extLst>
            <a:ext uri="{FF2B5EF4-FFF2-40B4-BE49-F238E27FC236}">
              <a16:creationId xmlns:a16="http://schemas.microsoft.com/office/drawing/2014/main" id="{90CA339B-F6F3-4FCB-B05F-4563F051069A}"/>
            </a:ext>
          </a:extLst>
        </xdr:cNvPr>
        <xdr:cNvCxnSpPr/>
      </xdr:nvCxnSpPr>
      <xdr:spPr>
        <a:xfrm>
          <a:off x="16459200" y="1409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800" name="テキスト ボックス 799">
          <a:extLst>
            <a:ext uri="{FF2B5EF4-FFF2-40B4-BE49-F238E27FC236}">
              <a16:creationId xmlns:a16="http://schemas.microsoft.com/office/drawing/2014/main" id="{BB37F564-DB7D-4764-8732-86E8C8EEAEA5}"/>
            </a:ext>
          </a:extLst>
        </xdr:cNvPr>
        <xdr:cNvSpPr txBox="1"/>
      </xdr:nvSpPr>
      <xdr:spPr>
        <a:xfrm>
          <a:off x="16047266" y="13952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152400</xdr:rowOff>
    </xdr:from>
    <xdr:to>
      <xdr:col>120</xdr:col>
      <xdr:colOff>114300</xdr:colOff>
      <xdr:row>78</xdr:row>
      <xdr:rowOff>152400</xdr:rowOff>
    </xdr:to>
    <xdr:cxnSp macro="">
      <xdr:nvCxnSpPr>
        <xdr:cNvPr id="801" name="直線コネクタ 800">
          <a:extLst>
            <a:ext uri="{FF2B5EF4-FFF2-40B4-BE49-F238E27FC236}">
              <a16:creationId xmlns:a16="http://schemas.microsoft.com/office/drawing/2014/main" id="{2041A4B6-53B7-44D0-AB54-F5AC5BE3E1BB}"/>
            </a:ext>
          </a:extLst>
        </xdr:cNvPr>
        <xdr:cNvCxnSpPr/>
      </xdr:nvCxnSpPr>
      <xdr:spPr>
        <a:xfrm>
          <a:off x="16459200" y="13525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10177</xdr:rowOff>
    </xdr:from>
    <xdr:ext cx="467179" cy="259045"/>
    <xdr:sp macro="" textlink="">
      <xdr:nvSpPr>
        <xdr:cNvPr id="802" name="テキスト ボックス 801">
          <a:extLst>
            <a:ext uri="{FF2B5EF4-FFF2-40B4-BE49-F238E27FC236}">
              <a16:creationId xmlns:a16="http://schemas.microsoft.com/office/drawing/2014/main" id="{53D2FAC0-8290-456D-8312-1585502F5716}"/>
            </a:ext>
          </a:extLst>
        </xdr:cNvPr>
        <xdr:cNvSpPr txBox="1"/>
      </xdr:nvSpPr>
      <xdr:spPr>
        <a:xfrm>
          <a:off x="16047266" y="133851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3" name="直線コネクタ 802">
          <a:extLst>
            <a:ext uri="{FF2B5EF4-FFF2-40B4-BE49-F238E27FC236}">
              <a16:creationId xmlns:a16="http://schemas.microsoft.com/office/drawing/2014/main" id="{E96DF417-A046-4C62-A260-159E7997C08F}"/>
            </a:ext>
          </a:extLst>
        </xdr:cNvPr>
        <xdr:cNvCxnSpPr/>
      </xdr:nvCxnSpPr>
      <xdr:spPr>
        <a:xfrm>
          <a:off x="16459200" y="1295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4" name="テキスト ボックス 803">
          <a:extLst>
            <a:ext uri="{FF2B5EF4-FFF2-40B4-BE49-F238E27FC236}">
              <a16:creationId xmlns:a16="http://schemas.microsoft.com/office/drawing/2014/main" id="{2116BA95-8924-4C88-976B-268D92FF7B38}"/>
            </a:ext>
          </a:extLst>
        </xdr:cNvPr>
        <xdr:cNvSpPr txBox="1"/>
      </xdr:nvSpPr>
      <xdr:spPr>
        <a:xfrm>
          <a:off x="16047266" y="1281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5" name="【消防施設】&#10;一人当たり面積グラフ枠">
          <a:extLst>
            <a:ext uri="{FF2B5EF4-FFF2-40B4-BE49-F238E27FC236}">
              <a16:creationId xmlns:a16="http://schemas.microsoft.com/office/drawing/2014/main" id="{07DB2D8A-7CBA-4919-A26E-55DF840D27EC}"/>
            </a:ext>
          </a:extLst>
        </xdr:cNvPr>
        <xdr:cNvSpPr/>
      </xdr:nvSpPr>
      <xdr:spPr>
        <a:xfrm>
          <a:off x="16459200" y="1295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32386</xdr:rowOff>
    </xdr:from>
    <xdr:to>
      <xdr:col>116</xdr:col>
      <xdr:colOff>62864</xdr:colOff>
      <xdr:row>85</xdr:row>
      <xdr:rowOff>55245</xdr:rowOff>
    </xdr:to>
    <xdr:cxnSp macro="">
      <xdr:nvCxnSpPr>
        <xdr:cNvPr id="806" name="直線コネクタ 805">
          <a:extLst>
            <a:ext uri="{FF2B5EF4-FFF2-40B4-BE49-F238E27FC236}">
              <a16:creationId xmlns:a16="http://schemas.microsoft.com/office/drawing/2014/main" id="{30C6706B-F65E-451F-A32A-915301E75E65}"/>
            </a:ext>
          </a:extLst>
        </xdr:cNvPr>
        <xdr:cNvCxnSpPr/>
      </xdr:nvCxnSpPr>
      <xdr:spPr>
        <a:xfrm flipV="1">
          <a:off x="19947254" y="13403581"/>
          <a:ext cx="0" cy="12287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59072</xdr:rowOff>
    </xdr:from>
    <xdr:ext cx="469744" cy="259045"/>
    <xdr:sp macro="" textlink="">
      <xdr:nvSpPr>
        <xdr:cNvPr id="807" name="【消防施設】&#10;一人当たり面積最小値テキスト">
          <a:extLst>
            <a:ext uri="{FF2B5EF4-FFF2-40B4-BE49-F238E27FC236}">
              <a16:creationId xmlns:a16="http://schemas.microsoft.com/office/drawing/2014/main" id="{32797533-A2CC-4E61-BB8F-2C1BD75234C7}"/>
            </a:ext>
          </a:extLst>
        </xdr:cNvPr>
        <xdr:cNvSpPr txBox="1"/>
      </xdr:nvSpPr>
      <xdr:spPr>
        <a:xfrm>
          <a:off x="19985990" y="146285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85</xdr:row>
      <xdr:rowOff>55245</xdr:rowOff>
    </xdr:from>
    <xdr:to>
      <xdr:col>116</xdr:col>
      <xdr:colOff>152400</xdr:colOff>
      <xdr:row>85</xdr:row>
      <xdr:rowOff>55245</xdr:rowOff>
    </xdr:to>
    <xdr:cxnSp macro="">
      <xdr:nvCxnSpPr>
        <xdr:cNvPr id="808" name="直線コネクタ 807">
          <a:extLst>
            <a:ext uri="{FF2B5EF4-FFF2-40B4-BE49-F238E27FC236}">
              <a16:creationId xmlns:a16="http://schemas.microsoft.com/office/drawing/2014/main" id="{48AD14F4-7921-4536-A73F-B040BD22B64F}"/>
            </a:ext>
          </a:extLst>
        </xdr:cNvPr>
        <xdr:cNvCxnSpPr/>
      </xdr:nvCxnSpPr>
      <xdr:spPr>
        <a:xfrm>
          <a:off x="19885660" y="1463230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150513</xdr:rowOff>
    </xdr:from>
    <xdr:ext cx="469744" cy="259045"/>
    <xdr:sp macro="" textlink="">
      <xdr:nvSpPr>
        <xdr:cNvPr id="809" name="【消防施設】&#10;一人当たり面積最大値テキスト">
          <a:extLst>
            <a:ext uri="{FF2B5EF4-FFF2-40B4-BE49-F238E27FC236}">
              <a16:creationId xmlns:a16="http://schemas.microsoft.com/office/drawing/2014/main" id="{8A0573A8-2016-4311-93CF-F903C63B106E}"/>
            </a:ext>
          </a:extLst>
        </xdr:cNvPr>
        <xdr:cNvSpPr txBox="1"/>
      </xdr:nvSpPr>
      <xdr:spPr>
        <a:xfrm>
          <a:off x="19985990" y="131807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32386</xdr:rowOff>
    </xdr:from>
    <xdr:to>
      <xdr:col>116</xdr:col>
      <xdr:colOff>152400</xdr:colOff>
      <xdr:row>78</xdr:row>
      <xdr:rowOff>32386</xdr:rowOff>
    </xdr:to>
    <xdr:cxnSp macro="">
      <xdr:nvCxnSpPr>
        <xdr:cNvPr id="810" name="直線コネクタ 809">
          <a:extLst>
            <a:ext uri="{FF2B5EF4-FFF2-40B4-BE49-F238E27FC236}">
              <a16:creationId xmlns:a16="http://schemas.microsoft.com/office/drawing/2014/main" id="{E8B304BA-2E88-4C88-9245-A679E90DC0C9}"/>
            </a:ext>
          </a:extLst>
        </xdr:cNvPr>
        <xdr:cNvCxnSpPr/>
      </xdr:nvCxnSpPr>
      <xdr:spPr>
        <a:xfrm>
          <a:off x="19885660" y="1340358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81</xdr:row>
      <xdr:rowOff>78757</xdr:rowOff>
    </xdr:from>
    <xdr:ext cx="469744" cy="259045"/>
    <xdr:sp macro="" textlink="">
      <xdr:nvSpPr>
        <xdr:cNvPr id="811" name="【消防施設】&#10;一人当たり面積平均値テキスト">
          <a:extLst>
            <a:ext uri="{FF2B5EF4-FFF2-40B4-BE49-F238E27FC236}">
              <a16:creationId xmlns:a16="http://schemas.microsoft.com/office/drawing/2014/main" id="{55F2671A-D12B-4A92-A5B9-B3985903619B}"/>
            </a:ext>
          </a:extLst>
        </xdr:cNvPr>
        <xdr:cNvSpPr txBox="1"/>
      </xdr:nvSpPr>
      <xdr:spPr>
        <a:xfrm>
          <a:off x="19985990" y="139662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82</xdr:row>
      <xdr:rowOff>55880</xdr:rowOff>
    </xdr:from>
    <xdr:to>
      <xdr:col>116</xdr:col>
      <xdr:colOff>114300</xdr:colOff>
      <xdr:row>82</xdr:row>
      <xdr:rowOff>157480</xdr:rowOff>
    </xdr:to>
    <xdr:sp macro="" textlink="">
      <xdr:nvSpPr>
        <xdr:cNvPr id="812" name="フローチャート: 判断 811">
          <a:extLst>
            <a:ext uri="{FF2B5EF4-FFF2-40B4-BE49-F238E27FC236}">
              <a16:creationId xmlns:a16="http://schemas.microsoft.com/office/drawing/2014/main" id="{FD4FA5D1-7871-47FC-94D3-2EA43492B3FB}"/>
            </a:ext>
          </a:extLst>
        </xdr:cNvPr>
        <xdr:cNvSpPr/>
      </xdr:nvSpPr>
      <xdr:spPr>
        <a:xfrm>
          <a:off x="19904710" y="14118590"/>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82</xdr:row>
      <xdr:rowOff>38736</xdr:rowOff>
    </xdr:from>
    <xdr:to>
      <xdr:col>112</xdr:col>
      <xdr:colOff>38100</xdr:colOff>
      <xdr:row>82</xdr:row>
      <xdr:rowOff>140336</xdr:rowOff>
    </xdr:to>
    <xdr:sp macro="" textlink="">
      <xdr:nvSpPr>
        <xdr:cNvPr id="813" name="フローチャート: 判断 812">
          <a:extLst>
            <a:ext uri="{FF2B5EF4-FFF2-40B4-BE49-F238E27FC236}">
              <a16:creationId xmlns:a16="http://schemas.microsoft.com/office/drawing/2014/main" id="{43B64219-8F78-4D55-A638-E36F77B7E9BB}"/>
            </a:ext>
          </a:extLst>
        </xdr:cNvPr>
        <xdr:cNvSpPr/>
      </xdr:nvSpPr>
      <xdr:spPr>
        <a:xfrm>
          <a:off x="19161760" y="1409763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80</xdr:row>
      <xdr:rowOff>156863</xdr:rowOff>
    </xdr:from>
    <xdr:ext cx="469744" cy="259045"/>
    <xdr:sp macro="" textlink="">
      <xdr:nvSpPr>
        <xdr:cNvPr id="814" name="n_1aveValue【消防施設】&#10;一人当たり面積">
          <a:extLst>
            <a:ext uri="{FF2B5EF4-FFF2-40B4-BE49-F238E27FC236}">
              <a16:creationId xmlns:a16="http://schemas.microsoft.com/office/drawing/2014/main" id="{4133FCCA-742C-45BF-882C-A7A30BBEB6DF}"/>
            </a:ext>
          </a:extLst>
        </xdr:cNvPr>
        <xdr:cNvSpPr txBox="1"/>
      </xdr:nvSpPr>
      <xdr:spPr>
        <a:xfrm>
          <a:off x="18982132" y="138747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82</xdr:row>
      <xdr:rowOff>90170</xdr:rowOff>
    </xdr:from>
    <xdr:to>
      <xdr:col>107</xdr:col>
      <xdr:colOff>101600</xdr:colOff>
      <xdr:row>83</xdr:row>
      <xdr:rowOff>20320</xdr:rowOff>
    </xdr:to>
    <xdr:sp macro="" textlink="">
      <xdr:nvSpPr>
        <xdr:cNvPr id="815" name="フローチャート: 判断 814">
          <a:extLst>
            <a:ext uri="{FF2B5EF4-FFF2-40B4-BE49-F238E27FC236}">
              <a16:creationId xmlns:a16="http://schemas.microsoft.com/office/drawing/2014/main" id="{6FB066E0-C4BB-474B-A5D7-2D87E4B26712}"/>
            </a:ext>
          </a:extLst>
        </xdr:cNvPr>
        <xdr:cNvSpPr/>
      </xdr:nvSpPr>
      <xdr:spPr>
        <a:xfrm>
          <a:off x="18345150" y="14152880"/>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6427</xdr:colOff>
      <xdr:row>81</xdr:row>
      <xdr:rowOff>36847</xdr:rowOff>
    </xdr:from>
    <xdr:ext cx="469744" cy="259045"/>
    <xdr:sp macro="" textlink="">
      <xdr:nvSpPr>
        <xdr:cNvPr id="816" name="n_2aveValue【消防施設】&#10;一人当たり面積">
          <a:extLst>
            <a:ext uri="{FF2B5EF4-FFF2-40B4-BE49-F238E27FC236}">
              <a16:creationId xmlns:a16="http://schemas.microsoft.com/office/drawing/2014/main" id="{9B7ED7CB-17FC-4744-9452-70C56FD42A5C}"/>
            </a:ext>
          </a:extLst>
        </xdr:cNvPr>
        <xdr:cNvSpPr txBox="1"/>
      </xdr:nvSpPr>
      <xdr:spPr>
        <a:xfrm>
          <a:off x="18182032" y="13924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82</xdr:row>
      <xdr:rowOff>44450</xdr:rowOff>
    </xdr:from>
    <xdr:to>
      <xdr:col>102</xdr:col>
      <xdr:colOff>165100</xdr:colOff>
      <xdr:row>82</xdr:row>
      <xdr:rowOff>146050</xdr:rowOff>
    </xdr:to>
    <xdr:sp macro="" textlink="">
      <xdr:nvSpPr>
        <xdr:cNvPr id="817" name="フローチャート: 判断 816">
          <a:extLst>
            <a:ext uri="{FF2B5EF4-FFF2-40B4-BE49-F238E27FC236}">
              <a16:creationId xmlns:a16="http://schemas.microsoft.com/office/drawing/2014/main" id="{F4511013-6569-4444-9FE2-34D334AF3DCC}"/>
            </a:ext>
          </a:extLst>
        </xdr:cNvPr>
        <xdr:cNvSpPr/>
      </xdr:nvSpPr>
      <xdr:spPr>
        <a:xfrm>
          <a:off x="17547590" y="14105255"/>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69927</xdr:colOff>
      <xdr:row>80</xdr:row>
      <xdr:rowOff>162577</xdr:rowOff>
    </xdr:from>
    <xdr:ext cx="469744" cy="259045"/>
    <xdr:sp macro="" textlink="">
      <xdr:nvSpPr>
        <xdr:cNvPr id="818" name="n_3aveValue【消防施設】&#10;一人当たり面積">
          <a:extLst>
            <a:ext uri="{FF2B5EF4-FFF2-40B4-BE49-F238E27FC236}">
              <a16:creationId xmlns:a16="http://schemas.microsoft.com/office/drawing/2014/main" id="{A6DA8C3E-AE35-4B0F-B4F0-88AD03F58B26}"/>
            </a:ext>
          </a:extLst>
        </xdr:cNvPr>
        <xdr:cNvSpPr txBox="1"/>
      </xdr:nvSpPr>
      <xdr:spPr>
        <a:xfrm>
          <a:off x="17384472" y="138804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82</xdr:row>
      <xdr:rowOff>21589</xdr:rowOff>
    </xdr:from>
    <xdr:to>
      <xdr:col>98</xdr:col>
      <xdr:colOff>38100</xdr:colOff>
      <xdr:row>82</xdr:row>
      <xdr:rowOff>123189</xdr:rowOff>
    </xdr:to>
    <xdr:sp macro="" textlink="">
      <xdr:nvSpPr>
        <xdr:cNvPr id="819" name="フローチャート: 判断 818">
          <a:extLst>
            <a:ext uri="{FF2B5EF4-FFF2-40B4-BE49-F238E27FC236}">
              <a16:creationId xmlns:a16="http://schemas.microsoft.com/office/drawing/2014/main" id="{E0259E55-0A2E-47C8-9935-03255532E11C}"/>
            </a:ext>
          </a:extLst>
        </xdr:cNvPr>
        <xdr:cNvSpPr/>
      </xdr:nvSpPr>
      <xdr:spPr>
        <a:xfrm>
          <a:off x="16761460" y="14076679"/>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133427</xdr:colOff>
      <xdr:row>80</xdr:row>
      <xdr:rowOff>139716</xdr:rowOff>
    </xdr:from>
    <xdr:ext cx="469744" cy="259045"/>
    <xdr:sp macro="" textlink="">
      <xdr:nvSpPr>
        <xdr:cNvPr id="820" name="n_4aveValue【消防施設】&#10;一人当たり面積">
          <a:extLst>
            <a:ext uri="{FF2B5EF4-FFF2-40B4-BE49-F238E27FC236}">
              <a16:creationId xmlns:a16="http://schemas.microsoft.com/office/drawing/2014/main" id="{5691589D-1FBB-49F3-AE11-A39DD603F6B1}"/>
            </a:ext>
          </a:extLst>
        </xdr:cNvPr>
        <xdr:cNvSpPr txBox="1"/>
      </xdr:nvSpPr>
      <xdr:spPr>
        <a:xfrm>
          <a:off x="16588817" y="138519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88</xdr:row>
      <xdr:rowOff>149877</xdr:rowOff>
    </xdr:from>
    <xdr:ext cx="762000" cy="259045"/>
    <xdr:sp macro="" textlink="">
      <xdr:nvSpPr>
        <xdr:cNvPr id="821" name="テキスト ボックス 820">
          <a:extLst>
            <a:ext uri="{FF2B5EF4-FFF2-40B4-BE49-F238E27FC236}">
              <a16:creationId xmlns:a16="http://schemas.microsoft.com/office/drawing/2014/main" id="{A4106962-F4A4-4150-95D2-14B7B5D2B258}"/>
            </a:ext>
          </a:extLst>
        </xdr:cNvPr>
        <xdr:cNvSpPr txBox="1"/>
      </xdr:nvSpPr>
      <xdr:spPr>
        <a:xfrm>
          <a:off x="1977644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22" name="テキスト ボックス 821">
          <a:extLst>
            <a:ext uri="{FF2B5EF4-FFF2-40B4-BE49-F238E27FC236}">
              <a16:creationId xmlns:a16="http://schemas.microsoft.com/office/drawing/2014/main" id="{EF73D085-F022-4A58-99E2-A93F9F5E020F}"/>
            </a:ext>
          </a:extLst>
        </xdr:cNvPr>
        <xdr:cNvSpPr txBox="1"/>
      </xdr:nvSpPr>
      <xdr:spPr>
        <a:xfrm>
          <a:off x="190334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23" name="テキスト ボックス 822">
          <a:extLst>
            <a:ext uri="{FF2B5EF4-FFF2-40B4-BE49-F238E27FC236}">
              <a16:creationId xmlns:a16="http://schemas.microsoft.com/office/drawing/2014/main" id="{A4E88AE1-D50F-439F-B153-86B522E6D68F}"/>
            </a:ext>
          </a:extLst>
        </xdr:cNvPr>
        <xdr:cNvSpPr txBox="1"/>
      </xdr:nvSpPr>
      <xdr:spPr>
        <a:xfrm>
          <a:off x="182283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24" name="テキスト ボックス 823">
          <a:extLst>
            <a:ext uri="{FF2B5EF4-FFF2-40B4-BE49-F238E27FC236}">
              <a16:creationId xmlns:a16="http://schemas.microsoft.com/office/drawing/2014/main" id="{58D8EC0A-673C-4E85-80A9-20C11825DC23}"/>
            </a:ext>
          </a:extLst>
        </xdr:cNvPr>
        <xdr:cNvSpPr txBox="1"/>
      </xdr:nvSpPr>
      <xdr:spPr>
        <a:xfrm>
          <a:off x="174307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25" name="テキスト ボックス 824">
          <a:extLst>
            <a:ext uri="{FF2B5EF4-FFF2-40B4-BE49-F238E27FC236}">
              <a16:creationId xmlns:a16="http://schemas.microsoft.com/office/drawing/2014/main" id="{6B15E0BA-1C59-406D-B4C2-BD7C8D241276}"/>
            </a:ext>
          </a:extLst>
        </xdr:cNvPr>
        <xdr:cNvSpPr txBox="1"/>
      </xdr:nvSpPr>
      <xdr:spPr>
        <a:xfrm>
          <a:off x="166331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141605</xdr:rowOff>
    </xdr:from>
    <xdr:to>
      <xdr:col>116</xdr:col>
      <xdr:colOff>114300</xdr:colOff>
      <xdr:row>84</xdr:row>
      <xdr:rowOff>71755</xdr:rowOff>
    </xdr:to>
    <xdr:sp macro="" textlink="">
      <xdr:nvSpPr>
        <xdr:cNvPr id="826" name="楕円 825">
          <a:extLst>
            <a:ext uri="{FF2B5EF4-FFF2-40B4-BE49-F238E27FC236}">
              <a16:creationId xmlns:a16="http://schemas.microsoft.com/office/drawing/2014/main" id="{B8C8BA3D-2C7A-4182-8A1B-291E3FC3CC8C}"/>
            </a:ext>
          </a:extLst>
        </xdr:cNvPr>
        <xdr:cNvSpPr/>
      </xdr:nvSpPr>
      <xdr:spPr>
        <a:xfrm>
          <a:off x="19904710" y="14370050"/>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83</xdr:row>
      <xdr:rowOff>120032</xdr:rowOff>
    </xdr:from>
    <xdr:ext cx="469744" cy="259045"/>
    <xdr:sp macro="" textlink="">
      <xdr:nvSpPr>
        <xdr:cNvPr id="827" name="【消防施設】&#10;一人当たり面積該当値テキスト">
          <a:extLst>
            <a:ext uri="{FF2B5EF4-FFF2-40B4-BE49-F238E27FC236}">
              <a16:creationId xmlns:a16="http://schemas.microsoft.com/office/drawing/2014/main" id="{03D9762F-E272-40AB-80CB-841F750A263C}"/>
            </a:ext>
          </a:extLst>
        </xdr:cNvPr>
        <xdr:cNvSpPr txBox="1"/>
      </xdr:nvSpPr>
      <xdr:spPr>
        <a:xfrm>
          <a:off x="19985990" y="14352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83</xdr:row>
      <xdr:rowOff>153036</xdr:rowOff>
    </xdr:from>
    <xdr:to>
      <xdr:col>112</xdr:col>
      <xdr:colOff>38100</xdr:colOff>
      <xdr:row>84</xdr:row>
      <xdr:rowOff>83186</xdr:rowOff>
    </xdr:to>
    <xdr:sp macro="" textlink="">
      <xdr:nvSpPr>
        <xdr:cNvPr id="828" name="楕円 827">
          <a:extLst>
            <a:ext uri="{FF2B5EF4-FFF2-40B4-BE49-F238E27FC236}">
              <a16:creationId xmlns:a16="http://schemas.microsoft.com/office/drawing/2014/main" id="{EE9621AD-EEE5-40B7-9C90-559B5DD35730}"/>
            </a:ext>
          </a:extLst>
        </xdr:cNvPr>
        <xdr:cNvSpPr/>
      </xdr:nvSpPr>
      <xdr:spPr>
        <a:xfrm>
          <a:off x="19161760" y="14383386"/>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20955</xdr:rowOff>
    </xdr:from>
    <xdr:to>
      <xdr:col>116</xdr:col>
      <xdr:colOff>63500</xdr:colOff>
      <xdr:row>84</xdr:row>
      <xdr:rowOff>32386</xdr:rowOff>
    </xdr:to>
    <xdr:cxnSp macro="">
      <xdr:nvCxnSpPr>
        <xdr:cNvPr id="829" name="直線コネクタ 828">
          <a:extLst>
            <a:ext uri="{FF2B5EF4-FFF2-40B4-BE49-F238E27FC236}">
              <a16:creationId xmlns:a16="http://schemas.microsoft.com/office/drawing/2014/main" id="{0CBA3420-99EE-434A-9551-99CE7F5C4493}"/>
            </a:ext>
          </a:extLst>
        </xdr:cNvPr>
        <xdr:cNvCxnSpPr/>
      </xdr:nvCxnSpPr>
      <xdr:spPr>
        <a:xfrm flipV="1">
          <a:off x="19204940" y="14418945"/>
          <a:ext cx="742950" cy="13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83</xdr:row>
      <xdr:rowOff>153036</xdr:rowOff>
    </xdr:from>
    <xdr:to>
      <xdr:col>107</xdr:col>
      <xdr:colOff>101600</xdr:colOff>
      <xdr:row>84</xdr:row>
      <xdr:rowOff>83186</xdr:rowOff>
    </xdr:to>
    <xdr:sp macro="" textlink="">
      <xdr:nvSpPr>
        <xdr:cNvPr id="830" name="楕円 829">
          <a:extLst>
            <a:ext uri="{FF2B5EF4-FFF2-40B4-BE49-F238E27FC236}">
              <a16:creationId xmlns:a16="http://schemas.microsoft.com/office/drawing/2014/main" id="{3804104D-6313-4C61-B673-8728B19B191B}"/>
            </a:ext>
          </a:extLst>
        </xdr:cNvPr>
        <xdr:cNvSpPr/>
      </xdr:nvSpPr>
      <xdr:spPr>
        <a:xfrm>
          <a:off x="18345150" y="14383386"/>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32386</xdr:rowOff>
    </xdr:from>
    <xdr:to>
      <xdr:col>111</xdr:col>
      <xdr:colOff>177800</xdr:colOff>
      <xdr:row>84</xdr:row>
      <xdr:rowOff>32386</xdr:rowOff>
    </xdr:to>
    <xdr:cxnSp macro="">
      <xdr:nvCxnSpPr>
        <xdr:cNvPr id="831" name="直線コネクタ 830">
          <a:extLst>
            <a:ext uri="{FF2B5EF4-FFF2-40B4-BE49-F238E27FC236}">
              <a16:creationId xmlns:a16="http://schemas.microsoft.com/office/drawing/2014/main" id="{149D88EC-819C-448A-B402-C0F79F7460E7}"/>
            </a:ext>
          </a:extLst>
        </xdr:cNvPr>
        <xdr:cNvCxnSpPr/>
      </xdr:nvCxnSpPr>
      <xdr:spPr>
        <a:xfrm>
          <a:off x="18399760" y="14432281"/>
          <a:ext cx="80518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83</xdr:row>
      <xdr:rowOff>147320</xdr:rowOff>
    </xdr:from>
    <xdr:to>
      <xdr:col>102</xdr:col>
      <xdr:colOff>165100</xdr:colOff>
      <xdr:row>84</xdr:row>
      <xdr:rowOff>77470</xdr:rowOff>
    </xdr:to>
    <xdr:sp macro="" textlink="">
      <xdr:nvSpPr>
        <xdr:cNvPr id="832" name="楕円 831">
          <a:extLst>
            <a:ext uri="{FF2B5EF4-FFF2-40B4-BE49-F238E27FC236}">
              <a16:creationId xmlns:a16="http://schemas.microsoft.com/office/drawing/2014/main" id="{E557A955-555C-4ACE-9FEF-6F040FB1E98A}"/>
            </a:ext>
          </a:extLst>
        </xdr:cNvPr>
        <xdr:cNvSpPr/>
      </xdr:nvSpPr>
      <xdr:spPr>
        <a:xfrm>
          <a:off x="17547590" y="14375765"/>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84</xdr:row>
      <xdr:rowOff>26670</xdr:rowOff>
    </xdr:from>
    <xdr:to>
      <xdr:col>107</xdr:col>
      <xdr:colOff>50800</xdr:colOff>
      <xdr:row>84</xdr:row>
      <xdr:rowOff>32386</xdr:rowOff>
    </xdr:to>
    <xdr:cxnSp macro="">
      <xdr:nvCxnSpPr>
        <xdr:cNvPr id="833" name="直線コネクタ 832">
          <a:extLst>
            <a:ext uri="{FF2B5EF4-FFF2-40B4-BE49-F238E27FC236}">
              <a16:creationId xmlns:a16="http://schemas.microsoft.com/office/drawing/2014/main" id="{59C9C447-20A2-4824-9752-B83F4602A53D}"/>
            </a:ext>
          </a:extLst>
        </xdr:cNvPr>
        <xdr:cNvCxnSpPr/>
      </xdr:nvCxnSpPr>
      <xdr:spPr>
        <a:xfrm>
          <a:off x="17602200" y="14426565"/>
          <a:ext cx="797560" cy="5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83</xdr:row>
      <xdr:rowOff>147320</xdr:rowOff>
    </xdr:from>
    <xdr:to>
      <xdr:col>98</xdr:col>
      <xdr:colOff>38100</xdr:colOff>
      <xdr:row>84</xdr:row>
      <xdr:rowOff>77470</xdr:rowOff>
    </xdr:to>
    <xdr:sp macro="" textlink="">
      <xdr:nvSpPr>
        <xdr:cNvPr id="834" name="楕円 833">
          <a:extLst>
            <a:ext uri="{FF2B5EF4-FFF2-40B4-BE49-F238E27FC236}">
              <a16:creationId xmlns:a16="http://schemas.microsoft.com/office/drawing/2014/main" id="{F1D0078C-C938-4B3D-99C7-3B11B4FD7DC4}"/>
            </a:ext>
          </a:extLst>
        </xdr:cNvPr>
        <xdr:cNvSpPr/>
      </xdr:nvSpPr>
      <xdr:spPr>
        <a:xfrm>
          <a:off x="16761460" y="14375765"/>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84</xdr:row>
      <xdr:rowOff>26670</xdr:rowOff>
    </xdr:from>
    <xdr:to>
      <xdr:col>102</xdr:col>
      <xdr:colOff>114300</xdr:colOff>
      <xdr:row>84</xdr:row>
      <xdr:rowOff>26670</xdr:rowOff>
    </xdr:to>
    <xdr:cxnSp macro="">
      <xdr:nvCxnSpPr>
        <xdr:cNvPr id="835" name="直線コネクタ 834">
          <a:extLst>
            <a:ext uri="{FF2B5EF4-FFF2-40B4-BE49-F238E27FC236}">
              <a16:creationId xmlns:a16="http://schemas.microsoft.com/office/drawing/2014/main" id="{5E629F58-5FFB-4586-9A8D-EAF88B94634D}"/>
            </a:ext>
          </a:extLst>
        </xdr:cNvPr>
        <xdr:cNvCxnSpPr/>
      </xdr:nvCxnSpPr>
      <xdr:spPr>
        <a:xfrm>
          <a:off x="16804640" y="14426565"/>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74313</xdr:rowOff>
    </xdr:from>
    <xdr:ext cx="469744" cy="259045"/>
    <xdr:sp macro="" textlink="">
      <xdr:nvSpPr>
        <xdr:cNvPr id="836" name="n_1mainValue【消防施設】&#10;一人当たり面積">
          <a:extLst>
            <a:ext uri="{FF2B5EF4-FFF2-40B4-BE49-F238E27FC236}">
              <a16:creationId xmlns:a16="http://schemas.microsoft.com/office/drawing/2014/main" id="{49056759-5197-4ADA-9DED-184B30EDA820}"/>
            </a:ext>
          </a:extLst>
        </xdr:cNvPr>
        <xdr:cNvSpPr txBox="1"/>
      </xdr:nvSpPr>
      <xdr:spPr>
        <a:xfrm>
          <a:off x="18982132" y="144761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74313</xdr:rowOff>
    </xdr:from>
    <xdr:ext cx="469744" cy="259045"/>
    <xdr:sp macro="" textlink="">
      <xdr:nvSpPr>
        <xdr:cNvPr id="837" name="n_2mainValue【消防施設】&#10;一人当たり面積">
          <a:extLst>
            <a:ext uri="{FF2B5EF4-FFF2-40B4-BE49-F238E27FC236}">
              <a16:creationId xmlns:a16="http://schemas.microsoft.com/office/drawing/2014/main" id="{7BA234B4-6E2C-4185-AA77-08E06897FCB8}"/>
            </a:ext>
          </a:extLst>
        </xdr:cNvPr>
        <xdr:cNvSpPr txBox="1"/>
      </xdr:nvSpPr>
      <xdr:spPr>
        <a:xfrm>
          <a:off x="18182032" y="144761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68597</xdr:rowOff>
    </xdr:from>
    <xdr:ext cx="469744" cy="259045"/>
    <xdr:sp macro="" textlink="">
      <xdr:nvSpPr>
        <xdr:cNvPr id="838" name="n_3mainValue【消防施設】&#10;一人当たり面積">
          <a:extLst>
            <a:ext uri="{FF2B5EF4-FFF2-40B4-BE49-F238E27FC236}">
              <a16:creationId xmlns:a16="http://schemas.microsoft.com/office/drawing/2014/main" id="{18D22262-EB69-4C82-A0BA-4A6FC980C280}"/>
            </a:ext>
          </a:extLst>
        </xdr:cNvPr>
        <xdr:cNvSpPr txBox="1"/>
      </xdr:nvSpPr>
      <xdr:spPr>
        <a:xfrm>
          <a:off x="17384472" y="144684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68597</xdr:rowOff>
    </xdr:from>
    <xdr:ext cx="469744" cy="259045"/>
    <xdr:sp macro="" textlink="">
      <xdr:nvSpPr>
        <xdr:cNvPr id="839" name="n_4mainValue【消防施設】&#10;一人当たり面積">
          <a:extLst>
            <a:ext uri="{FF2B5EF4-FFF2-40B4-BE49-F238E27FC236}">
              <a16:creationId xmlns:a16="http://schemas.microsoft.com/office/drawing/2014/main" id="{9404366F-F2C5-42B6-9D7A-440BB72DD666}"/>
            </a:ext>
          </a:extLst>
        </xdr:cNvPr>
        <xdr:cNvSpPr txBox="1"/>
      </xdr:nvSpPr>
      <xdr:spPr>
        <a:xfrm>
          <a:off x="16588817" y="144684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40" name="正方形/長方形 839">
          <a:extLst>
            <a:ext uri="{FF2B5EF4-FFF2-40B4-BE49-F238E27FC236}">
              <a16:creationId xmlns:a16="http://schemas.microsoft.com/office/drawing/2014/main" id="{EC3D3916-9222-41D4-AE0D-E5F78C2214EE}"/>
            </a:ext>
          </a:extLst>
        </xdr:cNvPr>
        <xdr:cNvSpPr/>
      </xdr:nvSpPr>
      <xdr:spPr>
        <a:xfrm>
          <a:off x="11203940" y="1561719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41" name="正方形/長方形 840">
          <a:extLst>
            <a:ext uri="{FF2B5EF4-FFF2-40B4-BE49-F238E27FC236}">
              <a16:creationId xmlns:a16="http://schemas.microsoft.com/office/drawing/2014/main" id="{D3BD6A83-B183-454C-885E-6357FD79AA7C}"/>
            </a:ext>
          </a:extLst>
        </xdr:cNvPr>
        <xdr:cNvSpPr/>
      </xdr:nvSpPr>
      <xdr:spPr>
        <a:xfrm>
          <a:off x="113157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42" name="正方形/長方形 841">
          <a:extLst>
            <a:ext uri="{FF2B5EF4-FFF2-40B4-BE49-F238E27FC236}">
              <a16:creationId xmlns:a16="http://schemas.microsoft.com/office/drawing/2014/main" id="{CA1A236C-74F0-449C-A65D-10242D4FE32E}"/>
            </a:ext>
          </a:extLst>
        </xdr:cNvPr>
        <xdr:cNvSpPr/>
      </xdr:nvSpPr>
      <xdr:spPr>
        <a:xfrm>
          <a:off x="113157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3" name="正方形/長方形 842">
          <a:extLst>
            <a:ext uri="{FF2B5EF4-FFF2-40B4-BE49-F238E27FC236}">
              <a16:creationId xmlns:a16="http://schemas.microsoft.com/office/drawing/2014/main" id="{2E4023F3-DFC7-4D7A-A236-623F0528FD86}"/>
            </a:ext>
          </a:extLst>
        </xdr:cNvPr>
        <xdr:cNvSpPr/>
      </xdr:nvSpPr>
      <xdr:spPr>
        <a:xfrm>
          <a:off x="122326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4" name="正方形/長方形 843">
          <a:extLst>
            <a:ext uri="{FF2B5EF4-FFF2-40B4-BE49-F238E27FC236}">
              <a16:creationId xmlns:a16="http://schemas.microsoft.com/office/drawing/2014/main" id="{915707C7-42F3-43C4-B6AD-FE1675B850F8}"/>
            </a:ext>
          </a:extLst>
        </xdr:cNvPr>
        <xdr:cNvSpPr/>
      </xdr:nvSpPr>
      <xdr:spPr>
        <a:xfrm>
          <a:off x="122326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5" name="正方形/長方形 844">
          <a:extLst>
            <a:ext uri="{FF2B5EF4-FFF2-40B4-BE49-F238E27FC236}">
              <a16:creationId xmlns:a16="http://schemas.microsoft.com/office/drawing/2014/main" id="{DA10CBCE-EB2E-4D31-B03D-948102337DCB}"/>
            </a:ext>
          </a:extLst>
        </xdr:cNvPr>
        <xdr:cNvSpPr/>
      </xdr:nvSpPr>
      <xdr:spPr>
        <a:xfrm>
          <a:off x="132613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6" name="正方形/長方形 845">
          <a:extLst>
            <a:ext uri="{FF2B5EF4-FFF2-40B4-BE49-F238E27FC236}">
              <a16:creationId xmlns:a16="http://schemas.microsoft.com/office/drawing/2014/main" id="{5F4E40B2-01F1-4E7D-A174-B9C261CDCF8A}"/>
            </a:ext>
          </a:extLst>
        </xdr:cNvPr>
        <xdr:cNvSpPr/>
      </xdr:nvSpPr>
      <xdr:spPr>
        <a:xfrm>
          <a:off x="132613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7" name="正方形/長方形 846">
          <a:extLst>
            <a:ext uri="{FF2B5EF4-FFF2-40B4-BE49-F238E27FC236}">
              <a16:creationId xmlns:a16="http://schemas.microsoft.com/office/drawing/2014/main" id="{4A80BBA8-56FC-4755-84E3-04E3CDFB8CEA}"/>
            </a:ext>
          </a:extLst>
        </xdr:cNvPr>
        <xdr:cNvSpPr/>
      </xdr:nvSpPr>
      <xdr:spPr>
        <a:xfrm>
          <a:off x="11203940" y="1676019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8" name="テキスト ボックス 847">
          <a:extLst>
            <a:ext uri="{FF2B5EF4-FFF2-40B4-BE49-F238E27FC236}">
              <a16:creationId xmlns:a16="http://schemas.microsoft.com/office/drawing/2014/main" id="{DCEA6EF5-1198-4F4C-A185-CB2990014E84}"/>
            </a:ext>
          </a:extLst>
        </xdr:cNvPr>
        <xdr:cNvSpPr txBox="1"/>
      </xdr:nvSpPr>
      <xdr:spPr>
        <a:xfrm>
          <a:off x="1116584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49" name="直線コネクタ 848">
          <a:extLst>
            <a:ext uri="{FF2B5EF4-FFF2-40B4-BE49-F238E27FC236}">
              <a16:creationId xmlns:a16="http://schemas.microsoft.com/office/drawing/2014/main" id="{F112D9CB-4000-44DF-8770-D3F3C514ACE6}"/>
            </a:ext>
          </a:extLst>
        </xdr:cNvPr>
        <xdr:cNvCxnSpPr/>
      </xdr:nvCxnSpPr>
      <xdr:spPr>
        <a:xfrm>
          <a:off x="11203940" y="19046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50" name="テキスト ボックス 849">
          <a:extLst>
            <a:ext uri="{FF2B5EF4-FFF2-40B4-BE49-F238E27FC236}">
              <a16:creationId xmlns:a16="http://schemas.microsoft.com/office/drawing/2014/main" id="{33AD2EFC-3D1B-4127-B3B5-0AAF6DB4CCF9}"/>
            </a:ext>
          </a:extLst>
        </xdr:cNvPr>
        <xdr:cNvSpPr txBox="1"/>
      </xdr:nvSpPr>
      <xdr:spPr>
        <a:xfrm>
          <a:off x="10801531" y="1890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51" name="直線コネクタ 850">
          <a:extLst>
            <a:ext uri="{FF2B5EF4-FFF2-40B4-BE49-F238E27FC236}">
              <a16:creationId xmlns:a16="http://schemas.microsoft.com/office/drawing/2014/main" id="{208F4A95-9EDD-4BDD-80C0-A664C23BAD4D}"/>
            </a:ext>
          </a:extLst>
        </xdr:cNvPr>
        <xdr:cNvCxnSpPr/>
      </xdr:nvCxnSpPr>
      <xdr:spPr>
        <a:xfrm>
          <a:off x="11203940" y="1872342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52" name="テキスト ボックス 851">
          <a:extLst>
            <a:ext uri="{FF2B5EF4-FFF2-40B4-BE49-F238E27FC236}">
              <a16:creationId xmlns:a16="http://schemas.microsoft.com/office/drawing/2014/main" id="{EDCC91D9-9AF8-4E0A-AC22-81B68496B816}"/>
            </a:ext>
          </a:extLst>
        </xdr:cNvPr>
        <xdr:cNvSpPr txBox="1"/>
      </xdr:nvSpPr>
      <xdr:spPr>
        <a:xfrm>
          <a:off x="10801531" y="1857739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53" name="直線コネクタ 852">
          <a:extLst>
            <a:ext uri="{FF2B5EF4-FFF2-40B4-BE49-F238E27FC236}">
              <a16:creationId xmlns:a16="http://schemas.microsoft.com/office/drawing/2014/main" id="{690884BB-801E-44BA-BA87-5E897467BAA6}"/>
            </a:ext>
          </a:extLst>
        </xdr:cNvPr>
        <xdr:cNvCxnSpPr/>
      </xdr:nvCxnSpPr>
      <xdr:spPr>
        <a:xfrm>
          <a:off x="11203940" y="1840066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54" name="テキスト ボックス 853">
          <a:extLst>
            <a:ext uri="{FF2B5EF4-FFF2-40B4-BE49-F238E27FC236}">
              <a16:creationId xmlns:a16="http://schemas.microsoft.com/office/drawing/2014/main" id="{0754480D-6182-4B9B-9626-84FEF623D15E}"/>
            </a:ext>
          </a:extLst>
        </xdr:cNvPr>
        <xdr:cNvSpPr txBox="1"/>
      </xdr:nvSpPr>
      <xdr:spPr>
        <a:xfrm>
          <a:off x="10842791" y="1825653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55" name="直線コネクタ 854">
          <a:extLst>
            <a:ext uri="{FF2B5EF4-FFF2-40B4-BE49-F238E27FC236}">
              <a16:creationId xmlns:a16="http://schemas.microsoft.com/office/drawing/2014/main" id="{DF7D2C76-41D8-43BF-A56E-C7EEA9D96F60}"/>
            </a:ext>
          </a:extLst>
        </xdr:cNvPr>
        <xdr:cNvCxnSpPr/>
      </xdr:nvCxnSpPr>
      <xdr:spPr>
        <a:xfrm>
          <a:off x="11203940" y="1806838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56" name="テキスト ボックス 855">
          <a:extLst>
            <a:ext uri="{FF2B5EF4-FFF2-40B4-BE49-F238E27FC236}">
              <a16:creationId xmlns:a16="http://schemas.microsoft.com/office/drawing/2014/main" id="{4D0CB2E0-AF53-4818-873F-584850C9DED6}"/>
            </a:ext>
          </a:extLst>
        </xdr:cNvPr>
        <xdr:cNvSpPr txBox="1"/>
      </xdr:nvSpPr>
      <xdr:spPr>
        <a:xfrm>
          <a:off x="10842791" y="1792425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57" name="直線コネクタ 856">
          <a:extLst>
            <a:ext uri="{FF2B5EF4-FFF2-40B4-BE49-F238E27FC236}">
              <a16:creationId xmlns:a16="http://schemas.microsoft.com/office/drawing/2014/main" id="{10B0880E-BF25-4B59-BDB2-24885D43128E}"/>
            </a:ext>
          </a:extLst>
        </xdr:cNvPr>
        <xdr:cNvCxnSpPr/>
      </xdr:nvCxnSpPr>
      <xdr:spPr>
        <a:xfrm>
          <a:off x="11203940" y="1774561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58" name="テキスト ボックス 857">
          <a:extLst>
            <a:ext uri="{FF2B5EF4-FFF2-40B4-BE49-F238E27FC236}">
              <a16:creationId xmlns:a16="http://schemas.microsoft.com/office/drawing/2014/main" id="{5D85C6D3-6495-4346-9201-74F1482959C7}"/>
            </a:ext>
          </a:extLst>
        </xdr:cNvPr>
        <xdr:cNvSpPr txBox="1"/>
      </xdr:nvSpPr>
      <xdr:spPr>
        <a:xfrm>
          <a:off x="1084279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59" name="直線コネクタ 858">
          <a:extLst>
            <a:ext uri="{FF2B5EF4-FFF2-40B4-BE49-F238E27FC236}">
              <a16:creationId xmlns:a16="http://schemas.microsoft.com/office/drawing/2014/main" id="{9612A33B-C048-481B-93A3-D9C1B9C16333}"/>
            </a:ext>
          </a:extLst>
        </xdr:cNvPr>
        <xdr:cNvCxnSpPr/>
      </xdr:nvCxnSpPr>
      <xdr:spPr>
        <a:xfrm>
          <a:off x="11203940" y="1741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60" name="テキスト ボックス 859">
          <a:extLst>
            <a:ext uri="{FF2B5EF4-FFF2-40B4-BE49-F238E27FC236}">
              <a16:creationId xmlns:a16="http://schemas.microsoft.com/office/drawing/2014/main" id="{319BB2AE-F4EA-4629-8381-B03F1859A35C}"/>
            </a:ext>
          </a:extLst>
        </xdr:cNvPr>
        <xdr:cNvSpPr txBox="1"/>
      </xdr:nvSpPr>
      <xdr:spPr>
        <a:xfrm>
          <a:off x="10842791" y="1727873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61" name="直線コネクタ 860">
          <a:extLst>
            <a:ext uri="{FF2B5EF4-FFF2-40B4-BE49-F238E27FC236}">
              <a16:creationId xmlns:a16="http://schemas.microsoft.com/office/drawing/2014/main" id="{B32B6FBE-B9A8-481C-A1A7-7BBE09D24F93}"/>
            </a:ext>
          </a:extLst>
        </xdr:cNvPr>
        <xdr:cNvCxnSpPr/>
      </xdr:nvCxnSpPr>
      <xdr:spPr>
        <a:xfrm>
          <a:off x="11203940" y="170905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62" name="テキスト ボックス 861">
          <a:extLst>
            <a:ext uri="{FF2B5EF4-FFF2-40B4-BE49-F238E27FC236}">
              <a16:creationId xmlns:a16="http://schemas.microsoft.com/office/drawing/2014/main" id="{45067CD6-284D-48B2-8CC2-70484B538F3F}"/>
            </a:ext>
          </a:extLst>
        </xdr:cNvPr>
        <xdr:cNvSpPr txBox="1"/>
      </xdr:nvSpPr>
      <xdr:spPr>
        <a:xfrm>
          <a:off x="10905006" y="16946443"/>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63" name="直線コネクタ 862">
          <a:extLst>
            <a:ext uri="{FF2B5EF4-FFF2-40B4-BE49-F238E27FC236}">
              <a16:creationId xmlns:a16="http://schemas.microsoft.com/office/drawing/2014/main" id="{1E5D404F-94B7-4540-A242-E468BC9B27FA}"/>
            </a:ext>
          </a:extLst>
        </xdr:cNvPr>
        <xdr:cNvCxnSpPr/>
      </xdr:nvCxnSpPr>
      <xdr:spPr>
        <a:xfrm>
          <a:off x="11203940" y="1676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64" name="【庁舎】&#10;有形固定資産減価償却率グラフ枠">
          <a:extLst>
            <a:ext uri="{FF2B5EF4-FFF2-40B4-BE49-F238E27FC236}">
              <a16:creationId xmlns:a16="http://schemas.microsoft.com/office/drawing/2014/main" id="{F0ED7F98-5D9D-401D-946E-ECA0BFFA6A4C}"/>
            </a:ext>
          </a:extLst>
        </xdr:cNvPr>
        <xdr:cNvSpPr/>
      </xdr:nvSpPr>
      <xdr:spPr>
        <a:xfrm>
          <a:off x="11203940" y="1676019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68036</xdr:rowOff>
    </xdr:from>
    <xdr:to>
      <xdr:col>85</xdr:col>
      <xdr:colOff>126364</xdr:colOff>
      <xdr:row>109</xdr:row>
      <xdr:rowOff>33745</xdr:rowOff>
    </xdr:to>
    <xdr:cxnSp macro="">
      <xdr:nvCxnSpPr>
        <xdr:cNvPr id="865" name="直線コネクタ 864">
          <a:extLst>
            <a:ext uri="{FF2B5EF4-FFF2-40B4-BE49-F238E27FC236}">
              <a16:creationId xmlns:a16="http://schemas.microsoft.com/office/drawing/2014/main" id="{9B920404-765B-46F6-9FF3-25A72DC3017D}"/>
            </a:ext>
          </a:extLst>
        </xdr:cNvPr>
        <xdr:cNvCxnSpPr/>
      </xdr:nvCxnSpPr>
      <xdr:spPr>
        <a:xfrm flipV="1">
          <a:off x="14703424" y="17211131"/>
          <a:ext cx="0" cy="15087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37572</xdr:rowOff>
    </xdr:from>
    <xdr:ext cx="405111" cy="259045"/>
    <xdr:sp macro="" textlink="">
      <xdr:nvSpPr>
        <xdr:cNvPr id="866" name="【庁舎】&#10;有形固定資産減価償却率最小値テキスト">
          <a:extLst>
            <a:ext uri="{FF2B5EF4-FFF2-40B4-BE49-F238E27FC236}">
              <a16:creationId xmlns:a16="http://schemas.microsoft.com/office/drawing/2014/main" id="{E0255228-9D0B-4F4B-8DE8-8038272D6BA9}"/>
            </a:ext>
          </a:extLst>
        </xdr:cNvPr>
        <xdr:cNvSpPr txBox="1"/>
      </xdr:nvSpPr>
      <xdr:spPr>
        <a:xfrm>
          <a:off x="14742160" y="18725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33745</xdr:rowOff>
    </xdr:from>
    <xdr:to>
      <xdr:col>86</xdr:col>
      <xdr:colOff>25400</xdr:colOff>
      <xdr:row>109</xdr:row>
      <xdr:rowOff>33745</xdr:rowOff>
    </xdr:to>
    <xdr:cxnSp macro="">
      <xdr:nvCxnSpPr>
        <xdr:cNvPr id="867" name="直線コネクタ 866">
          <a:extLst>
            <a:ext uri="{FF2B5EF4-FFF2-40B4-BE49-F238E27FC236}">
              <a16:creationId xmlns:a16="http://schemas.microsoft.com/office/drawing/2014/main" id="{9C9F844F-295D-44D3-8B8F-8EC9603A89E1}"/>
            </a:ext>
          </a:extLst>
        </xdr:cNvPr>
        <xdr:cNvCxnSpPr/>
      </xdr:nvCxnSpPr>
      <xdr:spPr>
        <a:xfrm>
          <a:off x="14611350" y="1871989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14713</xdr:rowOff>
    </xdr:from>
    <xdr:ext cx="340478" cy="259045"/>
    <xdr:sp macro="" textlink="">
      <xdr:nvSpPr>
        <xdr:cNvPr id="868" name="【庁舎】&#10;有形固定資産減価償却率最大値テキスト">
          <a:extLst>
            <a:ext uri="{FF2B5EF4-FFF2-40B4-BE49-F238E27FC236}">
              <a16:creationId xmlns:a16="http://schemas.microsoft.com/office/drawing/2014/main" id="{6AB3DE65-F4A0-4607-9F33-A46BCDB26D3B}"/>
            </a:ext>
          </a:extLst>
        </xdr:cNvPr>
        <xdr:cNvSpPr txBox="1"/>
      </xdr:nvSpPr>
      <xdr:spPr>
        <a:xfrm>
          <a:off x="14742160" y="1699207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68036</xdr:rowOff>
    </xdr:from>
    <xdr:to>
      <xdr:col>86</xdr:col>
      <xdr:colOff>25400</xdr:colOff>
      <xdr:row>100</xdr:row>
      <xdr:rowOff>68036</xdr:rowOff>
    </xdr:to>
    <xdr:cxnSp macro="">
      <xdr:nvCxnSpPr>
        <xdr:cNvPr id="869" name="直線コネクタ 868">
          <a:extLst>
            <a:ext uri="{FF2B5EF4-FFF2-40B4-BE49-F238E27FC236}">
              <a16:creationId xmlns:a16="http://schemas.microsoft.com/office/drawing/2014/main" id="{F7EC66E6-0140-4A8C-9E8A-8E42AD46CC94}"/>
            </a:ext>
          </a:extLst>
        </xdr:cNvPr>
        <xdr:cNvCxnSpPr/>
      </xdr:nvCxnSpPr>
      <xdr:spPr>
        <a:xfrm>
          <a:off x="14611350" y="1721113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40113</xdr:rowOff>
    </xdr:from>
    <xdr:ext cx="405111" cy="259045"/>
    <xdr:sp macro="" textlink="">
      <xdr:nvSpPr>
        <xdr:cNvPr id="870" name="【庁舎】&#10;有形固定資産減価償却率平均値テキスト">
          <a:extLst>
            <a:ext uri="{FF2B5EF4-FFF2-40B4-BE49-F238E27FC236}">
              <a16:creationId xmlns:a16="http://schemas.microsoft.com/office/drawing/2014/main" id="{FFB71DDE-3624-4350-984C-AE80DAC122FA}"/>
            </a:ext>
          </a:extLst>
        </xdr:cNvPr>
        <xdr:cNvSpPr txBox="1"/>
      </xdr:nvSpPr>
      <xdr:spPr>
        <a:xfrm>
          <a:off x="14742160" y="1769946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17236</xdr:rowOff>
    </xdr:from>
    <xdr:to>
      <xdr:col>85</xdr:col>
      <xdr:colOff>177800</xdr:colOff>
      <xdr:row>104</xdr:row>
      <xdr:rowOff>118836</xdr:rowOff>
    </xdr:to>
    <xdr:sp macro="" textlink="">
      <xdr:nvSpPr>
        <xdr:cNvPr id="871" name="フローチャート: 判断 870">
          <a:extLst>
            <a:ext uri="{FF2B5EF4-FFF2-40B4-BE49-F238E27FC236}">
              <a16:creationId xmlns:a16="http://schemas.microsoft.com/office/drawing/2014/main" id="{7FDD8E3E-7BA1-42D1-B50E-CB4B9306F991}"/>
            </a:ext>
          </a:extLst>
        </xdr:cNvPr>
        <xdr:cNvSpPr/>
      </xdr:nvSpPr>
      <xdr:spPr>
        <a:xfrm>
          <a:off x="14649450" y="17851846"/>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13970</xdr:rowOff>
    </xdr:from>
    <xdr:to>
      <xdr:col>81</xdr:col>
      <xdr:colOff>101600</xdr:colOff>
      <xdr:row>104</xdr:row>
      <xdr:rowOff>115570</xdr:rowOff>
    </xdr:to>
    <xdr:sp macro="" textlink="">
      <xdr:nvSpPr>
        <xdr:cNvPr id="872" name="フローチャート: 判断 871">
          <a:extLst>
            <a:ext uri="{FF2B5EF4-FFF2-40B4-BE49-F238E27FC236}">
              <a16:creationId xmlns:a16="http://schemas.microsoft.com/office/drawing/2014/main" id="{285F6F16-FF70-4092-B750-1FF9C1AD2A70}"/>
            </a:ext>
          </a:extLst>
        </xdr:cNvPr>
        <xdr:cNvSpPr/>
      </xdr:nvSpPr>
      <xdr:spPr>
        <a:xfrm>
          <a:off x="13887450" y="17848580"/>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102</xdr:row>
      <xdr:rowOff>132097</xdr:rowOff>
    </xdr:from>
    <xdr:ext cx="405111" cy="259045"/>
    <xdr:sp macro="" textlink="">
      <xdr:nvSpPr>
        <xdr:cNvPr id="873" name="n_1aveValue【庁舎】&#10;有形固定資産減価償却率">
          <a:extLst>
            <a:ext uri="{FF2B5EF4-FFF2-40B4-BE49-F238E27FC236}">
              <a16:creationId xmlns:a16="http://schemas.microsoft.com/office/drawing/2014/main" id="{60F93137-DB9E-48FE-8796-8DDBF6F43235}"/>
            </a:ext>
          </a:extLst>
        </xdr:cNvPr>
        <xdr:cNvSpPr txBox="1"/>
      </xdr:nvSpPr>
      <xdr:spPr>
        <a:xfrm>
          <a:off x="13738234" y="17623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104</xdr:row>
      <xdr:rowOff>38463</xdr:rowOff>
    </xdr:from>
    <xdr:to>
      <xdr:col>76</xdr:col>
      <xdr:colOff>165100</xdr:colOff>
      <xdr:row>104</xdr:row>
      <xdr:rowOff>140063</xdr:rowOff>
    </xdr:to>
    <xdr:sp macro="" textlink="">
      <xdr:nvSpPr>
        <xdr:cNvPr id="874" name="フローチャート: 判断 873">
          <a:extLst>
            <a:ext uri="{FF2B5EF4-FFF2-40B4-BE49-F238E27FC236}">
              <a16:creationId xmlns:a16="http://schemas.microsoft.com/office/drawing/2014/main" id="{B857D4DE-71A6-48FE-AC7B-041601F053CE}"/>
            </a:ext>
          </a:extLst>
        </xdr:cNvPr>
        <xdr:cNvSpPr/>
      </xdr:nvSpPr>
      <xdr:spPr>
        <a:xfrm>
          <a:off x="13089890" y="17869263"/>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102</xdr:row>
      <xdr:rowOff>156590</xdr:rowOff>
    </xdr:from>
    <xdr:ext cx="405111" cy="259045"/>
    <xdr:sp macro="" textlink="">
      <xdr:nvSpPr>
        <xdr:cNvPr id="875" name="n_2aveValue【庁舎】&#10;有形固定資産減価償却率">
          <a:extLst>
            <a:ext uri="{FF2B5EF4-FFF2-40B4-BE49-F238E27FC236}">
              <a16:creationId xmlns:a16="http://schemas.microsoft.com/office/drawing/2014/main" id="{984DB530-BD4B-436C-8153-38D2FCA2BFD6}"/>
            </a:ext>
          </a:extLst>
        </xdr:cNvPr>
        <xdr:cNvSpPr txBox="1"/>
      </xdr:nvSpPr>
      <xdr:spPr>
        <a:xfrm>
          <a:off x="12957184" y="176463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104</xdr:row>
      <xdr:rowOff>90714</xdr:rowOff>
    </xdr:from>
    <xdr:to>
      <xdr:col>72</xdr:col>
      <xdr:colOff>38100</xdr:colOff>
      <xdr:row>105</xdr:row>
      <xdr:rowOff>20864</xdr:rowOff>
    </xdr:to>
    <xdr:sp macro="" textlink="">
      <xdr:nvSpPr>
        <xdr:cNvPr id="876" name="フローチャート: 判断 875">
          <a:extLst>
            <a:ext uri="{FF2B5EF4-FFF2-40B4-BE49-F238E27FC236}">
              <a16:creationId xmlns:a16="http://schemas.microsoft.com/office/drawing/2014/main" id="{909CE87F-52C3-445A-847C-17F51F6839AC}"/>
            </a:ext>
          </a:extLst>
        </xdr:cNvPr>
        <xdr:cNvSpPr/>
      </xdr:nvSpPr>
      <xdr:spPr>
        <a:xfrm>
          <a:off x="12303760" y="17925324"/>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165744</xdr:colOff>
      <xdr:row>103</xdr:row>
      <xdr:rowOff>37391</xdr:rowOff>
    </xdr:from>
    <xdr:ext cx="405111" cy="259045"/>
    <xdr:sp macro="" textlink="">
      <xdr:nvSpPr>
        <xdr:cNvPr id="877" name="n_3aveValue【庁舎】&#10;有形固定資産減価償却率">
          <a:extLst>
            <a:ext uri="{FF2B5EF4-FFF2-40B4-BE49-F238E27FC236}">
              <a16:creationId xmlns:a16="http://schemas.microsoft.com/office/drawing/2014/main" id="{276B8478-55DD-463B-9D9C-76DF9A959A49}"/>
            </a:ext>
          </a:extLst>
        </xdr:cNvPr>
        <xdr:cNvSpPr txBox="1"/>
      </xdr:nvSpPr>
      <xdr:spPr>
        <a:xfrm>
          <a:off x="12171054" y="17696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104</xdr:row>
      <xdr:rowOff>149498</xdr:rowOff>
    </xdr:from>
    <xdr:to>
      <xdr:col>67</xdr:col>
      <xdr:colOff>101600</xdr:colOff>
      <xdr:row>105</xdr:row>
      <xdr:rowOff>79648</xdr:rowOff>
    </xdr:to>
    <xdr:sp macro="" textlink="">
      <xdr:nvSpPr>
        <xdr:cNvPr id="878" name="フローチャート: 判断 877">
          <a:extLst>
            <a:ext uri="{FF2B5EF4-FFF2-40B4-BE49-F238E27FC236}">
              <a16:creationId xmlns:a16="http://schemas.microsoft.com/office/drawing/2014/main" id="{C73EFBDC-7741-4943-975E-0771CCC4F8ED}"/>
            </a:ext>
          </a:extLst>
        </xdr:cNvPr>
        <xdr:cNvSpPr/>
      </xdr:nvSpPr>
      <xdr:spPr>
        <a:xfrm>
          <a:off x="11487150" y="17980298"/>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38744</xdr:colOff>
      <xdr:row>103</xdr:row>
      <xdr:rowOff>96175</xdr:rowOff>
    </xdr:from>
    <xdr:ext cx="405111" cy="259045"/>
    <xdr:sp macro="" textlink="">
      <xdr:nvSpPr>
        <xdr:cNvPr id="879" name="n_4aveValue【庁舎】&#10;有形固定資産減価償却率">
          <a:extLst>
            <a:ext uri="{FF2B5EF4-FFF2-40B4-BE49-F238E27FC236}">
              <a16:creationId xmlns:a16="http://schemas.microsoft.com/office/drawing/2014/main" id="{0DA10010-B145-4E27-8573-97976DEF23BF}"/>
            </a:ext>
          </a:extLst>
        </xdr:cNvPr>
        <xdr:cNvSpPr txBox="1"/>
      </xdr:nvSpPr>
      <xdr:spPr>
        <a:xfrm>
          <a:off x="11354444" y="177517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111</xdr:row>
      <xdr:rowOff>16527</xdr:rowOff>
    </xdr:from>
    <xdr:ext cx="762000" cy="259045"/>
    <xdr:sp macro="" textlink="">
      <xdr:nvSpPr>
        <xdr:cNvPr id="880" name="テキスト ボックス 879">
          <a:extLst>
            <a:ext uri="{FF2B5EF4-FFF2-40B4-BE49-F238E27FC236}">
              <a16:creationId xmlns:a16="http://schemas.microsoft.com/office/drawing/2014/main" id="{F61F7B1E-8640-49E5-AD16-76D57D6E6F6F}"/>
            </a:ext>
          </a:extLst>
        </xdr:cNvPr>
        <xdr:cNvSpPr txBox="1"/>
      </xdr:nvSpPr>
      <xdr:spPr>
        <a:xfrm>
          <a:off x="145326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81" name="テキスト ボックス 880">
          <a:extLst>
            <a:ext uri="{FF2B5EF4-FFF2-40B4-BE49-F238E27FC236}">
              <a16:creationId xmlns:a16="http://schemas.microsoft.com/office/drawing/2014/main" id="{5A86B790-D8EE-4DB7-914C-6D40BFD804B7}"/>
            </a:ext>
          </a:extLst>
        </xdr:cNvPr>
        <xdr:cNvSpPr txBox="1"/>
      </xdr:nvSpPr>
      <xdr:spPr>
        <a:xfrm>
          <a:off x="137706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82" name="テキスト ボックス 881">
          <a:extLst>
            <a:ext uri="{FF2B5EF4-FFF2-40B4-BE49-F238E27FC236}">
              <a16:creationId xmlns:a16="http://schemas.microsoft.com/office/drawing/2014/main" id="{93F64757-6580-40D3-BB2E-7A6A32AE3B8B}"/>
            </a:ext>
          </a:extLst>
        </xdr:cNvPr>
        <xdr:cNvSpPr txBox="1"/>
      </xdr:nvSpPr>
      <xdr:spPr>
        <a:xfrm>
          <a:off x="129730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83" name="テキスト ボックス 882">
          <a:extLst>
            <a:ext uri="{FF2B5EF4-FFF2-40B4-BE49-F238E27FC236}">
              <a16:creationId xmlns:a16="http://schemas.microsoft.com/office/drawing/2014/main" id="{C6055373-2A05-49A2-B606-5D5852288355}"/>
            </a:ext>
          </a:extLst>
        </xdr:cNvPr>
        <xdr:cNvSpPr txBox="1"/>
      </xdr:nvSpPr>
      <xdr:spPr>
        <a:xfrm>
          <a:off x="121754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84" name="テキスト ボックス 883">
          <a:extLst>
            <a:ext uri="{FF2B5EF4-FFF2-40B4-BE49-F238E27FC236}">
              <a16:creationId xmlns:a16="http://schemas.microsoft.com/office/drawing/2014/main" id="{148932E3-1484-42E6-A2EF-DAD88DD32A77}"/>
            </a:ext>
          </a:extLst>
        </xdr:cNvPr>
        <xdr:cNvSpPr txBox="1"/>
      </xdr:nvSpPr>
      <xdr:spPr>
        <a:xfrm>
          <a:off x="113703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107</xdr:row>
      <xdr:rowOff>120106</xdr:rowOff>
    </xdr:from>
    <xdr:to>
      <xdr:col>85</xdr:col>
      <xdr:colOff>177800</xdr:colOff>
      <xdr:row>108</xdr:row>
      <xdr:rowOff>50256</xdr:rowOff>
    </xdr:to>
    <xdr:sp macro="" textlink="">
      <xdr:nvSpPr>
        <xdr:cNvPr id="885" name="楕円 884">
          <a:extLst>
            <a:ext uri="{FF2B5EF4-FFF2-40B4-BE49-F238E27FC236}">
              <a16:creationId xmlns:a16="http://schemas.microsoft.com/office/drawing/2014/main" id="{18CCBD9C-9484-464C-A3E8-3FBFEF89211E}"/>
            </a:ext>
          </a:extLst>
        </xdr:cNvPr>
        <xdr:cNvSpPr/>
      </xdr:nvSpPr>
      <xdr:spPr>
        <a:xfrm>
          <a:off x="14649450" y="18467161"/>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107</xdr:row>
      <xdr:rowOff>98533</xdr:rowOff>
    </xdr:from>
    <xdr:ext cx="405111" cy="259045"/>
    <xdr:sp macro="" textlink="">
      <xdr:nvSpPr>
        <xdr:cNvPr id="886" name="【庁舎】&#10;有形固定資産減価償却率該当値テキスト">
          <a:extLst>
            <a:ext uri="{FF2B5EF4-FFF2-40B4-BE49-F238E27FC236}">
              <a16:creationId xmlns:a16="http://schemas.microsoft.com/office/drawing/2014/main" id="{AA90203D-B3CB-43B8-BAAB-29B39768129C}"/>
            </a:ext>
          </a:extLst>
        </xdr:cNvPr>
        <xdr:cNvSpPr txBox="1"/>
      </xdr:nvSpPr>
      <xdr:spPr>
        <a:xfrm>
          <a:off x="14742160" y="184398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107</xdr:row>
      <xdr:rowOff>100512</xdr:rowOff>
    </xdr:from>
    <xdr:to>
      <xdr:col>81</xdr:col>
      <xdr:colOff>101600</xdr:colOff>
      <xdr:row>108</xdr:row>
      <xdr:rowOff>30662</xdr:rowOff>
    </xdr:to>
    <xdr:sp macro="" textlink="">
      <xdr:nvSpPr>
        <xdr:cNvPr id="887" name="楕円 886">
          <a:extLst>
            <a:ext uri="{FF2B5EF4-FFF2-40B4-BE49-F238E27FC236}">
              <a16:creationId xmlns:a16="http://schemas.microsoft.com/office/drawing/2014/main" id="{8E9447A0-090E-4B77-B8A7-CAA54134B663}"/>
            </a:ext>
          </a:extLst>
        </xdr:cNvPr>
        <xdr:cNvSpPr/>
      </xdr:nvSpPr>
      <xdr:spPr>
        <a:xfrm>
          <a:off x="13887450" y="18441852"/>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107</xdr:row>
      <xdr:rowOff>151312</xdr:rowOff>
    </xdr:from>
    <xdr:to>
      <xdr:col>85</xdr:col>
      <xdr:colOff>127000</xdr:colOff>
      <xdr:row>107</xdr:row>
      <xdr:rowOff>170906</xdr:rowOff>
    </xdr:to>
    <xdr:cxnSp macro="">
      <xdr:nvCxnSpPr>
        <xdr:cNvPr id="888" name="直線コネクタ 887">
          <a:extLst>
            <a:ext uri="{FF2B5EF4-FFF2-40B4-BE49-F238E27FC236}">
              <a16:creationId xmlns:a16="http://schemas.microsoft.com/office/drawing/2014/main" id="{90594CA1-A581-4CBB-9A54-86E0A5FC1009}"/>
            </a:ext>
          </a:extLst>
        </xdr:cNvPr>
        <xdr:cNvCxnSpPr/>
      </xdr:nvCxnSpPr>
      <xdr:spPr>
        <a:xfrm>
          <a:off x="13942060" y="18496462"/>
          <a:ext cx="762000" cy="234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107</xdr:row>
      <xdr:rowOff>80918</xdr:rowOff>
    </xdr:from>
    <xdr:to>
      <xdr:col>76</xdr:col>
      <xdr:colOff>165100</xdr:colOff>
      <xdr:row>108</xdr:row>
      <xdr:rowOff>11068</xdr:rowOff>
    </xdr:to>
    <xdr:sp macro="" textlink="">
      <xdr:nvSpPr>
        <xdr:cNvPr id="889" name="楕円 888">
          <a:extLst>
            <a:ext uri="{FF2B5EF4-FFF2-40B4-BE49-F238E27FC236}">
              <a16:creationId xmlns:a16="http://schemas.microsoft.com/office/drawing/2014/main" id="{BA602FDD-854E-45BB-84CC-B2DBE64C2A92}"/>
            </a:ext>
          </a:extLst>
        </xdr:cNvPr>
        <xdr:cNvSpPr/>
      </xdr:nvSpPr>
      <xdr:spPr>
        <a:xfrm>
          <a:off x="13089890" y="18427973"/>
          <a:ext cx="1092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107</xdr:row>
      <xdr:rowOff>131718</xdr:rowOff>
    </xdr:from>
    <xdr:to>
      <xdr:col>81</xdr:col>
      <xdr:colOff>50800</xdr:colOff>
      <xdr:row>107</xdr:row>
      <xdr:rowOff>151312</xdr:rowOff>
    </xdr:to>
    <xdr:cxnSp macro="">
      <xdr:nvCxnSpPr>
        <xdr:cNvPr id="890" name="直線コネクタ 889">
          <a:extLst>
            <a:ext uri="{FF2B5EF4-FFF2-40B4-BE49-F238E27FC236}">
              <a16:creationId xmlns:a16="http://schemas.microsoft.com/office/drawing/2014/main" id="{6E0CECCF-4C66-4E4F-9075-416BA5D6B40C}"/>
            </a:ext>
          </a:extLst>
        </xdr:cNvPr>
        <xdr:cNvCxnSpPr/>
      </xdr:nvCxnSpPr>
      <xdr:spPr>
        <a:xfrm>
          <a:off x="13144500" y="18480678"/>
          <a:ext cx="797560" cy="15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107</xdr:row>
      <xdr:rowOff>59689</xdr:rowOff>
    </xdr:from>
    <xdr:to>
      <xdr:col>72</xdr:col>
      <xdr:colOff>38100</xdr:colOff>
      <xdr:row>107</xdr:row>
      <xdr:rowOff>161289</xdr:rowOff>
    </xdr:to>
    <xdr:sp macro="" textlink="">
      <xdr:nvSpPr>
        <xdr:cNvPr id="891" name="楕円 890">
          <a:extLst>
            <a:ext uri="{FF2B5EF4-FFF2-40B4-BE49-F238E27FC236}">
              <a16:creationId xmlns:a16="http://schemas.microsoft.com/office/drawing/2014/main" id="{429F763D-7370-40BC-A2D8-1DC0523DACB4}"/>
            </a:ext>
          </a:extLst>
        </xdr:cNvPr>
        <xdr:cNvSpPr/>
      </xdr:nvSpPr>
      <xdr:spPr>
        <a:xfrm>
          <a:off x="12303760" y="18401029"/>
          <a:ext cx="7874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107</xdr:row>
      <xdr:rowOff>110489</xdr:rowOff>
    </xdr:from>
    <xdr:to>
      <xdr:col>76</xdr:col>
      <xdr:colOff>114300</xdr:colOff>
      <xdr:row>107</xdr:row>
      <xdr:rowOff>131718</xdr:rowOff>
    </xdr:to>
    <xdr:cxnSp macro="">
      <xdr:nvCxnSpPr>
        <xdr:cNvPr id="892" name="直線コネクタ 891">
          <a:extLst>
            <a:ext uri="{FF2B5EF4-FFF2-40B4-BE49-F238E27FC236}">
              <a16:creationId xmlns:a16="http://schemas.microsoft.com/office/drawing/2014/main" id="{6887DC9A-0BD9-4E60-82E5-908202C0B75D}"/>
            </a:ext>
          </a:extLst>
        </xdr:cNvPr>
        <xdr:cNvCxnSpPr/>
      </xdr:nvCxnSpPr>
      <xdr:spPr>
        <a:xfrm>
          <a:off x="12346940" y="18453734"/>
          <a:ext cx="797560" cy="26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107</xdr:row>
      <xdr:rowOff>40095</xdr:rowOff>
    </xdr:from>
    <xdr:to>
      <xdr:col>67</xdr:col>
      <xdr:colOff>101600</xdr:colOff>
      <xdr:row>107</xdr:row>
      <xdr:rowOff>141695</xdr:rowOff>
    </xdr:to>
    <xdr:sp macro="" textlink="">
      <xdr:nvSpPr>
        <xdr:cNvPr id="893" name="楕円 892">
          <a:extLst>
            <a:ext uri="{FF2B5EF4-FFF2-40B4-BE49-F238E27FC236}">
              <a16:creationId xmlns:a16="http://schemas.microsoft.com/office/drawing/2014/main" id="{0CB6B8AA-4134-4F82-8630-01A3E32877BA}"/>
            </a:ext>
          </a:extLst>
        </xdr:cNvPr>
        <xdr:cNvSpPr/>
      </xdr:nvSpPr>
      <xdr:spPr>
        <a:xfrm>
          <a:off x="11487150" y="18385245"/>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107</xdr:row>
      <xdr:rowOff>90895</xdr:rowOff>
    </xdr:from>
    <xdr:to>
      <xdr:col>71</xdr:col>
      <xdr:colOff>177800</xdr:colOff>
      <xdr:row>107</xdr:row>
      <xdr:rowOff>110489</xdr:rowOff>
    </xdr:to>
    <xdr:cxnSp macro="">
      <xdr:nvCxnSpPr>
        <xdr:cNvPr id="894" name="直線コネクタ 893">
          <a:extLst>
            <a:ext uri="{FF2B5EF4-FFF2-40B4-BE49-F238E27FC236}">
              <a16:creationId xmlns:a16="http://schemas.microsoft.com/office/drawing/2014/main" id="{BCD2A4D1-03B9-4270-9C04-BBABCB8A4936}"/>
            </a:ext>
          </a:extLst>
        </xdr:cNvPr>
        <xdr:cNvCxnSpPr/>
      </xdr:nvCxnSpPr>
      <xdr:spPr>
        <a:xfrm>
          <a:off x="11541760" y="18439855"/>
          <a:ext cx="805180" cy="138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108</xdr:row>
      <xdr:rowOff>21789</xdr:rowOff>
    </xdr:from>
    <xdr:ext cx="405111" cy="259045"/>
    <xdr:sp macro="" textlink="">
      <xdr:nvSpPr>
        <xdr:cNvPr id="895" name="n_1mainValue【庁舎】&#10;有形固定資産減価償却率">
          <a:extLst>
            <a:ext uri="{FF2B5EF4-FFF2-40B4-BE49-F238E27FC236}">
              <a16:creationId xmlns:a16="http://schemas.microsoft.com/office/drawing/2014/main" id="{21A5DB99-14A0-46AB-A2C8-79DE319ABD27}"/>
            </a:ext>
          </a:extLst>
        </xdr:cNvPr>
        <xdr:cNvSpPr txBox="1"/>
      </xdr:nvSpPr>
      <xdr:spPr>
        <a:xfrm>
          <a:off x="13738234" y="185345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108</xdr:row>
      <xdr:rowOff>2195</xdr:rowOff>
    </xdr:from>
    <xdr:ext cx="405111" cy="259045"/>
    <xdr:sp macro="" textlink="">
      <xdr:nvSpPr>
        <xdr:cNvPr id="896" name="n_2mainValue【庁舎】&#10;有形固定資産減価償却率">
          <a:extLst>
            <a:ext uri="{FF2B5EF4-FFF2-40B4-BE49-F238E27FC236}">
              <a16:creationId xmlns:a16="http://schemas.microsoft.com/office/drawing/2014/main" id="{4B9A5F6A-19B2-46AE-A0B8-466A09FFB2B3}"/>
            </a:ext>
          </a:extLst>
        </xdr:cNvPr>
        <xdr:cNvSpPr txBox="1"/>
      </xdr:nvSpPr>
      <xdr:spPr>
        <a:xfrm>
          <a:off x="12957184" y="185187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107</xdr:row>
      <xdr:rowOff>152416</xdr:rowOff>
    </xdr:from>
    <xdr:ext cx="405111" cy="259045"/>
    <xdr:sp macro="" textlink="">
      <xdr:nvSpPr>
        <xdr:cNvPr id="897" name="n_3mainValue【庁舎】&#10;有形固定資産減価償却率">
          <a:extLst>
            <a:ext uri="{FF2B5EF4-FFF2-40B4-BE49-F238E27FC236}">
              <a16:creationId xmlns:a16="http://schemas.microsoft.com/office/drawing/2014/main" id="{5776EBCD-89E8-4CD2-AA2E-6FC5FA7AFA70}"/>
            </a:ext>
          </a:extLst>
        </xdr:cNvPr>
        <xdr:cNvSpPr txBox="1"/>
      </xdr:nvSpPr>
      <xdr:spPr>
        <a:xfrm>
          <a:off x="12171054" y="184975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107</xdr:row>
      <xdr:rowOff>132822</xdr:rowOff>
    </xdr:from>
    <xdr:ext cx="405111" cy="259045"/>
    <xdr:sp macro="" textlink="">
      <xdr:nvSpPr>
        <xdr:cNvPr id="898" name="n_4mainValue【庁舎】&#10;有形固定資産減価償却率">
          <a:extLst>
            <a:ext uri="{FF2B5EF4-FFF2-40B4-BE49-F238E27FC236}">
              <a16:creationId xmlns:a16="http://schemas.microsoft.com/office/drawing/2014/main" id="{13D8C81E-4413-4EAC-94AB-1874844CF759}"/>
            </a:ext>
          </a:extLst>
        </xdr:cNvPr>
        <xdr:cNvSpPr txBox="1"/>
      </xdr:nvSpPr>
      <xdr:spPr>
        <a:xfrm>
          <a:off x="11354444" y="184817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9" name="正方形/長方形 898">
          <a:extLst>
            <a:ext uri="{FF2B5EF4-FFF2-40B4-BE49-F238E27FC236}">
              <a16:creationId xmlns:a16="http://schemas.microsoft.com/office/drawing/2014/main" id="{05660ACE-2515-4193-8804-D1220C140623}"/>
            </a:ext>
          </a:extLst>
        </xdr:cNvPr>
        <xdr:cNvSpPr/>
      </xdr:nvSpPr>
      <xdr:spPr>
        <a:xfrm>
          <a:off x="16459200" y="1561719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900" name="正方形/長方形 899">
          <a:extLst>
            <a:ext uri="{FF2B5EF4-FFF2-40B4-BE49-F238E27FC236}">
              <a16:creationId xmlns:a16="http://schemas.microsoft.com/office/drawing/2014/main" id="{B3141A36-74DB-48DB-9B1B-DC1CEE6954B9}"/>
            </a:ext>
          </a:extLst>
        </xdr:cNvPr>
        <xdr:cNvSpPr/>
      </xdr:nvSpPr>
      <xdr:spPr>
        <a:xfrm>
          <a:off x="165900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901" name="正方形/長方形 900">
          <a:extLst>
            <a:ext uri="{FF2B5EF4-FFF2-40B4-BE49-F238E27FC236}">
              <a16:creationId xmlns:a16="http://schemas.microsoft.com/office/drawing/2014/main" id="{247C8F84-1552-49C4-B300-2580782907AE}"/>
            </a:ext>
          </a:extLst>
        </xdr:cNvPr>
        <xdr:cNvSpPr/>
      </xdr:nvSpPr>
      <xdr:spPr>
        <a:xfrm>
          <a:off x="165900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902" name="正方形/長方形 901">
          <a:extLst>
            <a:ext uri="{FF2B5EF4-FFF2-40B4-BE49-F238E27FC236}">
              <a16:creationId xmlns:a16="http://schemas.microsoft.com/office/drawing/2014/main" id="{7F50CFAB-A617-4D14-B62F-EA9A462637ED}"/>
            </a:ext>
          </a:extLst>
        </xdr:cNvPr>
        <xdr:cNvSpPr/>
      </xdr:nvSpPr>
      <xdr:spPr>
        <a:xfrm>
          <a:off x="174879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903" name="正方形/長方形 902">
          <a:extLst>
            <a:ext uri="{FF2B5EF4-FFF2-40B4-BE49-F238E27FC236}">
              <a16:creationId xmlns:a16="http://schemas.microsoft.com/office/drawing/2014/main" id="{EF4CC4B2-9DEB-4127-B46E-DD67B17D74C4}"/>
            </a:ext>
          </a:extLst>
        </xdr:cNvPr>
        <xdr:cNvSpPr/>
      </xdr:nvSpPr>
      <xdr:spPr>
        <a:xfrm>
          <a:off x="174879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4" name="正方形/長方形 903">
          <a:extLst>
            <a:ext uri="{FF2B5EF4-FFF2-40B4-BE49-F238E27FC236}">
              <a16:creationId xmlns:a16="http://schemas.microsoft.com/office/drawing/2014/main" id="{13D467B6-596C-4BDE-A634-806AF7881ED9}"/>
            </a:ext>
          </a:extLst>
        </xdr:cNvPr>
        <xdr:cNvSpPr/>
      </xdr:nvSpPr>
      <xdr:spPr>
        <a:xfrm>
          <a:off x="185166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5" name="正方形/長方形 904">
          <a:extLst>
            <a:ext uri="{FF2B5EF4-FFF2-40B4-BE49-F238E27FC236}">
              <a16:creationId xmlns:a16="http://schemas.microsoft.com/office/drawing/2014/main" id="{935000D6-03A4-41B8-82E6-83641CF1DDA5}"/>
            </a:ext>
          </a:extLst>
        </xdr:cNvPr>
        <xdr:cNvSpPr/>
      </xdr:nvSpPr>
      <xdr:spPr>
        <a:xfrm>
          <a:off x="185166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6" name="正方形/長方形 905">
          <a:extLst>
            <a:ext uri="{FF2B5EF4-FFF2-40B4-BE49-F238E27FC236}">
              <a16:creationId xmlns:a16="http://schemas.microsoft.com/office/drawing/2014/main" id="{63A333F7-5E61-4FA1-8C3D-B1BFF744C167}"/>
            </a:ext>
          </a:extLst>
        </xdr:cNvPr>
        <xdr:cNvSpPr/>
      </xdr:nvSpPr>
      <xdr:spPr>
        <a:xfrm>
          <a:off x="16459200" y="1676019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7" name="テキスト ボックス 906">
          <a:extLst>
            <a:ext uri="{FF2B5EF4-FFF2-40B4-BE49-F238E27FC236}">
              <a16:creationId xmlns:a16="http://schemas.microsoft.com/office/drawing/2014/main" id="{11A46AC3-86DE-4CCC-96C2-7EC9AEC997FE}"/>
            </a:ext>
          </a:extLst>
        </xdr:cNvPr>
        <xdr:cNvSpPr txBox="1"/>
      </xdr:nvSpPr>
      <xdr:spPr>
        <a:xfrm>
          <a:off x="1644015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8" name="直線コネクタ 907">
          <a:extLst>
            <a:ext uri="{FF2B5EF4-FFF2-40B4-BE49-F238E27FC236}">
              <a16:creationId xmlns:a16="http://schemas.microsoft.com/office/drawing/2014/main" id="{3955625E-65CA-45AF-8DEF-2350E289C016}"/>
            </a:ext>
          </a:extLst>
        </xdr:cNvPr>
        <xdr:cNvCxnSpPr/>
      </xdr:nvCxnSpPr>
      <xdr:spPr>
        <a:xfrm>
          <a:off x="16459200" y="19046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76200</xdr:rowOff>
    </xdr:from>
    <xdr:to>
      <xdr:col>120</xdr:col>
      <xdr:colOff>114300</xdr:colOff>
      <xdr:row>109</xdr:row>
      <xdr:rowOff>76200</xdr:rowOff>
    </xdr:to>
    <xdr:cxnSp macro="">
      <xdr:nvCxnSpPr>
        <xdr:cNvPr id="909" name="直線コネクタ 908">
          <a:extLst>
            <a:ext uri="{FF2B5EF4-FFF2-40B4-BE49-F238E27FC236}">
              <a16:creationId xmlns:a16="http://schemas.microsoft.com/office/drawing/2014/main" id="{FF4A002F-F3FF-4326-AD56-FA888F2C9A7E}"/>
            </a:ext>
          </a:extLst>
        </xdr:cNvPr>
        <xdr:cNvCxnSpPr/>
      </xdr:nvCxnSpPr>
      <xdr:spPr>
        <a:xfrm>
          <a:off x="16459200" y="18764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105427</xdr:rowOff>
    </xdr:from>
    <xdr:ext cx="467179" cy="259045"/>
    <xdr:sp macro="" textlink="">
      <xdr:nvSpPr>
        <xdr:cNvPr id="910" name="テキスト ボックス 909">
          <a:extLst>
            <a:ext uri="{FF2B5EF4-FFF2-40B4-BE49-F238E27FC236}">
              <a16:creationId xmlns:a16="http://schemas.microsoft.com/office/drawing/2014/main" id="{31C9A6E3-73BF-4CC6-810B-CE2C1490C136}"/>
            </a:ext>
          </a:extLst>
        </xdr:cNvPr>
        <xdr:cNvSpPr txBox="1"/>
      </xdr:nvSpPr>
      <xdr:spPr>
        <a:xfrm>
          <a:off x="16047266" y="1862012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133350</xdr:rowOff>
    </xdr:from>
    <xdr:to>
      <xdr:col>120</xdr:col>
      <xdr:colOff>114300</xdr:colOff>
      <xdr:row>107</xdr:row>
      <xdr:rowOff>133350</xdr:rowOff>
    </xdr:to>
    <xdr:cxnSp macro="">
      <xdr:nvCxnSpPr>
        <xdr:cNvPr id="911" name="直線コネクタ 910">
          <a:extLst>
            <a:ext uri="{FF2B5EF4-FFF2-40B4-BE49-F238E27FC236}">
              <a16:creationId xmlns:a16="http://schemas.microsoft.com/office/drawing/2014/main" id="{61021E7A-7A36-429A-8FAA-CDEDDC5BE023}"/>
            </a:ext>
          </a:extLst>
        </xdr:cNvPr>
        <xdr:cNvCxnSpPr/>
      </xdr:nvCxnSpPr>
      <xdr:spPr>
        <a:xfrm>
          <a:off x="16459200" y="184746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162577</xdr:rowOff>
    </xdr:from>
    <xdr:ext cx="467179" cy="259045"/>
    <xdr:sp macro="" textlink="">
      <xdr:nvSpPr>
        <xdr:cNvPr id="912" name="テキスト ボックス 911">
          <a:extLst>
            <a:ext uri="{FF2B5EF4-FFF2-40B4-BE49-F238E27FC236}">
              <a16:creationId xmlns:a16="http://schemas.microsoft.com/office/drawing/2014/main" id="{08DE1924-8E18-45A8-A135-A55C11ABF751}"/>
            </a:ext>
          </a:extLst>
        </xdr:cNvPr>
        <xdr:cNvSpPr txBox="1"/>
      </xdr:nvSpPr>
      <xdr:spPr>
        <a:xfrm>
          <a:off x="16047266" y="183381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19050</xdr:rowOff>
    </xdr:from>
    <xdr:to>
      <xdr:col>120</xdr:col>
      <xdr:colOff>114300</xdr:colOff>
      <xdr:row>106</xdr:row>
      <xdr:rowOff>19050</xdr:rowOff>
    </xdr:to>
    <xdr:cxnSp macro="">
      <xdr:nvCxnSpPr>
        <xdr:cNvPr id="913" name="直線コネクタ 912">
          <a:extLst>
            <a:ext uri="{FF2B5EF4-FFF2-40B4-BE49-F238E27FC236}">
              <a16:creationId xmlns:a16="http://schemas.microsoft.com/office/drawing/2014/main" id="{26C4C328-81BA-4899-96B8-D74659576AC9}"/>
            </a:ext>
          </a:extLst>
        </xdr:cNvPr>
        <xdr:cNvCxnSpPr/>
      </xdr:nvCxnSpPr>
      <xdr:spPr>
        <a:xfrm>
          <a:off x="16459200" y="1818894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48277</xdr:rowOff>
    </xdr:from>
    <xdr:ext cx="467179" cy="259045"/>
    <xdr:sp macro="" textlink="">
      <xdr:nvSpPr>
        <xdr:cNvPr id="914" name="テキスト ボックス 913">
          <a:extLst>
            <a:ext uri="{FF2B5EF4-FFF2-40B4-BE49-F238E27FC236}">
              <a16:creationId xmlns:a16="http://schemas.microsoft.com/office/drawing/2014/main" id="{A17CC2F3-D10F-4EA8-9D8F-9F6BBA676C59}"/>
            </a:ext>
          </a:extLst>
        </xdr:cNvPr>
        <xdr:cNvSpPr txBox="1"/>
      </xdr:nvSpPr>
      <xdr:spPr>
        <a:xfrm>
          <a:off x="16047266" y="1805243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915" name="直線コネクタ 914">
          <a:extLst>
            <a:ext uri="{FF2B5EF4-FFF2-40B4-BE49-F238E27FC236}">
              <a16:creationId xmlns:a16="http://schemas.microsoft.com/office/drawing/2014/main" id="{B5A7F8D8-FDA3-4EED-9E2C-710FD09C0382}"/>
            </a:ext>
          </a:extLst>
        </xdr:cNvPr>
        <xdr:cNvCxnSpPr/>
      </xdr:nvCxnSpPr>
      <xdr:spPr>
        <a:xfrm>
          <a:off x="16459200" y="1790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916" name="テキスト ボックス 915">
          <a:extLst>
            <a:ext uri="{FF2B5EF4-FFF2-40B4-BE49-F238E27FC236}">
              <a16:creationId xmlns:a16="http://schemas.microsoft.com/office/drawing/2014/main" id="{56FAC539-103E-4813-9633-F50195278ED0}"/>
            </a:ext>
          </a:extLst>
        </xdr:cNvPr>
        <xdr:cNvSpPr txBox="1"/>
      </xdr:nvSpPr>
      <xdr:spPr>
        <a:xfrm>
          <a:off x="16047266" y="17762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133350</xdr:rowOff>
    </xdr:from>
    <xdr:to>
      <xdr:col>120</xdr:col>
      <xdr:colOff>114300</xdr:colOff>
      <xdr:row>102</xdr:row>
      <xdr:rowOff>133350</xdr:rowOff>
    </xdr:to>
    <xdr:cxnSp macro="">
      <xdr:nvCxnSpPr>
        <xdr:cNvPr id="917" name="直線コネクタ 916">
          <a:extLst>
            <a:ext uri="{FF2B5EF4-FFF2-40B4-BE49-F238E27FC236}">
              <a16:creationId xmlns:a16="http://schemas.microsoft.com/office/drawing/2014/main" id="{0EBCB446-1DE8-4DF0-A721-91008D463B77}"/>
            </a:ext>
          </a:extLst>
        </xdr:cNvPr>
        <xdr:cNvCxnSpPr/>
      </xdr:nvCxnSpPr>
      <xdr:spPr>
        <a:xfrm>
          <a:off x="16459200" y="1761744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162577</xdr:rowOff>
    </xdr:from>
    <xdr:ext cx="467179" cy="259045"/>
    <xdr:sp macro="" textlink="">
      <xdr:nvSpPr>
        <xdr:cNvPr id="918" name="テキスト ボックス 917">
          <a:extLst>
            <a:ext uri="{FF2B5EF4-FFF2-40B4-BE49-F238E27FC236}">
              <a16:creationId xmlns:a16="http://schemas.microsoft.com/office/drawing/2014/main" id="{3BDDAFA6-FEC3-476C-AE1E-3EC344E4C80F}"/>
            </a:ext>
          </a:extLst>
        </xdr:cNvPr>
        <xdr:cNvSpPr txBox="1"/>
      </xdr:nvSpPr>
      <xdr:spPr>
        <a:xfrm>
          <a:off x="16047266" y="1748093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19050</xdr:rowOff>
    </xdr:from>
    <xdr:to>
      <xdr:col>120</xdr:col>
      <xdr:colOff>114300</xdr:colOff>
      <xdr:row>101</xdr:row>
      <xdr:rowOff>19050</xdr:rowOff>
    </xdr:to>
    <xdr:cxnSp macro="">
      <xdr:nvCxnSpPr>
        <xdr:cNvPr id="919" name="直線コネクタ 918">
          <a:extLst>
            <a:ext uri="{FF2B5EF4-FFF2-40B4-BE49-F238E27FC236}">
              <a16:creationId xmlns:a16="http://schemas.microsoft.com/office/drawing/2014/main" id="{BBC3E0E9-06F1-40DD-8370-DE747A76891B}"/>
            </a:ext>
          </a:extLst>
        </xdr:cNvPr>
        <xdr:cNvCxnSpPr/>
      </xdr:nvCxnSpPr>
      <xdr:spPr>
        <a:xfrm>
          <a:off x="16459200" y="173316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48277</xdr:rowOff>
    </xdr:from>
    <xdr:ext cx="467179" cy="259045"/>
    <xdr:sp macro="" textlink="">
      <xdr:nvSpPr>
        <xdr:cNvPr id="920" name="テキスト ボックス 919">
          <a:extLst>
            <a:ext uri="{FF2B5EF4-FFF2-40B4-BE49-F238E27FC236}">
              <a16:creationId xmlns:a16="http://schemas.microsoft.com/office/drawing/2014/main" id="{22DEA9D8-9E7F-4DA2-88E6-3E27B17DE708}"/>
            </a:ext>
          </a:extLst>
        </xdr:cNvPr>
        <xdr:cNvSpPr txBox="1"/>
      </xdr:nvSpPr>
      <xdr:spPr>
        <a:xfrm>
          <a:off x="16047266" y="171951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76200</xdr:rowOff>
    </xdr:from>
    <xdr:to>
      <xdr:col>120</xdr:col>
      <xdr:colOff>114300</xdr:colOff>
      <xdr:row>99</xdr:row>
      <xdr:rowOff>76200</xdr:rowOff>
    </xdr:to>
    <xdr:cxnSp macro="">
      <xdr:nvCxnSpPr>
        <xdr:cNvPr id="921" name="直線コネクタ 920">
          <a:extLst>
            <a:ext uri="{FF2B5EF4-FFF2-40B4-BE49-F238E27FC236}">
              <a16:creationId xmlns:a16="http://schemas.microsoft.com/office/drawing/2014/main" id="{309CAA5C-F1C7-4277-A795-79B5D2DA48E7}"/>
            </a:ext>
          </a:extLst>
        </xdr:cNvPr>
        <xdr:cNvCxnSpPr/>
      </xdr:nvCxnSpPr>
      <xdr:spPr>
        <a:xfrm>
          <a:off x="16459200" y="17049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105427</xdr:rowOff>
    </xdr:from>
    <xdr:ext cx="467179" cy="259045"/>
    <xdr:sp macro="" textlink="">
      <xdr:nvSpPr>
        <xdr:cNvPr id="922" name="テキスト ボックス 921">
          <a:extLst>
            <a:ext uri="{FF2B5EF4-FFF2-40B4-BE49-F238E27FC236}">
              <a16:creationId xmlns:a16="http://schemas.microsoft.com/office/drawing/2014/main" id="{2CA7CA82-BF7A-4D92-9D27-F3F8D9477705}"/>
            </a:ext>
          </a:extLst>
        </xdr:cNvPr>
        <xdr:cNvSpPr txBox="1"/>
      </xdr:nvSpPr>
      <xdr:spPr>
        <a:xfrm>
          <a:off x="16047266" y="1690562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23" name="直線コネクタ 922">
          <a:extLst>
            <a:ext uri="{FF2B5EF4-FFF2-40B4-BE49-F238E27FC236}">
              <a16:creationId xmlns:a16="http://schemas.microsoft.com/office/drawing/2014/main" id="{B0C40BA9-50EE-4A9C-BC85-83CAE4A7E221}"/>
            </a:ext>
          </a:extLst>
        </xdr:cNvPr>
        <xdr:cNvCxnSpPr/>
      </xdr:nvCxnSpPr>
      <xdr:spPr>
        <a:xfrm>
          <a:off x="16459200" y="1676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24" name="テキスト ボックス 923">
          <a:extLst>
            <a:ext uri="{FF2B5EF4-FFF2-40B4-BE49-F238E27FC236}">
              <a16:creationId xmlns:a16="http://schemas.microsoft.com/office/drawing/2014/main" id="{192E9D9C-FFB2-4A98-9472-7E931E99EF8C}"/>
            </a:ext>
          </a:extLst>
        </xdr:cNvPr>
        <xdr:cNvSpPr txBox="1"/>
      </xdr:nvSpPr>
      <xdr:spPr>
        <a:xfrm>
          <a:off x="16047266" y="1662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25" name="【庁舎】&#10;一人当たり面積グラフ枠">
          <a:extLst>
            <a:ext uri="{FF2B5EF4-FFF2-40B4-BE49-F238E27FC236}">
              <a16:creationId xmlns:a16="http://schemas.microsoft.com/office/drawing/2014/main" id="{2AF50B6A-E03B-4956-82AF-F6D183A78EC6}"/>
            </a:ext>
          </a:extLst>
        </xdr:cNvPr>
        <xdr:cNvSpPr/>
      </xdr:nvSpPr>
      <xdr:spPr>
        <a:xfrm>
          <a:off x="16459200" y="1676019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170498</xdr:rowOff>
    </xdr:from>
    <xdr:to>
      <xdr:col>116</xdr:col>
      <xdr:colOff>62864</xdr:colOff>
      <xdr:row>108</xdr:row>
      <xdr:rowOff>56198</xdr:rowOff>
    </xdr:to>
    <xdr:cxnSp macro="">
      <xdr:nvCxnSpPr>
        <xdr:cNvPr id="926" name="直線コネクタ 925">
          <a:extLst>
            <a:ext uri="{FF2B5EF4-FFF2-40B4-BE49-F238E27FC236}">
              <a16:creationId xmlns:a16="http://schemas.microsoft.com/office/drawing/2014/main" id="{B68DAC51-5A17-459E-8A6A-1D210BE30FAB}"/>
            </a:ext>
          </a:extLst>
        </xdr:cNvPr>
        <xdr:cNvCxnSpPr/>
      </xdr:nvCxnSpPr>
      <xdr:spPr>
        <a:xfrm flipV="1">
          <a:off x="19947254" y="17147858"/>
          <a:ext cx="0"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60025</xdr:rowOff>
    </xdr:from>
    <xdr:ext cx="469744" cy="259045"/>
    <xdr:sp macro="" textlink="">
      <xdr:nvSpPr>
        <xdr:cNvPr id="927" name="【庁舎】&#10;一人当たり面積最小値テキスト">
          <a:extLst>
            <a:ext uri="{FF2B5EF4-FFF2-40B4-BE49-F238E27FC236}">
              <a16:creationId xmlns:a16="http://schemas.microsoft.com/office/drawing/2014/main" id="{352FF7BC-83C4-45B6-920D-CC2A3A244EB5}"/>
            </a:ext>
          </a:extLst>
        </xdr:cNvPr>
        <xdr:cNvSpPr txBox="1"/>
      </xdr:nvSpPr>
      <xdr:spPr>
        <a:xfrm>
          <a:off x="19985990" y="185728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56198</xdr:rowOff>
    </xdr:from>
    <xdr:to>
      <xdr:col>116</xdr:col>
      <xdr:colOff>152400</xdr:colOff>
      <xdr:row>108</xdr:row>
      <xdr:rowOff>56198</xdr:rowOff>
    </xdr:to>
    <xdr:cxnSp macro="">
      <xdr:nvCxnSpPr>
        <xdr:cNvPr id="928" name="直線コネクタ 927">
          <a:extLst>
            <a:ext uri="{FF2B5EF4-FFF2-40B4-BE49-F238E27FC236}">
              <a16:creationId xmlns:a16="http://schemas.microsoft.com/office/drawing/2014/main" id="{81A06720-37C9-459C-8603-B806F695AB02}"/>
            </a:ext>
          </a:extLst>
        </xdr:cNvPr>
        <xdr:cNvCxnSpPr/>
      </xdr:nvCxnSpPr>
      <xdr:spPr>
        <a:xfrm>
          <a:off x="19885660" y="1857660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117175</xdr:rowOff>
    </xdr:from>
    <xdr:ext cx="469744" cy="259045"/>
    <xdr:sp macro="" textlink="">
      <xdr:nvSpPr>
        <xdr:cNvPr id="929" name="【庁舎】&#10;一人当たり面積最大値テキスト">
          <a:extLst>
            <a:ext uri="{FF2B5EF4-FFF2-40B4-BE49-F238E27FC236}">
              <a16:creationId xmlns:a16="http://schemas.microsoft.com/office/drawing/2014/main" id="{2D8BAFAD-A031-493B-94B0-7528CDA7E1CB}"/>
            </a:ext>
          </a:extLst>
        </xdr:cNvPr>
        <xdr:cNvSpPr txBox="1"/>
      </xdr:nvSpPr>
      <xdr:spPr>
        <a:xfrm>
          <a:off x="19985990" y="169192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170498</xdr:rowOff>
    </xdr:from>
    <xdr:to>
      <xdr:col>116</xdr:col>
      <xdr:colOff>152400</xdr:colOff>
      <xdr:row>99</xdr:row>
      <xdr:rowOff>170498</xdr:rowOff>
    </xdr:to>
    <xdr:cxnSp macro="">
      <xdr:nvCxnSpPr>
        <xdr:cNvPr id="930" name="直線コネクタ 929">
          <a:extLst>
            <a:ext uri="{FF2B5EF4-FFF2-40B4-BE49-F238E27FC236}">
              <a16:creationId xmlns:a16="http://schemas.microsoft.com/office/drawing/2014/main" id="{DA6ED8C0-40F7-4BD7-9320-C9D780B72E4E}"/>
            </a:ext>
          </a:extLst>
        </xdr:cNvPr>
        <xdr:cNvCxnSpPr/>
      </xdr:nvCxnSpPr>
      <xdr:spPr>
        <a:xfrm>
          <a:off x="19885660" y="1714785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76852</xdr:rowOff>
    </xdr:from>
    <xdr:ext cx="469744" cy="259045"/>
    <xdr:sp macro="" textlink="">
      <xdr:nvSpPr>
        <xdr:cNvPr id="931" name="【庁舎】&#10;一人当たり面積平均値テキスト">
          <a:extLst>
            <a:ext uri="{FF2B5EF4-FFF2-40B4-BE49-F238E27FC236}">
              <a16:creationId xmlns:a16="http://schemas.microsoft.com/office/drawing/2014/main" id="{96EE65DA-121B-4260-B95A-0FA52BCA0F53}"/>
            </a:ext>
          </a:extLst>
        </xdr:cNvPr>
        <xdr:cNvSpPr txBox="1"/>
      </xdr:nvSpPr>
      <xdr:spPr>
        <a:xfrm>
          <a:off x="19985990" y="1790765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53975</xdr:rowOff>
    </xdr:from>
    <xdr:to>
      <xdr:col>116</xdr:col>
      <xdr:colOff>114300</xdr:colOff>
      <xdr:row>105</xdr:row>
      <xdr:rowOff>155575</xdr:rowOff>
    </xdr:to>
    <xdr:sp macro="" textlink="">
      <xdr:nvSpPr>
        <xdr:cNvPr id="932" name="フローチャート: 判断 931">
          <a:extLst>
            <a:ext uri="{FF2B5EF4-FFF2-40B4-BE49-F238E27FC236}">
              <a16:creationId xmlns:a16="http://schemas.microsoft.com/office/drawing/2014/main" id="{56601DF4-1D80-449C-BA77-9CAF917D5E4B}"/>
            </a:ext>
          </a:extLst>
        </xdr:cNvPr>
        <xdr:cNvSpPr/>
      </xdr:nvSpPr>
      <xdr:spPr>
        <a:xfrm>
          <a:off x="19904710" y="18060035"/>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56832</xdr:rowOff>
    </xdr:from>
    <xdr:to>
      <xdr:col>112</xdr:col>
      <xdr:colOff>38100</xdr:colOff>
      <xdr:row>105</xdr:row>
      <xdr:rowOff>158432</xdr:rowOff>
    </xdr:to>
    <xdr:sp macro="" textlink="">
      <xdr:nvSpPr>
        <xdr:cNvPr id="933" name="フローチャート: 判断 932">
          <a:extLst>
            <a:ext uri="{FF2B5EF4-FFF2-40B4-BE49-F238E27FC236}">
              <a16:creationId xmlns:a16="http://schemas.microsoft.com/office/drawing/2014/main" id="{00769AF1-BE7B-4C86-B613-1767136BBD9C}"/>
            </a:ext>
          </a:extLst>
        </xdr:cNvPr>
        <xdr:cNvSpPr/>
      </xdr:nvSpPr>
      <xdr:spPr>
        <a:xfrm>
          <a:off x="19161760" y="18062892"/>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104</xdr:row>
      <xdr:rowOff>3509</xdr:rowOff>
    </xdr:from>
    <xdr:ext cx="469744" cy="259045"/>
    <xdr:sp macro="" textlink="">
      <xdr:nvSpPr>
        <xdr:cNvPr id="934" name="n_1aveValue【庁舎】&#10;一人当たり面積">
          <a:extLst>
            <a:ext uri="{FF2B5EF4-FFF2-40B4-BE49-F238E27FC236}">
              <a16:creationId xmlns:a16="http://schemas.microsoft.com/office/drawing/2014/main" id="{93E9B9AB-15D7-4706-A9F0-FA7B2DA25F8C}"/>
            </a:ext>
          </a:extLst>
        </xdr:cNvPr>
        <xdr:cNvSpPr txBox="1"/>
      </xdr:nvSpPr>
      <xdr:spPr>
        <a:xfrm>
          <a:off x="18982132" y="178343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105</xdr:row>
      <xdr:rowOff>93980</xdr:rowOff>
    </xdr:from>
    <xdr:to>
      <xdr:col>107</xdr:col>
      <xdr:colOff>101600</xdr:colOff>
      <xdr:row>106</xdr:row>
      <xdr:rowOff>24130</xdr:rowOff>
    </xdr:to>
    <xdr:sp macro="" textlink="">
      <xdr:nvSpPr>
        <xdr:cNvPr id="935" name="フローチャート: 判断 934">
          <a:extLst>
            <a:ext uri="{FF2B5EF4-FFF2-40B4-BE49-F238E27FC236}">
              <a16:creationId xmlns:a16="http://schemas.microsoft.com/office/drawing/2014/main" id="{B91B45E9-C3A6-4ADC-8147-FE606C467534}"/>
            </a:ext>
          </a:extLst>
        </xdr:cNvPr>
        <xdr:cNvSpPr/>
      </xdr:nvSpPr>
      <xdr:spPr>
        <a:xfrm>
          <a:off x="18345150" y="18100040"/>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6427</xdr:colOff>
      <xdr:row>104</xdr:row>
      <xdr:rowOff>40657</xdr:rowOff>
    </xdr:from>
    <xdr:ext cx="469744" cy="259045"/>
    <xdr:sp macro="" textlink="">
      <xdr:nvSpPr>
        <xdr:cNvPr id="936" name="n_2aveValue【庁舎】&#10;一人当たり面積">
          <a:extLst>
            <a:ext uri="{FF2B5EF4-FFF2-40B4-BE49-F238E27FC236}">
              <a16:creationId xmlns:a16="http://schemas.microsoft.com/office/drawing/2014/main" id="{71A36A8A-C498-4320-87D1-65191703AFE8}"/>
            </a:ext>
          </a:extLst>
        </xdr:cNvPr>
        <xdr:cNvSpPr txBox="1"/>
      </xdr:nvSpPr>
      <xdr:spPr>
        <a:xfrm>
          <a:off x="18182032" y="17871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105</xdr:row>
      <xdr:rowOff>65405</xdr:rowOff>
    </xdr:from>
    <xdr:to>
      <xdr:col>102</xdr:col>
      <xdr:colOff>165100</xdr:colOff>
      <xdr:row>105</xdr:row>
      <xdr:rowOff>167005</xdr:rowOff>
    </xdr:to>
    <xdr:sp macro="" textlink="">
      <xdr:nvSpPr>
        <xdr:cNvPr id="937" name="フローチャート: 判断 936">
          <a:extLst>
            <a:ext uri="{FF2B5EF4-FFF2-40B4-BE49-F238E27FC236}">
              <a16:creationId xmlns:a16="http://schemas.microsoft.com/office/drawing/2014/main" id="{4E0DEDA9-19BF-4C74-B11D-86E4E503CE23}"/>
            </a:ext>
          </a:extLst>
        </xdr:cNvPr>
        <xdr:cNvSpPr/>
      </xdr:nvSpPr>
      <xdr:spPr>
        <a:xfrm>
          <a:off x="17547590" y="18065750"/>
          <a:ext cx="10922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69927</xdr:colOff>
      <xdr:row>104</xdr:row>
      <xdr:rowOff>12082</xdr:rowOff>
    </xdr:from>
    <xdr:ext cx="469744" cy="259045"/>
    <xdr:sp macro="" textlink="">
      <xdr:nvSpPr>
        <xdr:cNvPr id="938" name="n_3aveValue【庁舎】&#10;一人当たり面積">
          <a:extLst>
            <a:ext uri="{FF2B5EF4-FFF2-40B4-BE49-F238E27FC236}">
              <a16:creationId xmlns:a16="http://schemas.microsoft.com/office/drawing/2014/main" id="{63B1DDDC-4D4F-40D0-941F-7BD4CB34AC46}"/>
            </a:ext>
          </a:extLst>
        </xdr:cNvPr>
        <xdr:cNvSpPr txBox="1"/>
      </xdr:nvSpPr>
      <xdr:spPr>
        <a:xfrm>
          <a:off x="17384472" y="178466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105</xdr:row>
      <xdr:rowOff>102552</xdr:rowOff>
    </xdr:from>
    <xdr:to>
      <xdr:col>98</xdr:col>
      <xdr:colOff>38100</xdr:colOff>
      <xdr:row>106</xdr:row>
      <xdr:rowOff>32702</xdr:rowOff>
    </xdr:to>
    <xdr:sp macro="" textlink="">
      <xdr:nvSpPr>
        <xdr:cNvPr id="939" name="フローチャート: 判断 938">
          <a:extLst>
            <a:ext uri="{FF2B5EF4-FFF2-40B4-BE49-F238E27FC236}">
              <a16:creationId xmlns:a16="http://schemas.microsoft.com/office/drawing/2014/main" id="{9639685C-76D1-4CCB-AC88-C308F1CA6635}"/>
            </a:ext>
          </a:extLst>
        </xdr:cNvPr>
        <xdr:cNvSpPr/>
      </xdr:nvSpPr>
      <xdr:spPr>
        <a:xfrm>
          <a:off x="16761460" y="18100992"/>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133427</xdr:colOff>
      <xdr:row>104</xdr:row>
      <xdr:rowOff>49229</xdr:rowOff>
    </xdr:from>
    <xdr:ext cx="469744" cy="259045"/>
    <xdr:sp macro="" textlink="">
      <xdr:nvSpPr>
        <xdr:cNvPr id="940" name="n_4aveValue【庁舎】&#10;一人当たり面積">
          <a:extLst>
            <a:ext uri="{FF2B5EF4-FFF2-40B4-BE49-F238E27FC236}">
              <a16:creationId xmlns:a16="http://schemas.microsoft.com/office/drawing/2014/main" id="{5EA5B046-B1E7-43B2-9F9D-A0BBC9E60189}"/>
            </a:ext>
          </a:extLst>
        </xdr:cNvPr>
        <xdr:cNvSpPr txBox="1"/>
      </xdr:nvSpPr>
      <xdr:spPr>
        <a:xfrm>
          <a:off x="16588817" y="178819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111</xdr:row>
      <xdr:rowOff>16527</xdr:rowOff>
    </xdr:from>
    <xdr:ext cx="762000" cy="259045"/>
    <xdr:sp macro="" textlink="">
      <xdr:nvSpPr>
        <xdr:cNvPr id="941" name="テキスト ボックス 940">
          <a:extLst>
            <a:ext uri="{FF2B5EF4-FFF2-40B4-BE49-F238E27FC236}">
              <a16:creationId xmlns:a16="http://schemas.microsoft.com/office/drawing/2014/main" id="{B97A85A1-1AD7-4E8D-9CB4-C70294316334}"/>
            </a:ext>
          </a:extLst>
        </xdr:cNvPr>
        <xdr:cNvSpPr txBox="1"/>
      </xdr:nvSpPr>
      <xdr:spPr>
        <a:xfrm>
          <a:off x="1977644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42" name="テキスト ボックス 941">
          <a:extLst>
            <a:ext uri="{FF2B5EF4-FFF2-40B4-BE49-F238E27FC236}">
              <a16:creationId xmlns:a16="http://schemas.microsoft.com/office/drawing/2014/main" id="{2B8B508E-191D-4C62-955C-7192BBFFBE9E}"/>
            </a:ext>
          </a:extLst>
        </xdr:cNvPr>
        <xdr:cNvSpPr txBox="1"/>
      </xdr:nvSpPr>
      <xdr:spPr>
        <a:xfrm>
          <a:off x="190334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43" name="テキスト ボックス 942">
          <a:extLst>
            <a:ext uri="{FF2B5EF4-FFF2-40B4-BE49-F238E27FC236}">
              <a16:creationId xmlns:a16="http://schemas.microsoft.com/office/drawing/2014/main" id="{CAE1542B-9184-4D65-B4EA-0693334F8CB2}"/>
            </a:ext>
          </a:extLst>
        </xdr:cNvPr>
        <xdr:cNvSpPr txBox="1"/>
      </xdr:nvSpPr>
      <xdr:spPr>
        <a:xfrm>
          <a:off x="182283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44" name="テキスト ボックス 943">
          <a:extLst>
            <a:ext uri="{FF2B5EF4-FFF2-40B4-BE49-F238E27FC236}">
              <a16:creationId xmlns:a16="http://schemas.microsoft.com/office/drawing/2014/main" id="{A4B25B4F-CCAC-4310-BBB2-B102BF599662}"/>
            </a:ext>
          </a:extLst>
        </xdr:cNvPr>
        <xdr:cNvSpPr txBox="1"/>
      </xdr:nvSpPr>
      <xdr:spPr>
        <a:xfrm>
          <a:off x="174307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45" name="テキスト ボックス 944">
          <a:extLst>
            <a:ext uri="{FF2B5EF4-FFF2-40B4-BE49-F238E27FC236}">
              <a16:creationId xmlns:a16="http://schemas.microsoft.com/office/drawing/2014/main" id="{8826D236-57B2-4D24-994D-493F46D503D8}"/>
            </a:ext>
          </a:extLst>
        </xdr:cNvPr>
        <xdr:cNvSpPr txBox="1"/>
      </xdr:nvSpPr>
      <xdr:spPr>
        <a:xfrm>
          <a:off x="166331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16827</xdr:rowOff>
    </xdr:from>
    <xdr:to>
      <xdr:col>116</xdr:col>
      <xdr:colOff>114300</xdr:colOff>
      <xdr:row>107</xdr:row>
      <xdr:rowOff>118427</xdr:rowOff>
    </xdr:to>
    <xdr:sp macro="" textlink="">
      <xdr:nvSpPr>
        <xdr:cNvPr id="946" name="楕円 945">
          <a:extLst>
            <a:ext uri="{FF2B5EF4-FFF2-40B4-BE49-F238E27FC236}">
              <a16:creationId xmlns:a16="http://schemas.microsoft.com/office/drawing/2014/main" id="{80333203-06F6-4079-B5B3-4D79A801AD55}"/>
            </a:ext>
          </a:extLst>
        </xdr:cNvPr>
        <xdr:cNvSpPr/>
      </xdr:nvSpPr>
      <xdr:spPr>
        <a:xfrm>
          <a:off x="19904710" y="18365787"/>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166704</xdr:rowOff>
    </xdr:from>
    <xdr:ext cx="469744" cy="259045"/>
    <xdr:sp macro="" textlink="">
      <xdr:nvSpPr>
        <xdr:cNvPr id="947" name="【庁舎】&#10;一人当たり面積該当値テキスト">
          <a:extLst>
            <a:ext uri="{FF2B5EF4-FFF2-40B4-BE49-F238E27FC236}">
              <a16:creationId xmlns:a16="http://schemas.microsoft.com/office/drawing/2014/main" id="{2298FFB9-0E0E-4693-A277-DBD3CBE7E5B2}"/>
            </a:ext>
          </a:extLst>
        </xdr:cNvPr>
        <xdr:cNvSpPr txBox="1"/>
      </xdr:nvSpPr>
      <xdr:spPr>
        <a:xfrm>
          <a:off x="19985990" y="183442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13970</xdr:rowOff>
    </xdr:from>
    <xdr:to>
      <xdr:col>112</xdr:col>
      <xdr:colOff>38100</xdr:colOff>
      <xdr:row>107</xdr:row>
      <xdr:rowOff>115570</xdr:rowOff>
    </xdr:to>
    <xdr:sp macro="" textlink="">
      <xdr:nvSpPr>
        <xdr:cNvPr id="948" name="楕円 947">
          <a:extLst>
            <a:ext uri="{FF2B5EF4-FFF2-40B4-BE49-F238E27FC236}">
              <a16:creationId xmlns:a16="http://schemas.microsoft.com/office/drawing/2014/main" id="{3EE9726B-04BC-4BF8-A535-5237F19143F7}"/>
            </a:ext>
          </a:extLst>
        </xdr:cNvPr>
        <xdr:cNvSpPr/>
      </xdr:nvSpPr>
      <xdr:spPr>
        <a:xfrm>
          <a:off x="19161760" y="1836293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64770</xdr:rowOff>
    </xdr:from>
    <xdr:to>
      <xdr:col>116</xdr:col>
      <xdr:colOff>63500</xdr:colOff>
      <xdr:row>107</xdr:row>
      <xdr:rowOff>67627</xdr:rowOff>
    </xdr:to>
    <xdr:cxnSp macro="">
      <xdr:nvCxnSpPr>
        <xdr:cNvPr id="949" name="直線コネクタ 948">
          <a:extLst>
            <a:ext uri="{FF2B5EF4-FFF2-40B4-BE49-F238E27FC236}">
              <a16:creationId xmlns:a16="http://schemas.microsoft.com/office/drawing/2014/main" id="{130CF747-2DDC-437D-93AB-5BF267772E12}"/>
            </a:ext>
          </a:extLst>
        </xdr:cNvPr>
        <xdr:cNvCxnSpPr/>
      </xdr:nvCxnSpPr>
      <xdr:spPr>
        <a:xfrm>
          <a:off x="19204940" y="18408015"/>
          <a:ext cx="742950" cy="2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11113</xdr:rowOff>
    </xdr:from>
    <xdr:to>
      <xdr:col>107</xdr:col>
      <xdr:colOff>101600</xdr:colOff>
      <xdr:row>107</xdr:row>
      <xdr:rowOff>112713</xdr:rowOff>
    </xdr:to>
    <xdr:sp macro="" textlink="">
      <xdr:nvSpPr>
        <xdr:cNvPr id="950" name="楕円 949">
          <a:extLst>
            <a:ext uri="{FF2B5EF4-FFF2-40B4-BE49-F238E27FC236}">
              <a16:creationId xmlns:a16="http://schemas.microsoft.com/office/drawing/2014/main" id="{F5D3978E-E99C-4E9D-9E56-5E00CBA46098}"/>
            </a:ext>
          </a:extLst>
        </xdr:cNvPr>
        <xdr:cNvSpPr/>
      </xdr:nvSpPr>
      <xdr:spPr>
        <a:xfrm>
          <a:off x="18345150" y="18358168"/>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61913</xdr:rowOff>
    </xdr:from>
    <xdr:to>
      <xdr:col>111</xdr:col>
      <xdr:colOff>177800</xdr:colOff>
      <xdr:row>107</xdr:row>
      <xdr:rowOff>64770</xdr:rowOff>
    </xdr:to>
    <xdr:cxnSp macro="">
      <xdr:nvCxnSpPr>
        <xdr:cNvPr id="951" name="直線コネクタ 950">
          <a:extLst>
            <a:ext uri="{FF2B5EF4-FFF2-40B4-BE49-F238E27FC236}">
              <a16:creationId xmlns:a16="http://schemas.microsoft.com/office/drawing/2014/main" id="{99C1857B-3787-4E1D-922D-EE4AC5AD596D}"/>
            </a:ext>
          </a:extLst>
        </xdr:cNvPr>
        <xdr:cNvCxnSpPr/>
      </xdr:nvCxnSpPr>
      <xdr:spPr>
        <a:xfrm>
          <a:off x="18399760" y="18403253"/>
          <a:ext cx="805180" cy="4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8255</xdr:rowOff>
    </xdr:from>
    <xdr:to>
      <xdr:col>102</xdr:col>
      <xdr:colOff>165100</xdr:colOff>
      <xdr:row>107</xdr:row>
      <xdr:rowOff>109855</xdr:rowOff>
    </xdr:to>
    <xdr:sp macro="" textlink="">
      <xdr:nvSpPr>
        <xdr:cNvPr id="952" name="楕円 951">
          <a:extLst>
            <a:ext uri="{FF2B5EF4-FFF2-40B4-BE49-F238E27FC236}">
              <a16:creationId xmlns:a16="http://schemas.microsoft.com/office/drawing/2014/main" id="{C82FD29E-9365-4E28-A18C-8D61140FA607}"/>
            </a:ext>
          </a:extLst>
        </xdr:cNvPr>
        <xdr:cNvSpPr/>
      </xdr:nvSpPr>
      <xdr:spPr>
        <a:xfrm>
          <a:off x="17547590" y="18355310"/>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59055</xdr:rowOff>
    </xdr:from>
    <xdr:to>
      <xdr:col>107</xdr:col>
      <xdr:colOff>50800</xdr:colOff>
      <xdr:row>107</xdr:row>
      <xdr:rowOff>61913</xdr:rowOff>
    </xdr:to>
    <xdr:cxnSp macro="">
      <xdr:nvCxnSpPr>
        <xdr:cNvPr id="953" name="直線コネクタ 952">
          <a:extLst>
            <a:ext uri="{FF2B5EF4-FFF2-40B4-BE49-F238E27FC236}">
              <a16:creationId xmlns:a16="http://schemas.microsoft.com/office/drawing/2014/main" id="{9D0D5532-1B6C-423C-8939-3E28EB88E715}"/>
            </a:ext>
          </a:extLst>
        </xdr:cNvPr>
        <xdr:cNvCxnSpPr/>
      </xdr:nvCxnSpPr>
      <xdr:spPr>
        <a:xfrm>
          <a:off x="17602200" y="18400395"/>
          <a:ext cx="797560" cy="2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5398</xdr:rowOff>
    </xdr:from>
    <xdr:to>
      <xdr:col>98</xdr:col>
      <xdr:colOff>38100</xdr:colOff>
      <xdr:row>107</xdr:row>
      <xdr:rowOff>106998</xdr:rowOff>
    </xdr:to>
    <xdr:sp macro="" textlink="">
      <xdr:nvSpPr>
        <xdr:cNvPr id="954" name="楕円 953">
          <a:extLst>
            <a:ext uri="{FF2B5EF4-FFF2-40B4-BE49-F238E27FC236}">
              <a16:creationId xmlns:a16="http://schemas.microsoft.com/office/drawing/2014/main" id="{36B271EF-C2D0-4C57-AD42-7855F31BE1C3}"/>
            </a:ext>
          </a:extLst>
        </xdr:cNvPr>
        <xdr:cNvSpPr/>
      </xdr:nvSpPr>
      <xdr:spPr>
        <a:xfrm>
          <a:off x="16761460" y="1835245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56198</xdr:rowOff>
    </xdr:from>
    <xdr:to>
      <xdr:col>102</xdr:col>
      <xdr:colOff>114300</xdr:colOff>
      <xdr:row>107</xdr:row>
      <xdr:rowOff>59055</xdr:rowOff>
    </xdr:to>
    <xdr:cxnSp macro="">
      <xdr:nvCxnSpPr>
        <xdr:cNvPr id="955" name="直線コネクタ 954">
          <a:extLst>
            <a:ext uri="{FF2B5EF4-FFF2-40B4-BE49-F238E27FC236}">
              <a16:creationId xmlns:a16="http://schemas.microsoft.com/office/drawing/2014/main" id="{578000EC-190D-4FAA-9FB3-A23DC0BAD6E0}"/>
            </a:ext>
          </a:extLst>
        </xdr:cNvPr>
        <xdr:cNvCxnSpPr/>
      </xdr:nvCxnSpPr>
      <xdr:spPr>
        <a:xfrm>
          <a:off x="16804640" y="18405158"/>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107</xdr:row>
      <xdr:rowOff>106697</xdr:rowOff>
    </xdr:from>
    <xdr:ext cx="469744" cy="259045"/>
    <xdr:sp macro="" textlink="">
      <xdr:nvSpPr>
        <xdr:cNvPr id="956" name="n_1mainValue【庁舎】&#10;一人当たり面積">
          <a:extLst>
            <a:ext uri="{FF2B5EF4-FFF2-40B4-BE49-F238E27FC236}">
              <a16:creationId xmlns:a16="http://schemas.microsoft.com/office/drawing/2014/main" id="{C77C5F7D-BFF0-4272-93B8-D5E5BC09F60D}"/>
            </a:ext>
          </a:extLst>
        </xdr:cNvPr>
        <xdr:cNvSpPr txBox="1"/>
      </xdr:nvSpPr>
      <xdr:spPr>
        <a:xfrm>
          <a:off x="18982132" y="184499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103840</xdr:rowOff>
    </xdr:from>
    <xdr:ext cx="469744" cy="259045"/>
    <xdr:sp macro="" textlink="">
      <xdr:nvSpPr>
        <xdr:cNvPr id="957" name="n_2mainValue【庁舎】&#10;一人当たり面積">
          <a:extLst>
            <a:ext uri="{FF2B5EF4-FFF2-40B4-BE49-F238E27FC236}">
              <a16:creationId xmlns:a16="http://schemas.microsoft.com/office/drawing/2014/main" id="{04AE9D2D-A9B2-4C62-AEC7-8D13893E9FBE}"/>
            </a:ext>
          </a:extLst>
        </xdr:cNvPr>
        <xdr:cNvSpPr txBox="1"/>
      </xdr:nvSpPr>
      <xdr:spPr>
        <a:xfrm>
          <a:off x="18182032" y="184470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100982</xdr:rowOff>
    </xdr:from>
    <xdr:ext cx="469744" cy="259045"/>
    <xdr:sp macro="" textlink="">
      <xdr:nvSpPr>
        <xdr:cNvPr id="958" name="n_3mainValue【庁舎】&#10;一人当たり面積">
          <a:extLst>
            <a:ext uri="{FF2B5EF4-FFF2-40B4-BE49-F238E27FC236}">
              <a16:creationId xmlns:a16="http://schemas.microsoft.com/office/drawing/2014/main" id="{71149FE5-F0D4-46DF-832A-42A4BD91491B}"/>
            </a:ext>
          </a:extLst>
        </xdr:cNvPr>
        <xdr:cNvSpPr txBox="1"/>
      </xdr:nvSpPr>
      <xdr:spPr>
        <a:xfrm>
          <a:off x="17384472" y="184423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98125</xdr:rowOff>
    </xdr:from>
    <xdr:ext cx="469744" cy="259045"/>
    <xdr:sp macro="" textlink="">
      <xdr:nvSpPr>
        <xdr:cNvPr id="959" name="n_4mainValue【庁舎】&#10;一人当たり面積">
          <a:extLst>
            <a:ext uri="{FF2B5EF4-FFF2-40B4-BE49-F238E27FC236}">
              <a16:creationId xmlns:a16="http://schemas.microsoft.com/office/drawing/2014/main" id="{905D8847-44CE-4FEF-947D-32149DCE8486}"/>
            </a:ext>
          </a:extLst>
        </xdr:cNvPr>
        <xdr:cNvSpPr txBox="1"/>
      </xdr:nvSpPr>
      <xdr:spPr>
        <a:xfrm>
          <a:off x="16588817" y="184394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60" name="正方形/長方形 959">
          <a:extLst>
            <a:ext uri="{FF2B5EF4-FFF2-40B4-BE49-F238E27FC236}">
              <a16:creationId xmlns:a16="http://schemas.microsoft.com/office/drawing/2014/main" id="{BA09F18F-2205-4D1F-8F6D-51A09E4CFEFB}"/>
            </a:ext>
          </a:extLst>
        </xdr:cNvPr>
        <xdr:cNvSpPr/>
      </xdr:nvSpPr>
      <xdr:spPr>
        <a:xfrm>
          <a:off x="685800" y="19427190"/>
          <a:ext cx="20040600" cy="190881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61" name="正方形/長方形 960">
          <a:extLst>
            <a:ext uri="{FF2B5EF4-FFF2-40B4-BE49-F238E27FC236}">
              <a16:creationId xmlns:a16="http://schemas.microsoft.com/office/drawing/2014/main" id="{2E9D291D-11D8-4E52-B990-99773013C704}"/>
            </a:ext>
          </a:extLst>
        </xdr:cNvPr>
        <xdr:cNvSpPr/>
      </xdr:nvSpPr>
      <xdr:spPr>
        <a:xfrm>
          <a:off x="685800" y="19496405"/>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62" name="テキスト ボックス 961">
          <a:extLst>
            <a:ext uri="{FF2B5EF4-FFF2-40B4-BE49-F238E27FC236}">
              <a16:creationId xmlns:a16="http://schemas.microsoft.com/office/drawing/2014/main" id="{75B909D1-21D8-4D25-93D7-A8B910BCCFE0}"/>
            </a:ext>
          </a:extLst>
        </xdr:cNvPr>
        <xdr:cNvSpPr txBox="1"/>
      </xdr:nvSpPr>
      <xdr:spPr>
        <a:xfrm>
          <a:off x="762000" y="19746595"/>
          <a:ext cx="1987169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有形固定資産減価償却率が類似団体内平均値から特に乖離している施設は、図書館と一般廃棄物処理施設、庁舎である。図書館については、平成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11</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月に新図書館が開館したことから、有形固定資産減価償却率は大幅に改善され</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、数値を維持している</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一般廃棄物処理施設についても、令和３年度に供用開始をしたことにより有形固定資産減価償却率は大幅に改善されている。また、庁舎については、新庁舎整備事業を進めており、令和３年度より本体工事を開始し、令和５年度の供用開始に向けて計画的に建て替えを進めていることから、将来的に有形固定資産減価償却率の改善が見込まれる。その他の施設においても今後の財政推計を踏まえる中、計画的に維持管理や改修、更新を進めていく必要があると考えられ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滋賀県守山市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85,619
84,544
55.73
41,547,277
39,963,704
697,114
18,389,940
35,473,380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8759834" cy="425758"/>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[0.82]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基準財政収入額において納税義務者数の増による個人市民税の増収や市内企業の業績回復による</a:t>
          </a:r>
          <a:r>
            <a:rPr kumimoji="1" lang="ja-JP" altLang="ja-JP" sz="12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法人</a:t>
          </a:r>
          <a:r>
            <a:rPr kumimoji="1" lang="ja-JP" altLang="en-US" sz="12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市民</a:t>
          </a:r>
          <a:r>
            <a:rPr kumimoji="1" lang="ja-JP" altLang="ja-JP" sz="12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税</a:t>
          </a:r>
          <a:r>
            <a:rPr kumimoji="1" lang="ja-JP" altLang="en-US" sz="1300">
              <a:latin typeface="ＭＳ Ｐゴシック" panose="020B0600070205080204" pitchFamily="50" charset="-128"/>
              <a:ea typeface="ＭＳ Ｐゴシック" panose="020B0600070205080204" pitchFamily="50" charset="-128"/>
            </a:rPr>
            <a:t>の増収の影響により増となったものの、基準財政需要額において社会福祉費や高齢者保健福祉費が基準財政収入額の増を上回る増となったため、財政力指数は前年度より悪化した。</a:t>
          </a:r>
        </a:p>
        <a:p>
          <a:r>
            <a:rPr kumimoji="1" lang="ja-JP" altLang="en-US" sz="1300">
              <a:latin typeface="ＭＳ Ｐゴシック" panose="020B0600070205080204" pitchFamily="50" charset="-128"/>
              <a:ea typeface="ＭＳ Ｐゴシック" panose="020B0600070205080204" pitchFamily="50" charset="-128"/>
            </a:rPr>
            <a:t>　今後においては財政改革プログラムに基づき、市税の収納率の向上、また使用料をはじめとした受益者負担の見直しなどによる財源確保、経常経費の見直し等を実施し、安定した財政運営に努める。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38100</xdr:rowOff>
    </xdr:from>
    <xdr:to>
      <xdr:col>23</xdr:col>
      <xdr:colOff>133350</xdr:colOff>
      <xdr:row>45</xdr:row>
      <xdr:rowOff>33867</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381750"/>
          <a:ext cx="0" cy="136736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5944</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7211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33867</xdr:rowOff>
    </xdr:from>
    <xdr:to>
      <xdr:col>24</xdr:col>
      <xdr:colOff>12700</xdr:colOff>
      <xdr:row>45</xdr:row>
      <xdr:rowOff>33867</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7491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124477</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612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38100</xdr:rowOff>
    </xdr:from>
    <xdr:to>
      <xdr:col>24</xdr:col>
      <xdr:colOff>12700</xdr:colOff>
      <xdr:row>37</xdr:row>
      <xdr:rowOff>38100</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381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35983</xdr:rowOff>
    </xdr:from>
    <xdr:to>
      <xdr:col>23</xdr:col>
      <xdr:colOff>133350</xdr:colOff>
      <xdr:row>41</xdr:row>
      <xdr:rowOff>62795</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114800" y="7065433"/>
          <a:ext cx="838200" cy="26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131532</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71609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159455</xdr:rowOff>
    </xdr:from>
    <xdr:to>
      <xdr:col>23</xdr:col>
      <xdr:colOff>184150</xdr:colOff>
      <xdr:row>42</xdr:row>
      <xdr:rowOff>89605</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7188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40</xdr:row>
      <xdr:rowOff>167217</xdr:rowOff>
    </xdr:from>
    <xdr:to>
      <xdr:col>19</xdr:col>
      <xdr:colOff>133350</xdr:colOff>
      <xdr:row>41</xdr:row>
      <xdr:rowOff>35983</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7025217"/>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146050</xdr:rowOff>
    </xdr:from>
    <xdr:to>
      <xdr:col>19</xdr:col>
      <xdr:colOff>184150</xdr:colOff>
      <xdr:row>42</xdr:row>
      <xdr:rowOff>76200</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60977</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7261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40</xdr:row>
      <xdr:rowOff>167217</xdr:rowOff>
    </xdr:from>
    <xdr:to>
      <xdr:col>15</xdr:col>
      <xdr:colOff>82550</xdr:colOff>
      <xdr:row>40</xdr:row>
      <xdr:rowOff>167217</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702521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105833</xdr:rowOff>
    </xdr:from>
    <xdr:to>
      <xdr:col>15</xdr:col>
      <xdr:colOff>133350</xdr:colOff>
      <xdr:row>42</xdr:row>
      <xdr:rowOff>35983</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20760</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7221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40</xdr:row>
      <xdr:rowOff>167217</xdr:rowOff>
    </xdr:from>
    <xdr:to>
      <xdr:col>11</xdr:col>
      <xdr:colOff>31750</xdr:colOff>
      <xdr:row>41</xdr:row>
      <xdr:rowOff>9172</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flipV="1">
          <a:off x="1447800" y="7025217"/>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132645</xdr:rowOff>
    </xdr:from>
    <xdr:to>
      <xdr:col>11</xdr:col>
      <xdr:colOff>82550</xdr:colOff>
      <xdr:row>42</xdr:row>
      <xdr:rowOff>62795</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7162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47572</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72484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119239</xdr:rowOff>
    </xdr:from>
    <xdr:to>
      <xdr:col>7</xdr:col>
      <xdr:colOff>31750</xdr:colOff>
      <xdr:row>42</xdr:row>
      <xdr:rowOff>49389</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7148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34166</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72350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11995</xdr:rowOff>
    </xdr:from>
    <xdr:to>
      <xdr:col>23</xdr:col>
      <xdr:colOff>184150</xdr:colOff>
      <xdr:row>41</xdr:row>
      <xdr:rowOff>113595</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7041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40</xdr:row>
      <xdr:rowOff>28522</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68865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40</xdr:row>
      <xdr:rowOff>156633</xdr:rowOff>
    </xdr:from>
    <xdr:to>
      <xdr:col>19</xdr:col>
      <xdr:colOff>184150</xdr:colOff>
      <xdr:row>41</xdr:row>
      <xdr:rowOff>86783</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7014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96960</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67835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40</xdr:row>
      <xdr:rowOff>116417</xdr:rowOff>
    </xdr:from>
    <xdr:to>
      <xdr:col>15</xdr:col>
      <xdr:colOff>133350</xdr:colOff>
      <xdr:row>41</xdr:row>
      <xdr:rowOff>46567</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6974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56744</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67432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40</xdr:row>
      <xdr:rowOff>116417</xdr:rowOff>
    </xdr:from>
    <xdr:to>
      <xdr:col>11</xdr:col>
      <xdr:colOff>82550</xdr:colOff>
      <xdr:row>41</xdr:row>
      <xdr:rowOff>46567</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6974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56744</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67432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129822</xdr:rowOff>
    </xdr:from>
    <xdr:to>
      <xdr:col>7</xdr:col>
      <xdr:colOff>31750</xdr:colOff>
      <xdr:row>41</xdr:row>
      <xdr:rowOff>59972</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6987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70149</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67566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[87.6%]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出については、守山南中学校の学校給食通年化や３中学校（守山中・守山北中・明富中）の学校給食開始に伴う中学校給食管理費の増があったものの、歳入において、納税義務者数の増による個人市民税の増収や市内企業の業績回復による</a:t>
          </a:r>
          <a:r>
            <a:rPr kumimoji="1" lang="ja-JP" altLang="ja-JP" sz="12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法人</a:t>
          </a:r>
          <a:r>
            <a:rPr kumimoji="1" lang="ja-JP" altLang="en-US" sz="12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市民</a:t>
          </a:r>
          <a:r>
            <a:rPr kumimoji="1" lang="ja-JP" altLang="ja-JP" sz="12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税</a:t>
          </a:r>
          <a:r>
            <a:rPr kumimoji="1" lang="ja-JP" altLang="en-US" sz="1300">
              <a:latin typeface="ＭＳ Ｐゴシック" panose="020B0600070205080204" pitchFamily="50" charset="-128"/>
              <a:ea typeface="ＭＳ Ｐゴシック" panose="020B0600070205080204" pitchFamily="50" charset="-128"/>
            </a:rPr>
            <a:t>の増収があり、比率は昨年度より改善した。</a:t>
          </a:r>
        </a:p>
        <a:p>
          <a:r>
            <a:rPr kumimoji="1" lang="ja-JP" altLang="en-US" sz="1300">
              <a:latin typeface="ＭＳ Ｐゴシック" panose="020B0600070205080204" pitchFamily="50" charset="-128"/>
              <a:ea typeface="ＭＳ Ｐゴシック" panose="020B0600070205080204" pitchFamily="50" charset="-128"/>
            </a:rPr>
            <a:t>　類似団体の数値を下回っているものの、今後も扶助費や物価高騰による物件費などの義務的経費の増等が見込まれることから、引き続き歳入確保と歳出削減に努める。</a:t>
          </a: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66</xdr:row>
      <xdr:rowOff>82550</xdr:rowOff>
    </xdr:from>
    <xdr:to>
      <xdr:col>27</xdr:col>
      <xdr:colOff>184150</xdr:colOff>
      <xdr:row>66</xdr:row>
      <xdr:rowOff>82550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111777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76200</xdr:rowOff>
    </xdr:from>
    <xdr:to>
      <xdr:col>27</xdr:col>
      <xdr:colOff>184150</xdr:colOff>
      <xdr:row>59</xdr:row>
      <xdr:rowOff>76200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58</xdr:row>
      <xdr:rowOff>105427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2" name="財政構造の弾力性グラフ枠">
          <a:extLst>
            <a:ext uri="{FF2B5EF4-FFF2-40B4-BE49-F238E27FC236}">
              <a16:creationId xmlns:a16="http://schemas.microsoft.com/office/drawing/2014/main" id="{00000000-0008-0000-0300-00007A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133032</xdr:rowOff>
    </xdr:from>
    <xdr:to>
      <xdr:col>23</xdr:col>
      <xdr:colOff>133350</xdr:colOff>
      <xdr:row>66</xdr:row>
      <xdr:rowOff>34290</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flipV="1">
          <a:off x="4953000" y="10077132"/>
          <a:ext cx="0" cy="127285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6367</xdr:rowOff>
    </xdr:from>
    <xdr:ext cx="762000" cy="259045"/>
    <xdr:sp macro="" textlink="">
      <xdr:nvSpPr>
        <xdr:cNvPr id="124" name="財政構造の弾力性最小値テキスト">
          <a:extLst>
            <a:ext uri="{FF2B5EF4-FFF2-40B4-BE49-F238E27FC236}">
              <a16:creationId xmlns:a16="http://schemas.microsoft.com/office/drawing/2014/main" id="{00000000-0008-0000-0300-00007C000000}"/>
            </a:ext>
          </a:extLst>
        </xdr:cNvPr>
        <xdr:cNvSpPr txBox="1"/>
      </xdr:nvSpPr>
      <xdr:spPr>
        <a:xfrm>
          <a:off x="5041900" y="11322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34290</xdr:rowOff>
    </xdr:from>
    <xdr:to>
      <xdr:col>24</xdr:col>
      <xdr:colOff>12700</xdr:colOff>
      <xdr:row>66</xdr:row>
      <xdr:rowOff>34290</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4864100" y="113499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47959</xdr:rowOff>
    </xdr:from>
    <xdr:ext cx="762000" cy="259045"/>
    <xdr:sp macro="" textlink="">
      <xdr:nvSpPr>
        <xdr:cNvPr id="126" name="財政構造の弾力性最大値テキスト">
          <a:extLst>
            <a:ext uri="{FF2B5EF4-FFF2-40B4-BE49-F238E27FC236}">
              <a16:creationId xmlns:a16="http://schemas.microsoft.com/office/drawing/2014/main" id="{00000000-0008-0000-0300-00007E000000}"/>
            </a:ext>
          </a:extLst>
        </xdr:cNvPr>
        <xdr:cNvSpPr txBox="1"/>
      </xdr:nvSpPr>
      <xdr:spPr>
        <a:xfrm>
          <a:off x="5041900" y="98206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133032</xdr:rowOff>
    </xdr:from>
    <xdr:to>
      <xdr:col>24</xdr:col>
      <xdr:colOff>12700</xdr:colOff>
      <xdr:row>58</xdr:row>
      <xdr:rowOff>133032</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00771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20320</xdr:rowOff>
    </xdr:from>
    <xdr:to>
      <xdr:col>23</xdr:col>
      <xdr:colOff>133350</xdr:colOff>
      <xdr:row>62</xdr:row>
      <xdr:rowOff>116840</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flipV="1">
          <a:off x="4114800" y="10650220"/>
          <a:ext cx="8382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146702</xdr:rowOff>
    </xdr:from>
    <xdr:ext cx="762000" cy="259045"/>
    <xdr:sp macro="" textlink="">
      <xdr:nvSpPr>
        <xdr:cNvPr id="129" name="財政構造の弾力性平均値テキスト">
          <a:extLst>
            <a:ext uri="{FF2B5EF4-FFF2-40B4-BE49-F238E27FC236}">
              <a16:creationId xmlns:a16="http://schemas.microsoft.com/office/drawing/2014/main" id="{00000000-0008-0000-0300-000081000000}"/>
            </a:ext>
          </a:extLst>
        </xdr:cNvPr>
        <xdr:cNvSpPr txBox="1"/>
      </xdr:nvSpPr>
      <xdr:spPr>
        <a:xfrm>
          <a:off x="5041900" y="1077660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3175</xdr:rowOff>
    </xdr:from>
    <xdr:to>
      <xdr:col>23</xdr:col>
      <xdr:colOff>184150</xdr:colOff>
      <xdr:row>63</xdr:row>
      <xdr:rowOff>104775</xdr:rowOff>
    </xdr:to>
    <xdr:sp macro="" textlink="">
      <xdr:nvSpPr>
        <xdr:cNvPr id="130" name="フローチャート: 判断 129">
          <a:extLst>
            <a:ext uri="{FF2B5EF4-FFF2-40B4-BE49-F238E27FC236}">
              <a16:creationId xmlns:a16="http://schemas.microsoft.com/office/drawing/2014/main" id="{00000000-0008-0000-0300-000082000000}"/>
            </a:ext>
          </a:extLst>
        </xdr:cNvPr>
        <xdr:cNvSpPr/>
      </xdr:nvSpPr>
      <xdr:spPr>
        <a:xfrm>
          <a:off x="4902200" y="1080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116840</xdr:rowOff>
    </xdr:from>
    <xdr:to>
      <xdr:col>19</xdr:col>
      <xdr:colOff>133350</xdr:colOff>
      <xdr:row>63</xdr:row>
      <xdr:rowOff>150495</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flipV="1">
          <a:off x="3225800" y="10746740"/>
          <a:ext cx="889000" cy="205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61</xdr:row>
      <xdr:rowOff>122872</xdr:rowOff>
    </xdr:from>
    <xdr:to>
      <xdr:col>19</xdr:col>
      <xdr:colOff>184150</xdr:colOff>
      <xdr:row>62</xdr:row>
      <xdr:rowOff>53022</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064000" y="10581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63199</xdr:rowOff>
    </xdr:from>
    <xdr:ext cx="736600" cy="259045"/>
    <xdr:sp macro="" textlink="">
      <xdr:nvSpPr>
        <xdr:cNvPr id="133" name="テキスト ボックス 132">
          <a:extLst>
            <a:ext uri="{FF2B5EF4-FFF2-40B4-BE49-F238E27FC236}">
              <a16:creationId xmlns:a16="http://schemas.microsoft.com/office/drawing/2014/main" id="{00000000-0008-0000-0300-000085000000}"/>
            </a:ext>
          </a:extLst>
        </xdr:cNvPr>
        <xdr:cNvSpPr txBox="1"/>
      </xdr:nvSpPr>
      <xdr:spPr>
        <a:xfrm>
          <a:off x="3733800" y="103501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138430</xdr:rowOff>
    </xdr:from>
    <xdr:to>
      <xdr:col>15</xdr:col>
      <xdr:colOff>82550</xdr:colOff>
      <xdr:row>63</xdr:row>
      <xdr:rowOff>150495</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2336800" y="10939780"/>
          <a:ext cx="8890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51435</xdr:rowOff>
    </xdr:from>
    <xdr:to>
      <xdr:col>15</xdr:col>
      <xdr:colOff>133350</xdr:colOff>
      <xdr:row>63</xdr:row>
      <xdr:rowOff>153035</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3175000" y="10852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163212</xdr:rowOff>
    </xdr:from>
    <xdr:ext cx="7620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2844800" y="10621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128905</xdr:rowOff>
    </xdr:from>
    <xdr:to>
      <xdr:col>11</xdr:col>
      <xdr:colOff>31750</xdr:colOff>
      <xdr:row>63</xdr:row>
      <xdr:rowOff>138430</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a:off x="1447800" y="10758805"/>
          <a:ext cx="889000" cy="180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63500</xdr:rowOff>
    </xdr:from>
    <xdr:to>
      <xdr:col>11</xdr:col>
      <xdr:colOff>82550</xdr:colOff>
      <xdr:row>63</xdr:row>
      <xdr:rowOff>165100</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2286000" y="1086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3827</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1955800" y="1063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27305</xdr:rowOff>
    </xdr:from>
    <xdr:to>
      <xdr:col>7</xdr:col>
      <xdr:colOff>31750</xdr:colOff>
      <xdr:row>63</xdr:row>
      <xdr:rowOff>128905</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1397000" y="10828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113682</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066800" y="109150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140970</xdr:rowOff>
    </xdr:from>
    <xdr:to>
      <xdr:col>23</xdr:col>
      <xdr:colOff>184150</xdr:colOff>
      <xdr:row>62</xdr:row>
      <xdr:rowOff>71120</xdr:rowOff>
    </xdr:to>
    <xdr:sp macro="" textlink="">
      <xdr:nvSpPr>
        <xdr:cNvPr id="147" name="楕円 146">
          <a:extLst>
            <a:ext uri="{FF2B5EF4-FFF2-40B4-BE49-F238E27FC236}">
              <a16:creationId xmlns:a16="http://schemas.microsoft.com/office/drawing/2014/main" id="{00000000-0008-0000-0300-000093000000}"/>
            </a:ext>
          </a:extLst>
        </xdr:cNvPr>
        <xdr:cNvSpPr/>
      </xdr:nvSpPr>
      <xdr:spPr>
        <a:xfrm>
          <a:off x="4902200" y="1059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60</xdr:row>
      <xdr:rowOff>157497</xdr:rowOff>
    </xdr:from>
    <xdr:ext cx="762000" cy="259045"/>
    <xdr:sp macro="" textlink="">
      <xdr:nvSpPr>
        <xdr:cNvPr id="148" name="財政構造の弾力性該当値テキスト">
          <a:extLst>
            <a:ext uri="{FF2B5EF4-FFF2-40B4-BE49-F238E27FC236}">
              <a16:creationId xmlns:a16="http://schemas.microsoft.com/office/drawing/2014/main" id="{00000000-0008-0000-0300-000094000000}"/>
            </a:ext>
          </a:extLst>
        </xdr:cNvPr>
        <xdr:cNvSpPr txBox="1"/>
      </xdr:nvSpPr>
      <xdr:spPr>
        <a:xfrm>
          <a:off x="5041900" y="10444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66040</xdr:rowOff>
    </xdr:from>
    <xdr:to>
      <xdr:col>19</xdr:col>
      <xdr:colOff>184150</xdr:colOff>
      <xdr:row>62</xdr:row>
      <xdr:rowOff>167640</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064000" y="10695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152417</xdr:rowOff>
    </xdr:from>
    <xdr:ext cx="7366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733800" y="107823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99695</xdr:rowOff>
    </xdr:from>
    <xdr:to>
      <xdr:col>15</xdr:col>
      <xdr:colOff>133350</xdr:colOff>
      <xdr:row>64</xdr:row>
      <xdr:rowOff>29845</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3175000" y="10901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14622</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2844800" y="109874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87630</xdr:rowOff>
    </xdr:from>
    <xdr:to>
      <xdr:col>11</xdr:col>
      <xdr:colOff>82550</xdr:colOff>
      <xdr:row>64</xdr:row>
      <xdr:rowOff>17780</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2286000" y="10888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2557</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1955800" y="1097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78105</xdr:rowOff>
    </xdr:from>
    <xdr:to>
      <xdr:col>7</xdr:col>
      <xdr:colOff>31750</xdr:colOff>
      <xdr:row>63</xdr:row>
      <xdr:rowOff>8255</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1397000" y="10708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18432</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066800" y="104768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7" name="正方形/長方形 156">
          <a:extLst>
            <a:ext uri="{FF2B5EF4-FFF2-40B4-BE49-F238E27FC236}">
              <a16:creationId xmlns:a16="http://schemas.microsoft.com/office/drawing/2014/main" id="{00000000-0008-0000-0300-00009D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[125,789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147,740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69" name="テキスト ボックス 168">
          <a:extLst>
            <a:ext uri="{FF2B5EF4-FFF2-40B4-BE49-F238E27FC236}">
              <a16:creationId xmlns:a16="http://schemas.microsoft.com/office/drawing/2014/main" id="{00000000-0008-0000-0300-0000A9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については、新型コロナ感染症関連業務の減少による正規職員の時間外手当の減や医師報酬の減に伴い減少となったものの、物件費においては中学校での給食実施に伴う学校給食管理運営費の増や電気代高騰による小中学校の光熱水費の増があったため、人口１人あたり人件費・物件費等決算額は、昨年度より増となった。</a:t>
          </a:r>
        </a:p>
        <a:p>
          <a:r>
            <a:rPr kumimoji="1" lang="ja-JP" altLang="en-US" sz="1300">
              <a:latin typeface="ＭＳ Ｐゴシック" panose="020B0600070205080204" pitchFamily="50" charset="-128"/>
              <a:ea typeface="ＭＳ Ｐゴシック" panose="020B0600070205080204" pitchFamily="50" charset="-128"/>
            </a:rPr>
            <a:t>　類似団体の平均よりも下回っているものの、今後も事務効率化による時間外削減に努めるとともに、物件費の削減についても引き続き努める。</a:t>
          </a:r>
        </a:p>
      </xdr:txBody>
    </xdr:sp>
    <xdr:clientData/>
  </xdr:twoCellAnchor>
  <xdr:oneCellAnchor>
    <xdr:from>
      <xdr:col>3</xdr:col>
      <xdr:colOff>95250</xdr:colOff>
      <xdr:row>77</xdr:row>
      <xdr:rowOff>6350</xdr:rowOff>
    </xdr:from>
    <xdr:ext cx="349839" cy="225703"/>
    <xdr:sp macro="" textlink="">
      <xdr:nvSpPr>
        <xdr:cNvPr id="170" name="テキスト ボックス 169">
          <a:extLst>
            <a:ext uri="{FF2B5EF4-FFF2-40B4-BE49-F238E27FC236}">
              <a16:creationId xmlns:a16="http://schemas.microsoft.com/office/drawing/2014/main" id="{00000000-0008-0000-0300-0000AA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1" name="直線コネクタ 170">
          <a:extLst>
            <a:ext uri="{FF2B5EF4-FFF2-40B4-BE49-F238E27FC236}">
              <a16:creationId xmlns:a16="http://schemas.microsoft.com/office/drawing/2014/main" id="{00000000-0008-0000-0300-0000AB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5" name="人件費・物件費等の状況グラフ枠">
          <a:extLst>
            <a:ext uri="{FF2B5EF4-FFF2-40B4-BE49-F238E27FC236}">
              <a16:creationId xmlns:a16="http://schemas.microsoft.com/office/drawing/2014/main" id="{00000000-0008-0000-0300-0000B9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88503</xdr:rowOff>
    </xdr:from>
    <xdr:to>
      <xdr:col>23</xdr:col>
      <xdr:colOff>133350</xdr:colOff>
      <xdr:row>88</xdr:row>
      <xdr:rowOff>146405</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flipV="1">
          <a:off x="4953000" y="13804503"/>
          <a:ext cx="0" cy="142950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118482</xdr:rowOff>
    </xdr:from>
    <xdr:ext cx="762000" cy="259045"/>
    <xdr:sp macro="" textlink="">
      <xdr:nvSpPr>
        <xdr:cNvPr id="187" name="人件費・物件費等の状況最小値テキスト">
          <a:extLst>
            <a:ext uri="{FF2B5EF4-FFF2-40B4-BE49-F238E27FC236}">
              <a16:creationId xmlns:a16="http://schemas.microsoft.com/office/drawing/2014/main" id="{00000000-0008-0000-0300-0000BB000000}"/>
            </a:ext>
          </a:extLst>
        </xdr:cNvPr>
        <xdr:cNvSpPr txBox="1"/>
      </xdr:nvSpPr>
      <xdr:spPr>
        <a:xfrm>
          <a:off x="5041900" y="152060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278,202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146405</xdr:rowOff>
    </xdr:from>
    <xdr:to>
      <xdr:col>24</xdr:col>
      <xdr:colOff>12700</xdr:colOff>
      <xdr:row>88</xdr:row>
      <xdr:rowOff>146405</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4864100" y="152340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3430</xdr:rowOff>
    </xdr:from>
    <xdr:ext cx="762000" cy="259045"/>
    <xdr:sp macro="" textlink="">
      <xdr:nvSpPr>
        <xdr:cNvPr id="189" name="人件費・物件費等の状況最大値テキスト">
          <a:extLst>
            <a:ext uri="{FF2B5EF4-FFF2-40B4-BE49-F238E27FC236}">
              <a16:creationId xmlns:a16="http://schemas.microsoft.com/office/drawing/2014/main" id="{00000000-0008-0000-0300-0000BD000000}"/>
            </a:ext>
          </a:extLst>
        </xdr:cNvPr>
        <xdr:cNvSpPr txBox="1"/>
      </xdr:nvSpPr>
      <xdr:spPr>
        <a:xfrm>
          <a:off x="5041900" y="135479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100,477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88503</xdr:rowOff>
    </xdr:from>
    <xdr:to>
      <xdr:col>24</xdr:col>
      <xdr:colOff>12700</xdr:colOff>
      <xdr:row>80</xdr:row>
      <xdr:rowOff>88503</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38045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120526</xdr:rowOff>
    </xdr:from>
    <xdr:to>
      <xdr:col>23</xdr:col>
      <xdr:colOff>133350</xdr:colOff>
      <xdr:row>81</xdr:row>
      <xdr:rowOff>120647</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a:off x="4114800" y="14007976"/>
          <a:ext cx="838200" cy="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67374</xdr:rowOff>
    </xdr:from>
    <xdr:ext cx="762000" cy="259045"/>
    <xdr:sp macro="" textlink="">
      <xdr:nvSpPr>
        <xdr:cNvPr id="192" name="人件費・物件費等の状況平均値テキスト">
          <a:extLst>
            <a:ext uri="{FF2B5EF4-FFF2-40B4-BE49-F238E27FC236}">
              <a16:creationId xmlns:a16="http://schemas.microsoft.com/office/drawing/2014/main" id="{00000000-0008-0000-0300-0000C0000000}"/>
            </a:ext>
          </a:extLst>
        </xdr:cNvPr>
        <xdr:cNvSpPr txBox="1"/>
      </xdr:nvSpPr>
      <xdr:spPr>
        <a:xfrm>
          <a:off x="5041900" y="1412627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95297</xdr:rowOff>
    </xdr:from>
    <xdr:to>
      <xdr:col>23</xdr:col>
      <xdr:colOff>184150</xdr:colOff>
      <xdr:row>83</xdr:row>
      <xdr:rowOff>25447</xdr:rowOff>
    </xdr:to>
    <xdr:sp macro="" textlink="">
      <xdr:nvSpPr>
        <xdr:cNvPr id="193" name="フローチャート: 判断 192">
          <a:extLst>
            <a:ext uri="{FF2B5EF4-FFF2-40B4-BE49-F238E27FC236}">
              <a16:creationId xmlns:a16="http://schemas.microsoft.com/office/drawing/2014/main" id="{00000000-0008-0000-0300-0000C1000000}"/>
            </a:ext>
          </a:extLst>
        </xdr:cNvPr>
        <xdr:cNvSpPr/>
      </xdr:nvSpPr>
      <xdr:spPr>
        <a:xfrm>
          <a:off x="4902200" y="14154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8209</xdr:rowOff>
    </xdr:from>
    <xdr:to>
      <xdr:col>19</xdr:col>
      <xdr:colOff>133350</xdr:colOff>
      <xdr:row>81</xdr:row>
      <xdr:rowOff>120526</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3225800" y="13895659"/>
          <a:ext cx="889000" cy="1123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53367</xdr:rowOff>
    </xdr:from>
    <xdr:to>
      <xdr:col>19</xdr:col>
      <xdr:colOff>184150</xdr:colOff>
      <xdr:row>82</xdr:row>
      <xdr:rowOff>154967</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064000" y="14112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139744</xdr:rowOff>
    </xdr:from>
    <xdr:ext cx="736600" cy="259045"/>
    <xdr:sp macro="" textlink="">
      <xdr:nvSpPr>
        <xdr:cNvPr id="196" name="テキスト ボックス 195">
          <a:extLst>
            <a:ext uri="{FF2B5EF4-FFF2-40B4-BE49-F238E27FC236}">
              <a16:creationId xmlns:a16="http://schemas.microsoft.com/office/drawing/2014/main" id="{00000000-0008-0000-0300-0000C4000000}"/>
            </a:ext>
          </a:extLst>
        </xdr:cNvPr>
        <xdr:cNvSpPr txBox="1"/>
      </xdr:nvSpPr>
      <xdr:spPr>
        <a:xfrm>
          <a:off x="3733800" y="141986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80</xdr:row>
      <xdr:rowOff>100946</xdr:rowOff>
    </xdr:from>
    <xdr:to>
      <xdr:col>15</xdr:col>
      <xdr:colOff>82550</xdr:colOff>
      <xdr:row>81</xdr:row>
      <xdr:rowOff>8209</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2336800" y="13816946"/>
          <a:ext cx="889000" cy="787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170242</xdr:rowOff>
    </xdr:from>
    <xdr:to>
      <xdr:col>15</xdr:col>
      <xdr:colOff>133350</xdr:colOff>
      <xdr:row>82</xdr:row>
      <xdr:rowOff>100392</xdr:rowOff>
    </xdr:to>
    <xdr:sp macro="" textlink="">
      <xdr:nvSpPr>
        <xdr:cNvPr id="198" name="フローチャート: 判断 197">
          <a:extLst>
            <a:ext uri="{FF2B5EF4-FFF2-40B4-BE49-F238E27FC236}">
              <a16:creationId xmlns:a16="http://schemas.microsoft.com/office/drawing/2014/main" id="{00000000-0008-0000-0300-0000C6000000}"/>
            </a:ext>
          </a:extLst>
        </xdr:cNvPr>
        <xdr:cNvSpPr/>
      </xdr:nvSpPr>
      <xdr:spPr>
        <a:xfrm>
          <a:off x="3175000" y="14057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85169</xdr:rowOff>
    </xdr:from>
    <xdr:ext cx="762000" cy="259045"/>
    <xdr:sp macro="" textlink="">
      <xdr:nvSpPr>
        <xdr:cNvPr id="199" name="テキスト ボックス 198">
          <a:extLst>
            <a:ext uri="{FF2B5EF4-FFF2-40B4-BE49-F238E27FC236}">
              <a16:creationId xmlns:a16="http://schemas.microsoft.com/office/drawing/2014/main" id="{00000000-0008-0000-0300-0000C7000000}"/>
            </a:ext>
          </a:extLst>
        </xdr:cNvPr>
        <xdr:cNvSpPr txBox="1"/>
      </xdr:nvSpPr>
      <xdr:spPr>
        <a:xfrm>
          <a:off x="2844800" y="14144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80</xdr:row>
      <xdr:rowOff>100946</xdr:rowOff>
    </xdr:from>
    <xdr:to>
      <xdr:col>11</xdr:col>
      <xdr:colOff>31750</xdr:colOff>
      <xdr:row>80</xdr:row>
      <xdr:rowOff>109601</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flipV="1">
          <a:off x="1447800" y="13816946"/>
          <a:ext cx="889000" cy="86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91281</xdr:rowOff>
    </xdr:from>
    <xdr:to>
      <xdr:col>11</xdr:col>
      <xdr:colOff>82550</xdr:colOff>
      <xdr:row>82</xdr:row>
      <xdr:rowOff>21431</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2286000" y="13978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6208</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1955800" y="140651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63139</xdr:rowOff>
    </xdr:from>
    <xdr:to>
      <xdr:col>7</xdr:col>
      <xdr:colOff>31750</xdr:colOff>
      <xdr:row>81</xdr:row>
      <xdr:rowOff>164739</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1397000" y="13950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149516</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066800" y="140369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69847</xdr:rowOff>
    </xdr:from>
    <xdr:to>
      <xdr:col>23</xdr:col>
      <xdr:colOff>184150</xdr:colOff>
      <xdr:row>81</xdr:row>
      <xdr:rowOff>171447</xdr:rowOff>
    </xdr:to>
    <xdr:sp macro="" textlink="">
      <xdr:nvSpPr>
        <xdr:cNvPr id="210" name="楕円 209">
          <a:extLst>
            <a:ext uri="{FF2B5EF4-FFF2-40B4-BE49-F238E27FC236}">
              <a16:creationId xmlns:a16="http://schemas.microsoft.com/office/drawing/2014/main" id="{00000000-0008-0000-0300-0000D2000000}"/>
            </a:ext>
          </a:extLst>
        </xdr:cNvPr>
        <xdr:cNvSpPr/>
      </xdr:nvSpPr>
      <xdr:spPr>
        <a:xfrm>
          <a:off x="4902200" y="13957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86374</xdr:rowOff>
    </xdr:from>
    <xdr:ext cx="762000" cy="259045"/>
    <xdr:sp macro="" textlink="">
      <xdr:nvSpPr>
        <xdr:cNvPr id="211" name="人件費・物件費等の状況該当値テキスト">
          <a:extLst>
            <a:ext uri="{FF2B5EF4-FFF2-40B4-BE49-F238E27FC236}">
              <a16:creationId xmlns:a16="http://schemas.microsoft.com/office/drawing/2014/main" id="{00000000-0008-0000-0300-0000D3000000}"/>
            </a:ext>
          </a:extLst>
        </xdr:cNvPr>
        <xdr:cNvSpPr txBox="1"/>
      </xdr:nvSpPr>
      <xdr:spPr>
        <a:xfrm>
          <a:off x="5041900" y="138023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69726</xdr:rowOff>
    </xdr:from>
    <xdr:to>
      <xdr:col>19</xdr:col>
      <xdr:colOff>184150</xdr:colOff>
      <xdr:row>81</xdr:row>
      <xdr:rowOff>171326</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064000" y="13957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10053</xdr:rowOff>
    </xdr:from>
    <xdr:ext cx="7366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733800" y="137260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80</xdr:row>
      <xdr:rowOff>128859</xdr:rowOff>
    </xdr:from>
    <xdr:to>
      <xdr:col>15</xdr:col>
      <xdr:colOff>133350</xdr:colOff>
      <xdr:row>81</xdr:row>
      <xdr:rowOff>59009</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3175000" y="13844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69186</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2844800" y="136137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50146</xdr:rowOff>
    </xdr:from>
    <xdr:to>
      <xdr:col>11</xdr:col>
      <xdr:colOff>82550</xdr:colOff>
      <xdr:row>80</xdr:row>
      <xdr:rowOff>151746</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2286000" y="13766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78</xdr:row>
      <xdr:rowOff>161923</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1955800" y="135350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58801</xdr:rowOff>
    </xdr:from>
    <xdr:to>
      <xdr:col>7</xdr:col>
      <xdr:colOff>31750</xdr:colOff>
      <xdr:row>80</xdr:row>
      <xdr:rowOff>160401</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1397000" y="13774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78</xdr:row>
      <xdr:rowOff>170578</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066800" y="135436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0" name="正方形/長方形 219">
          <a:extLst>
            <a:ext uri="{FF2B5EF4-FFF2-40B4-BE49-F238E27FC236}">
              <a16:creationId xmlns:a16="http://schemas.microsoft.com/office/drawing/2014/main" id="{00000000-0008-0000-0300-0000DC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[101.3]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2" name="テキスト ボックス 231">
          <a:extLst>
            <a:ext uri="{FF2B5EF4-FFF2-40B4-BE49-F238E27FC236}">
              <a16:creationId xmlns:a16="http://schemas.microsoft.com/office/drawing/2014/main" id="{00000000-0008-0000-0300-0000E8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直近５年間において、職員構成などを理由に</a:t>
          </a:r>
          <a:r>
            <a:rPr kumimoji="1" lang="en-US" altLang="ja-JP" sz="1300">
              <a:latin typeface="ＭＳ Ｐゴシック" panose="020B0600070205080204" pitchFamily="50" charset="-128"/>
              <a:ea typeface="ＭＳ Ｐゴシック" panose="020B0600070205080204" pitchFamily="50" charset="-128"/>
            </a:rPr>
            <a:t>100</a:t>
          </a:r>
          <a:r>
            <a:rPr kumimoji="1" lang="ja-JP" altLang="en-US" sz="1300">
              <a:latin typeface="ＭＳ Ｐゴシック" panose="020B0600070205080204" pitchFamily="50" charset="-128"/>
              <a:ea typeface="ＭＳ Ｐゴシック" panose="020B0600070205080204" pitchFamily="50" charset="-128"/>
            </a:rPr>
            <a:t>を超過する状況が続いている。</a:t>
          </a:r>
        </a:p>
        <a:p>
          <a:r>
            <a:rPr kumimoji="1" lang="ja-JP" altLang="en-US" sz="1300">
              <a:latin typeface="ＭＳ Ｐゴシック" panose="020B0600070205080204" pitchFamily="50" charset="-128"/>
              <a:ea typeface="ＭＳ Ｐゴシック" panose="020B0600070205080204" pitchFamily="50" charset="-128"/>
            </a:rPr>
            <a:t>　適正な給与水準を確保するとともに、必要な制度の見直し等を実施していく。</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3" name="直線コネクタ 232">
          <a:extLst>
            <a:ext uri="{FF2B5EF4-FFF2-40B4-BE49-F238E27FC236}">
              <a16:creationId xmlns:a16="http://schemas.microsoft.com/office/drawing/2014/main" id="{00000000-0008-0000-0300-0000E9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7" name="給与水準   （国との比較）グラフ枠">
          <a:extLst>
            <a:ext uri="{FF2B5EF4-FFF2-40B4-BE49-F238E27FC236}">
              <a16:creationId xmlns:a16="http://schemas.microsoft.com/office/drawing/2014/main" id="{00000000-0008-0000-0300-0000F7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84666</xdr:rowOff>
    </xdr:from>
    <xdr:to>
      <xdr:col>81</xdr:col>
      <xdr:colOff>44450</xdr:colOff>
      <xdr:row>87</xdr:row>
      <xdr:rowOff>77611</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flipV="1">
          <a:off x="17018000" y="13800666"/>
          <a:ext cx="0" cy="119309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87</xdr:row>
      <xdr:rowOff>49688</xdr:rowOff>
    </xdr:from>
    <xdr:ext cx="762000" cy="259045"/>
    <xdr:sp macro="" textlink="">
      <xdr:nvSpPr>
        <xdr:cNvPr id="249" name="給与水準   （国との比較）最小値テキスト">
          <a:extLst>
            <a:ext uri="{FF2B5EF4-FFF2-40B4-BE49-F238E27FC236}">
              <a16:creationId xmlns:a16="http://schemas.microsoft.com/office/drawing/2014/main" id="{00000000-0008-0000-0300-0000F9000000}"/>
            </a:ext>
          </a:extLst>
        </xdr:cNvPr>
        <xdr:cNvSpPr txBox="1"/>
      </xdr:nvSpPr>
      <xdr:spPr>
        <a:xfrm>
          <a:off x="17106900" y="14965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87</xdr:row>
      <xdr:rowOff>77611</xdr:rowOff>
    </xdr:from>
    <xdr:to>
      <xdr:col>81</xdr:col>
      <xdr:colOff>133350</xdr:colOff>
      <xdr:row>87</xdr:row>
      <xdr:rowOff>77611</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6929100" y="149937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171043</xdr:rowOff>
    </xdr:from>
    <xdr:ext cx="762000" cy="259045"/>
    <xdr:sp macro="" textlink="">
      <xdr:nvSpPr>
        <xdr:cNvPr id="251" name="給与水準   （国との比較）最大値テキスト">
          <a:extLst>
            <a:ext uri="{FF2B5EF4-FFF2-40B4-BE49-F238E27FC236}">
              <a16:creationId xmlns:a16="http://schemas.microsoft.com/office/drawing/2014/main" id="{00000000-0008-0000-0300-0000FB000000}"/>
            </a:ext>
          </a:extLst>
        </xdr:cNvPr>
        <xdr:cNvSpPr txBox="1"/>
      </xdr:nvSpPr>
      <xdr:spPr>
        <a:xfrm>
          <a:off x="17106900" y="135441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84666</xdr:rowOff>
    </xdr:from>
    <xdr:to>
      <xdr:col>81</xdr:col>
      <xdr:colOff>133350</xdr:colOff>
      <xdr:row>80</xdr:row>
      <xdr:rowOff>84666</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38006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168628</xdr:rowOff>
    </xdr:from>
    <xdr:to>
      <xdr:col>81</xdr:col>
      <xdr:colOff>44450</xdr:colOff>
      <xdr:row>88</xdr:row>
      <xdr:rowOff>107245</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flipV="1">
          <a:off x="16179800" y="14913328"/>
          <a:ext cx="838200" cy="281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88493</xdr:rowOff>
    </xdr:from>
    <xdr:ext cx="762000" cy="259045"/>
    <xdr:sp macro="" textlink="">
      <xdr:nvSpPr>
        <xdr:cNvPr id="254" name="給与水準   （国との比較）平均値テキスト">
          <a:extLst>
            <a:ext uri="{FF2B5EF4-FFF2-40B4-BE49-F238E27FC236}">
              <a16:creationId xmlns:a16="http://schemas.microsoft.com/office/drawing/2014/main" id="{00000000-0008-0000-0300-0000FE000000}"/>
            </a:ext>
          </a:extLst>
        </xdr:cNvPr>
        <xdr:cNvSpPr txBox="1"/>
      </xdr:nvSpPr>
      <xdr:spPr>
        <a:xfrm>
          <a:off x="17106900" y="1431884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71966</xdr:rowOff>
    </xdr:from>
    <xdr:to>
      <xdr:col>81</xdr:col>
      <xdr:colOff>95250</xdr:colOff>
      <xdr:row>85</xdr:row>
      <xdr:rowOff>2116</xdr:rowOff>
    </xdr:to>
    <xdr:sp macro="" textlink="">
      <xdr:nvSpPr>
        <xdr:cNvPr id="255" name="フローチャート: 判断 254">
          <a:extLst>
            <a:ext uri="{FF2B5EF4-FFF2-40B4-BE49-F238E27FC236}">
              <a16:creationId xmlns:a16="http://schemas.microsoft.com/office/drawing/2014/main" id="{00000000-0008-0000-0300-0000FF000000}"/>
            </a:ext>
          </a:extLst>
        </xdr:cNvPr>
        <xdr:cNvSpPr/>
      </xdr:nvSpPr>
      <xdr:spPr>
        <a:xfrm>
          <a:off x="16967200" y="14473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88</xdr:row>
      <xdr:rowOff>40216</xdr:rowOff>
    </xdr:from>
    <xdr:to>
      <xdr:col>77</xdr:col>
      <xdr:colOff>44450</xdr:colOff>
      <xdr:row>88</xdr:row>
      <xdr:rowOff>107245</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5290800" y="15127816"/>
          <a:ext cx="889000" cy="67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85372</xdr:rowOff>
    </xdr:from>
    <xdr:to>
      <xdr:col>77</xdr:col>
      <xdr:colOff>95250</xdr:colOff>
      <xdr:row>85</xdr:row>
      <xdr:rowOff>15522</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129000" y="14487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25699</xdr:rowOff>
    </xdr:from>
    <xdr:ext cx="736600" cy="259045"/>
    <xdr:sp macro="" textlink="">
      <xdr:nvSpPr>
        <xdr:cNvPr id="258" name="テキスト ボックス 257">
          <a:extLst>
            <a:ext uri="{FF2B5EF4-FFF2-40B4-BE49-F238E27FC236}">
              <a16:creationId xmlns:a16="http://schemas.microsoft.com/office/drawing/2014/main" id="{00000000-0008-0000-0300-000002010000}"/>
            </a:ext>
          </a:extLst>
        </xdr:cNvPr>
        <xdr:cNvSpPr txBox="1"/>
      </xdr:nvSpPr>
      <xdr:spPr>
        <a:xfrm>
          <a:off x="15798800" y="142560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87</xdr:row>
      <xdr:rowOff>144639</xdr:rowOff>
    </xdr:from>
    <xdr:to>
      <xdr:col>72</xdr:col>
      <xdr:colOff>203200</xdr:colOff>
      <xdr:row>88</xdr:row>
      <xdr:rowOff>40216</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a:off x="14401800" y="15060789"/>
          <a:ext cx="889000" cy="670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71966</xdr:rowOff>
    </xdr:from>
    <xdr:to>
      <xdr:col>73</xdr:col>
      <xdr:colOff>44450</xdr:colOff>
      <xdr:row>85</xdr:row>
      <xdr:rowOff>2116</xdr:rowOff>
    </xdr:to>
    <xdr:sp macro="" textlink="">
      <xdr:nvSpPr>
        <xdr:cNvPr id="260" name="フローチャート: 判断 259">
          <a:extLst>
            <a:ext uri="{FF2B5EF4-FFF2-40B4-BE49-F238E27FC236}">
              <a16:creationId xmlns:a16="http://schemas.microsoft.com/office/drawing/2014/main" id="{00000000-0008-0000-0300-000004010000}"/>
            </a:ext>
          </a:extLst>
        </xdr:cNvPr>
        <xdr:cNvSpPr/>
      </xdr:nvSpPr>
      <xdr:spPr>
        <a:xfrm>
          <a:off x="15240000" y="14473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12293</xdr:rowOff>
    </xdr:from>
    <xdr:ext cx="762000" cy="259045"/>
    <xdr:sp macro="" textlink="">
      <xdr:nvSpPr>
        <xdr:cNvPr id="261" name="テキスト ボックス 260">
          <a:extLst>
            <a:ext uri="{FF2B5EF4-FFF2-40B4-BE49-F238E27FC236}">
              <a16:creationId xmlns:a16="http://schemas.microsoft.com/office/drawing/2014/main" id="{00000000-0008-0000-0300-000005010000}"/>
            </a:ext>
          </a:extLst>
        </xdr:cNvPr>
        <xdr:cNvSpPr txBox="1"/>
      </xdr:nvSpPr>
      <xdr:spPr>
        <a:xfrm>
          <a:off x="14909800" y="142426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50800</xdr:rowOff>
    </xdr:from>
    <xdr:to>
      <xdr:col>68</xdr:col>
      <xdr:colOff>152400</xdr:colOff>
      <xdr:row>87</xdr:row>
      <xdr:rowOff>144639</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a:off x="13512800" y="14966950"/>
          <a:ext cx="889000" cy="93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98778</xdr:rowOff>
    </xdr:from>
    <xdr:to>
      <xdr:col>68</xdr:col>
      <xdr:colOff>203200</xdr:colOff>
      <xdr:row>85</xdr:row>
      <xdr:rowOff>28928</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4351000" y="14500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39105</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4020800" y="142694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98778</xdr:rowOff>
    </xdr:from>
    <xdr:to>
      <xdr:col>64</xdr:col>
      <xdr:colOff>152400</xdr:colOff>
      <xdr:row>85</xdr:row>
      <xdr:rowOff>28928</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3462000" y="14500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39105</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3131800" y="142694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117828</xdr:rowOff>
    </xdr:from>
    <xdr:to>
      <xdr:col>81</xdr:col>
      <xdr:colOff>95250</xdr:colOff>
      <xdr:row>87</xdr:row>
      <xdr:rowOff>47978</xdr:rowOff>
    </xdr:to>
    <xdr:sp macro="" textlink="">
      <xdr:nvSpPr>
        <xdr:cNvPr id="272" name="楕円 271">
          <a:extLst>
            <a:ext uri="{FF2B5EF4-FFF2-40B4-BE49-F238E27FC236}">
              <a16:creationId xmlns:a16="http://schemas.microsoft.com/office/drawing/2014/main" id="{00000000-0008-0000-0300-000010010000}"/>
            </a:ext>
          </a:extLst>
        </xdr:cNvPr>
        <xdr:cNvSpPr/>
      </xdr:nvSpPr>
      <xdr:spPr>
        <a:xfrm>
          <a:off x="16967200" y="14862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13705</xdr:rowOff>
    </xdr:from>
    <xdr:ext cx="762000" cy="259045"/>
    <xdr:sp macro="" textlink="">
      <xdr:nvSpPr>
        <xdr:cNvPr id="273" name="給与水準   （国との比較）該当値テキスト">
          <a:extLst>
            <a:ext uri="{FF2B5EF4-FFF2-40B4-BE49-F238E27FC236}">
              <a16:creationId xmlns:a16="http://schemas.microsoft.com/office/drawing/2014/main" id="{00000000-0008-0000-0300-000011010000}"/>
            </a:ext>
          </a:extLst>
        </xdr:cNvPr>
        <xdr:cNvSpPr txBox="1"/>
      </xdr:nvSpPr>
      <xdr:spPr>
        <a:xfrm>
          <a:off x="17106900" y="14758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88</xdr:row>
      <xdr:rowOff>56445</xdr:rowOff>
    </xdr:from>
    <xdr:to>
      <xdr:col>77</xdr:col>
      <xdr:colOff>95250</xdr:colOff>
      <xdr:row>88</xdr:row>
      <xdr:rowOff>158045</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129000" y="15144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88</xdr:row>
      <xdr:rowOff>142822</xdr:rowOff>
    </xdr:from>
    <xdr:ext cx="7366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798800" y="152304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160866</xdr:rowOff>
    </xdr:from>
    <xdr:to>
      <xdr:col>73</xdr:col>
      <xdr:colOff>44450</xdr:colOff>
      <xdr:row>88</xdr:row>
      <xdr:rowOff>91016</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5240000" y="15077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88</xdr:row>
      <xdr:rowOff>75793</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4909800" y="151633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93839</xdr:rowOff>
    </xdr:from>
    <xdr:to>
      <xdr:col>68</xdr:col>
      <xdr:colOff>203200</xdr:colOff>
      <xdr:row>88</xdr:row>
      <xdr:rowOff>23989</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4351000" y="15009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88</xdr:row>
      <xdr:rowOff>8766</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020800" y="150963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0</xdr:rowOff>
    </xdr:from>
    <xdr:to>
      <xdr:col>64</xdr:col>
      <xdr:colOff>152400</xdr:colOff>
      <xdr:row>87</xdr:row>
      <xdr:rowOff>101600</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3462000" y="1491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86377</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3131800" y="1500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2" name="正方形/長方形 281">
          <a:extLst>
            <a:ext uri="{FF2B5EF4-FFF2-40B4-BE49-F238E27FC236}">
              <a16:creationId xmlns:a16="http://schemas.microsoft.com/office/drawing/2014/main" id="{00000000-0008-0000-0300-00001A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[5.91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4" name="テキスト ボックス 293">
          <a:extLst>
            <a:ext uri="{FF2B5EF4-FFF2-40B4-BE49-F238E27FC236}">
              <a16:creationId xmlns:a16="http://schemas.microsoft.com/office/drawing/2014/main" id="{00000000-0008-0000-0300-000026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職員の定員適正化に努めた。今後についても、第５次定員適正化計画を策定し適正な定員管理を行うとともに、引き続き、事業のスクラップ等を含む職員の意識改革、資質・能力の向上を促進し、効率的な行政運営に努める。</a:t>
          </a:r>
        </a:p>
      </xdr:txBody>
    </xdr:sp>
    <xdr:clientData/>
  </xdr:twoCellAnchor>
  <xdr:oneCellAnchor>
    <xdr:from>
      <xdr:col>61</xdr:col>
      <xdr:colOff>6350</xdr:colOff>
      <xdr:row>54</xdr:row>
      <xdr:rowOff>139700</xdr:rowOff>
    </xdr:from>
    <xdr:ext cx="349839" cy="225703"/>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6" name="直線コネクタ 295">
          <a:extLst>
            <a:ext uri="{FF2B5EF4-FFF2-40B4-BE49-F238E27FC236}">
              <a16:creationId xmlns:a16="http://schemas.microsoft.com/office/drawing/2014/main" id="{00000000-0008-0000-0300-000028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0" name="定員管理の状況グラフ枠">
          <a:extLst>
            <a:ext uri="{FF2B5EF4-FFF2-40B4-BE49-F238E27FC236}">
              <a16:creationId xmlns:a16="http://schemas.microsoft.com/office/drawing/2014/main" id="{00000000-0008-0000-0300-000036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17886</xdr:rowOff>
    </xdr:from>
    <xdr:to>
      <xdr:col>81</xdr:col>
      <xdr:colOff>44450</xdr:colOff>
      <xdr:row>67</xdr:row>
      <xdr:rowOff>148379</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flipV="1">
          <a:off x="17018000" y="10133436"/>
          <a:ext cx="0" cy="150209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120456</xdr:rowOff>
    </xdr:from>
    <xdr:ext cx="762000" cy="259045"/>
    <xdr:sp macro="" textlink="">
      <xdr:nvSpPr>
        <xdr:cNvPr id="312" name="定員管理の状況最小値テキスト">
          <a:extLst>
            <a:ext uri="{FF2B5EF4-FFF2-40B4-BE49-F238E27FC236}">
              <a16:creationId xmlns:a16="http://schemas.microsoft.com/office/drawing/2014/main" id="{00000000-0008-0000-0300-000038010000}"/>
            </a:ext>
          </a:extLst>
        </xdr:cNvPr>
        <xdr:cNvSpPr txBox="1"/>
      </xdr:nvSpPr>
      <xdr:spPr>
        <a:xfrm>
          <a:off x="17106900" y="116076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148379</xdr:rowOff>
    </xdr:from>
    <xdr:to>
      <xdr:col>81</xdr:col>
      <xdr:colOff>133350</xdr:colOff>
      <xdr:row>67</xdr:row>
      <xdr:rowOff>148379</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a:off x="16929100" y="116355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104263</xdr:rowOff>
    </xdr:from>
    <xdr:ext cx="762000" cy="259045"/>
    <xdr:sp macro="" textlink="">
      <xdr:nvSpPr>
        <xdr:cNvPr id="314" name="定員管理の状況最大値テキスト">
          <a:extLst>
            <a:ext uri="{FF2B5EF4-FFF2-40B4-BE49-F238E27FC236}">
              <a16:creationId xmlns:a16="http://schemas.microsoft.com/office/drawing/2014/main" id="{00000000-0008-0000-0300-00003A010000}"/>
            </a:ext>
          </a:extLst>
        </xdr:cNvPr>
        <xdr:cNvSpPr txBox="1"/>
      </xdr:nvSpPr>
      <xdr:spPr>
        <a:xfrm>
          <a:off x="17106900" y="98769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17886</xdr:rowOff>
    </xdr:from>
    <xdr:to>
      <xdr:col>81</xdr:col>
      <xdr:colOff>133350</xdr:colOff>
      <xdr:row>59</xdr:row>
      <xdr:rowOff>17886</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a:off x="16929100" y="101334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87736</xdr:rowOff>
    </xdr:from>
    <xdr:to>
      <xdr:col>81</xdr:col>
      <xdr:colOff>44450</xdr:colOff>
      <xdr:row>60</xdr:row>
      <xdr:rowOff>91757</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flipV="1">
          <a:off x="16179800" y="10374736"/>
          <a:ext cx="838200" cy="4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62</xdr:row>
      <xdr:rowOff>1922</xdr:rowOff>
    </xdr:from>
    <xdr:ext cx="762000" cy="259045"/>
    <xdr:sp macro="" textlink="">
      <xdr:nvSpPr>
        <xdr:cNvPr id="317" name="定員管理の状況平均値テキスト">
          <a:extLst>
            <a:ext uri="{FF2B5EF4-FFF2-40B4-BE49-F238E27FC236}">
              <a16:creationId xmlns:a16="http://schemas.microsoft.com/office/drawing/2014/main" id="{00000000-0008-0000-0300-00003D010000}"/>
            </a:ext>
          </a:extLst>
        </xdr:cNvPr>
        <xdr:cNvSpPr txBox="1"/>
      </xdr:nvSpPr>
      <xdr:spPr>
        <a:xfrm>
          <a:off x="17106900" y="1063182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29845</xdr:rowOff>
    </xdr:from>
    <xdr:to>
      <xdr:col>81</xdr:col>
      <xdr:colOff>95250</xdr:colOff>
      <xdr:row>62</xdr:row>
      <xdr:rowOff>131445</xdr:rowOff>
    </xdr:to>
    <xdr:sp macro="" textlink="">
      <xdr:nvSpPr>
        <xdr:cNvPr id="318" name="フローチャート: 判断 317">
          <a:extLst>
            <a:ext uri="{FF2B5EF4-FFF2-40B4-BE49-F238E27FC236}">
              <a16:creationId xmlns:a16="http://schemas.microsoft.com/office/drawing/2014/main" id="{00000000-0008-0000-0300-00003E010000}"/>
            </a:ext>
          </a:extLst>
        </xdr:cNvPr>
        <xdr:cNvSpPr/>
      </xdr:nvSpPr>
      <xdr:spPr>
        <a:xfrm>
          <a:off x="16967200" y="10659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91757</xdr:rowOff>
    </xdr:from>
    <xdr:to>
      <xdr:col>77</xdr:col>
      <xdr:colOff>44450</xdr:colOff>
      <xdr:row>60</xdr:row>
      <xdr:rowOff>97790</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flipV="1">
          <a:off x="15290800" y="10378757"/>
          <a:ext cx="889000" cy="6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13758</xdr:rowOff>
    </xdr:from>
    <xdr:to>
      <xdr:col>77</xdr:col>
      <xdr:colOff>95250</xdr:colOff>
      <xdr:row>62</xdr:row>
      <xdr:rowOff>115358</xdr:rowOff>
    </xdr:to>
    <xdr:sp macro="" textlink="">
      <xdr:nvSpPr>
        <xdr:cNvPr id="320" name="フローチャート: 判断 319">
          <a:extLst>
            <a:ext uri="{FF2B5EF4-FFF2-40B4-BE49-F238E27FC236}">
              <a16:creationId xmlns:a16="http://schemas.microsoft.com/office/drawing/2014/main" id="{00000000-0008-0000-0300-000040010000}"/>
            </a:ext>
          </a:extLst>
        </xdr:cNvPr>
        <xdr:cNvSpPr/>
      </xdr:nvSpPr>
      <xdr:spPr>
        <a:xfrm>
          <a:off x="16129000" y="10643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100135</xdr:rowOff>
    </xdr:from>
    <xdr:ext cx="736600" cy="259045"/>
    <xdr:sp macro="" textlink="">
      <xdr:nvSpPr>
        <xdr:cNvPr id="321" name="テキスト ボックス 320">
          <a:extLst>
            <a:ext uri="{FF2B5EF4-FFF2-40B4-BE49-F238E27FC236}">
              <a16:creationId xmlns:a16="http://schemas.microsoft.com/office/drawing/2014/main" id="{00000000-0008-0000-0300-000041010000}"/>
            </a:ext>
          </a:extLst>
        </xdr:cNvPr>
        <xdr:cNvSpPr txBox="1"/>
      </xdr:nvSpPr>
      <xdr:spPr>
        <a:xfrm>
          <a:off x="15798800" y="107300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59584</xdr:rowOff>
    </xdr:from>
    <xdr:to>
      <xdr:col>72</xdr:col>
      <xdr:colOff>203200</xdr:colOff>
      <xdr:row>60</xdr:row>
      <xdr:rowOff>97790</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4401800" y="10346584"/>
          <a:ext cx="889000" cy="38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147003</xdr:rowOff>
    </xdr:from>
    <xdr:to>
      <xdr:col>73</xdr:col>
      <xdr:colOff>44450</xdr:colOff>
      <xdr:row>62</xdr:row>
      <xdr:rowOff>77153</xdr:rowOff>
    </xdr:to>
    <xdr:sp macro="" textlink="">
      <xdr:nvSpPr>
        <xdr:cNvPr id="323" name="フローチャート: 判断 322">
          <a:extLst>
            <a:ext uri="{FF2B5EF4-FFF2-40B4-BE49-F238E27FC236}">
              <a16:creationId xmlns:a16="http://schemas.microsoft.com/office/drawing/2014/main" id="{00000000-0008-0000-0300-000043010000}"/>
            </a:ext>
          </a:extLst>
        </xdr:cNvPr>
        <xdr:cNvSpPr/>
      </xdr:nvSpPr>
      <xdr:spPr>
        <a:xfrm>
          <a:off x="15240000" y="10605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61930</xdr:rowOff>
    </xdr:from>
    <xdr:ext cx="762000" cy="259045"/>
    <xdr:sp macro="" textlink="">
      <xdr:nvSpPr>
        <xdr:cNvPr id="324" name="テキスト ボックス 323">
          <a:extLst>
            <a:ext uri="{FF2B5EF4-FFF2-40B4-BE49-F238E27FC236}">
              <a16:creationId xmlns:a16="http://schemas.microsoft.com/office/drawing/2014/main" id="{00000000-0008-0000-0300-000044010000}"/>
            </a:ext>
          </a:extLst>
        </xdr:cNvPr>
        <xdr:cNvSpPr txBox="1"/>
      </xdr:nvSpPr>
      <xdr:spPr>
        <a:xfrm>
          <a:off x="14909800" y="106918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37465</xdr:rowOff>
    </xdr:from>
    <xdr:to>
      <xdr:col>68</xdr:col>
      <xdr:colOff>152400</xdr:colOff>
      <xdr:row>60</xdr:row>
      <xdr:rowOff>59584</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3512800" y="10324465"/>
          <a:ext cx="889000" cy="22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167111</xdr:rowOff>
    </xdr:from>
    <xdr:to>
      <xdr:col>68</xdr:col>
      <xdr:colOff>203200</xdr:colOff>
      <xdr:row>62</xdr:row>
      <xdr:rowOff>97261</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4351000" y="10625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82038</xdr:rowOff>
    </xdr:from>
    <xdr:ext cx="7620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4020800" y="10711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149013</xdr:rowOff>
    </xdr:from>
    <xdr:to>
      <xdr:col>64</xdr:col>
      <xdr:colOff>152400</xdr:colOff>
      <xdr:row>62</xdr:row>
      <xdr:rowOff>79163</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3462000" y="10607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63940</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3131800" y="106938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36936</xdr:rowOff>
    </xdr:from>
    <xdr:to>
      <xdr:col>81</xdr:col>
      <xdr:colOff>95250</xdr:colOff>
      <xdr:row>60</xdr:row>
      <xdr:rowOff>138536</xdr:rowOff>
    </xdr:to>
    <xdr:sp macro="" textlink="">
      <xdr:nvSpPr>
        <xdr:cNvPr id="335" name="楕円 334">
          <a:extLst>
            <a:ext uri="{FF2B5EF4-FFF2-40B4-BE49-F238E27FC236}">
              <a16:creationId xmlns:a16="http://schemas.microsoft.com/office/drawing/2014/main" id="{00000000-0008-0000-0300-00004F010000}"/>
            </a:ext>
          </a:extLst>
        </xdr:cNvPr>
        <xdr:cNvSpPr/>
      </xdr:nvSpPr>
      <xdr:spPr>
        <a:xfrm>
          <a:off x="16967200" y="10323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53463</xdr:rowOff>
    </xdr:from>
    <xdr:ext cx="762000" cy="259045"/>
    <xdr:sp macro="" textlink="">
      <xdr:nvSpPr>
        <xdr:cNvPr id="336" name="定員管理の状況該当値テキスト">
          <a:extLst>
            <a:ext uri="{FF2B5EF4-FFF2-40B4-BE49-F238E27FC236}">
              <a16:creationId xmlns:a16="http://schemas.microsoft.com/office/drawing/2014/main" id="{00000000-0008-0000-0300-000050010000}"/>
            </a:ext>
          </a:extLst>
        </xdr:cNvPr>
        <xdr:cNvSpPr txBox="1"/>
      </xdr:nvSpPr>
      <xdr:spPr>
        <a:xfrm>
          <a:off x="17106900" y="101690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40957</xdr:rowOff>
    </xdr:from>
    <xdr:to>
      <xdr:col>77</xdr:col>
      <xdr:colOff>95250</xdr:colOff>
      <xdr:row>60</xdr:row>
      <xdr:rowOff>142557</xdr:rowOff>
    </xdr:to>
    <xdr:sp macro="" textlink="">
      <xdr:nvSpPr>
        <xdr:cNvPr id="337" name="楕円 336">
          <a:extLst>
            <a:ext uri="{FF2B5EF4-FFF2-40B4-BE49-F238E27FC236}">
              <a16:creationId xmlns:a16="http://schemas.microsoft.com/office/drawing/2014/main" id="{00000000-0008-0000-0300-000051010000}"/>
            </a:ext>
          </a:extLst>
        </xdr:cNvPr>
        <xdr:cNvSpPr/>
      </xdr:nvSpPr>
      <xdr:spPr>
        <a:xfrm>
          <a:off x="16129000" y="10327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152734</xdr:rowOff>
    </xdr:from>
    <xdr:ext cx="7366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798800" y="100968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46990</xdr:rowOff>
    </xdr:from>
    <xdr:to>
      <xdr:col>73</xdr:col>
      <xdr:colOff>44450</xdr:colOff>
      <xdr:row>60</xdr:row>
      <xdr:rowOff>148590</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5240000" y="10333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158767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4909800" y="10102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8784</xdr:rowOff>
    </xdr:from>
    <xdr:to>
      <xdr:col>68</xdr:col>
      <xdr:colOff>203200</xdr:colOff>
      <xdr:row>60</xdr:row>
      <xdr:rowOff>110384</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4351000" y="10295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120561</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4020800" y="10064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158115</xdr:rowOff>
    </xdr:from>
    <xdr:to>
      <xdr:col>64</xdr:col>
      <xdr:colOff>152400</xdr:colOff>
      <xdr:row>60</xdr:row>
      <xdr:rowOff>88265</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3462000" y="10273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98442</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3131800" y="100425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5" name="正方形/長方形 344">
          <a:extLst>
            <a:ext uri="{FF2B5EF4-FFF2-40B4-BE49-F238E27FC236}">
              <a16:creationId xmlns:a16="http://schemas.microsoft.com/office/drawing/2014/main" id="{00000000-0008-0000-0300-000059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実質公債費比率は、守山南中学校大規模改築事業・守山銀座商店街市街地再開発事業等の償還金増加や、交付税における臨時財政対策債償還基金費の皆減に伴い標準財政規模が減少したものの、公営企業への出資金を計上したことにより、公営企業に要する経費の財源とする地方債の償還の財源に充てたと認められる繰入金が減額となったことから、単年度実質公債費比率は減少した。</a:t>
          </a:r>
        </a:p>
        <a:p>
          <a:r>
            <a:rPr kumimoji="1" lang="ja-JP" altLang="en-US" sz="1300">
              <a:latin typeface="ＭＳ Ｐゴシック" panose="020B0600070205080204" pitchFamily="50" charset="-128"/>
              <a:ea typeface="ＭＳ Ｐゴシック" panose="020B0600070205080204" pitchFamily="50" charset="-128"/>
            </a:rPr>
            <a:t>　実質公債費比率は３ヵ年平均で算出することから、昨年度よりも</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ポイント改善した。</a:t>
          </a:r>
        </a:p>
      </xdr:txBody>
    </xdr:sp>
    <xdr:clientData/>
  </xdr:twoCellAnchor>
  <xdr:oneCellAnchor>
    <xdr:from>
      <xdr:col>61</xdr:col>
      <xdr:colOff>6350</xdr:colOff>
      <xdr:row>32</xdr:row>
      <xdr:rowOff>101600</xdr:rowOff>
    </xdr:from>
    <xdr:ext cx="298543" cy="225703"/>
    <xdr:sp macro="" textlink="">
      <xdr:nvSpPr>
        <xdr:cNvPr id="358" name="テキスト ボックス 357">
          <a:extLst>
            <a:ext uri="{FF2B5EF4-FFF2-40B4-BE49-F238E27FC236}">
              <a16:creationId xmlns:a16="http://schemas.microsoft.com/office/drawing/2014/main" id="{00000000-0008-0000-0300-000066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9" name="直線コネクタ 358">
          <a:extLst>
            <a:ext uri="{FF2B5EF4-FFF2-40B4-BE49-F238E27FC236}">
              <a16:creationId xmlns:a16="http://schemas.microsoft.com/office/drawing/2014/main" id="{00000000-0008-0000-0300-000067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1" name="直線コネクタ 360">
          <a:extLst>
            <a:ext uri="{FF2B5EF4-FFF2-40B4-BE49-F238E27FC236}">
              <a16:creationId xmlns:a16="http://schemas.microsoft.com/office/drawing/2014/main" id="{00000000-0008-0000-0300-000069010000}"/>
            </a:ext>
          </a:extLst>
        </xdr:cNvPr>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118127</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0" name="公債費負担の状況グラフ枠">
          <a:extLst>
            <a:ext uri="{FF2B5EF4-FFF2-40B4-BE49-F238E27FC236}">
              <a16:creationId xmlns:a16="http://schemas.microsoft.com/office/drawing/2014/main" id="{00000000-0008-0000-0300-000072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50292</xdr:rowOff>
    </xdr:from>
    <xdr:to>
      <xdr:col>81</xdr:col>
      <xdr:colOff>44450</xdr:colOff>
      <xdr:row>45</xdr:row>
      <xdr:rowOff>61214</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flipV="1">
          <a:off x="17018000" y="6222492"/>
          <a:ext cx="0" cy="155397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33291</xdr:rowOff>
    </xdr:from>
    <xdr:ext cx="762000" cy="259045"/>
    <xdr:sp macro="" textlink="">
      <xdr:nvSpPr>
        <xdr:cNvPr id="372" name="公債費負担の状況最小値テキスト">
          <a:extLst>
            <a:ext uri="{FF2B5EF4-FFF2-40B4-BE49-F238E27FC236}">
              <a16:creationId xmlns:a16="http://schemas.microsoft.com/office/drawing/2014/main" id="{00000000-0008-0000-0300-000074010000}"/>
            </a:ext>
          </a:extLst>
        </xdr:cNvPr>
        <xdr:cNvSpPr txBox="1"/>
      </xdr:nvSpPr>
      <xdr:spPr>
        <a:xfrm>
          <a:off x="17106900" y="77485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61214</xdr:rowOff>
    </xdr:from>
    <xdr:to>
      <xdr:col>81</xdr:col>
      <xdr:colOff>133350</xdr:colOff>
      <xdr:row>45</xdr:row>
      <xdr:rowOff>61214</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6929100" y="77764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136669</xdr:rowOff>
    </xdr:from>
    <xdr:ext cx="762000" cy="259045"/>
    <xdr:sp macro="" textlink="">
      <xdr:nvSpPr>
        <xdr:cNvPr id="374" name="公債費負担の状況最大値テキスト">
          <a:extLst>
            <a:ext uri="{FF2B5EF4-FFF2-40B4-BE49-F238E27FC236}">
              <a16:creationId xmlns:a16="http://schemas.microsoft.com/office/drawing/2014/main" id="{00000000-0008-0000-0300-000076010000}"/>
            </a:ext>
          </a:extLst>
        </xdr:cNvPr>
        <xdr:cNvSpPr txBox="1"/>
      </xdr:nvSpPr>
      <xdr:spPr>
        <a:xfrm>
          <a:off x="17106900" y="59659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50292</xdr:rowOff>
    </xdr:from>
    <xdr:to>
      <xdr:col>81</xdr:col>
      <xdr:colOff>133350</xdr:colOff>
      <xdr:row>36</xdr:row>
      <xdr:rowOff>50292</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6929100" y="62224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8890</xdr:rowOff>
    </xdr:from>
    <xdr:to>
      <xdr:col>81</xdr:col>
      <xdr:colOff>44450</xdr:colOff>
      <xdr:row>39</xdr:row>
      <xdr:rowOff>28194</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flipV="1">
          <a:off x="16179800" y="6695440"/>
          <a:ext cx="8382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132859</xdr:rowOff>
    </xdr:from>
    <xdr:ext cx="762000" cy="259045"/>
    <xdr:sp macro="" textlink="">
      <xdr:nvSpPr>
        <xdr:cNvPr id="377" name="公債費負担の状況平均値テキスト">
          <a:extLst>
            <a:ext uri="{FF2B5EF4-FFF2-40B4-BE49-F238E27FC236}">
              <a16:creationId xmlns:a16="http://schemas.microsoft.com/office/drawing/2014/main" id="{00000000-0008-0000-0300-000079010000}"/>
            </a:ext>
          </a:extLst>
        </xdr:cNvPr>
        <xdr:cNvSpPr txBox="1"/>
      </xdr:nvSpPr>
      <xdr:spPr>
        <a:xfrm>
          <a:off x="17106900" y="68194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160782</xdr:rowOff>
    </xdr:from>
    <xdr:to>
      <xdr:col>81</xdr:col>
      <xdr:colOff>95250</xdr:colOff>
      <xdr:row>40</xdr:row>
      <xdr:rowOff>90932</xdr:rowOff>
    </xdr:to>
    <xdr:sp macro="" textlink="">
      <xdr:nvSpPr>
        <xdr:cNvPr id="378" name="フローチャート: 判断 377">
          <a:extLst>
            <a:ext uri="{FF2B5EF4-FFF2-40B4-BE49-F238E27FC236}">
              <a16:creationId xmlns:a16="http://schemas.microsoft.com/office/drawing/2014/main" id="{00000000-0008-0000-0300-00007A010000}"/>
            </a:ext>
          </a:extLst>
        </xdr:cNvPr>
        <xdr:cNvSpPr/>
      </xdr:nvSpPr>
      <xdr:spPr>
        <a:xfrm>
          <a:off x="16967200" y="6847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8890</xdr:rowOff>
    </xdr:from>
    <xdr:to>
      <xdr:col>77</xdr:col>
      <xdr:colOff>44450</xdr:colOff>
      <xdr:row>39</xdr:row>
      <xdr:rowOff>28194</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5290800" y="6695440"/>
          <a:ext cx="8890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160782</xdr:rowOff>
    </xdr:from>
    <xdr:to>
      <xdr:col>77</xdr:col>
      <xdr:colOff>95250</xdr:colOff>
      <xdr:row>40</xdr:row>
      <xdr:rowOff>90932</xdr:rowOff>
    </xdr:to>
    <xdr:sp macro="" textlink="">
      <xdr:nvSpPr>
        <xdr:cNvPr id="380" name="フローチャート: 判断 379">
          <a:extLst>
            <a:ext uri="{FF2B5EF4-FFF2-40B4-BE49-F238E27FC236}">
              <a16:creationId xmlns:a16="http://schemas.microsoft.com/office/drawing/2014/main" id="{00000000-0008-0000-0300-00007C010000}"/>
            </a:ext>
          </a:extLst>
        </xdr:cNvPr>
        <xdr:cNvSpPr/>
      </xdr:nvSpPr>
      <xdr:spPr>
        <a:xfrm>
          <a:off x="16129000" y="6847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75709</xdr:rowOff>
    </xdr:from>
    <xdr:ext cx="736600" cy="259045"/>
    <xdr:sp macro="" textlink="">
      <xdr:nvSpPr>
        <xdr:cNvPr id="381" name="テキスト ボックス 380">
          <a:extLst>
            <a:ext uri="{FF2B5EF4-FFF2-40B4-BE49-F238E27FC236}">
              <a16:creationId xmlns:a16="http://schemas.microsoft.com/office/drawing/2014/main" id="{00000000-0008-0000-0300-00007D010000}"/>
            </a:ext>
          </a:extLst>
        </xdr:cNvPr>
        <xdr:cNvSpPr txBox="1"/>
      </xdr:nvSpPr>
      <xdr:spPr>
        <a:xfrm>
          <a:off x="15798800" y="69337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38</xdr:row>
      <xdr:rowOff>122428</xdr:rowOff>
    </xdr:from>
    <xdr:to>
      <xdr:col>72</xdr:col>
      <xdr:colOff>203200</xdr:colOff>
      <xdr:row>39</xdr:row>
      <xdr:rowOff>8890</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4401800" y="6637528"/>
          <a:ext cx="889000" cy="57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141478</xdr:rowOff>
    </xdr:from>
    <xdr:to>
      <xdr:col>73</xdr:col>
      <xdr:colOff>44450</xdr:colOff>
      <xdr:row>40</xdr:row>
      <xdr:rowOff>71628</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5240000" y="6828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56405</xdr:rowOff>
    </xdr:from>
    <xdr:ext cx="762000" cy="259045"/>
    <xdr:sp macro="" textlink="">
      <xdr:nvSpPr>
        <xdr:cNvPr id="384" name="テキスト ボックス 383">
          <a:extLst>
            <a:ext uri="{FF2B5EF4-FFF2-40B4-BE49-F238E27FC236}">
              <a16:creationId xmlns:a16="http://schemas.microsoft.com/office/drawing/2014/main" id="{00000000-0008-0000-0300-000080010000}"/>
            </a:ext>
          </a:extLst>
        </xdr:cNvPr>
        <xdr:cNvSpPr txBox="1"/>
      </xdr:nvSpPr>
      <xdr:spPr>
        <a:xfrm>
          <a:off x="14909800" y="6914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38</xdr:row>
      <xdr:rowOff>122428</xdr:rowOff>
    </xdr:from>
    <xdr:to>
      <xdr:col>68</xdr:col>
      <xdr:colOff>152400</xdr:colOff>
      <xdr:row>38</xdr:row>
      <xdr:rowOff>122428</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a:off x="13512800" y="66375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160782</xdr:rowOff>
    </xdr:from>
    <xdr:to>
      <xdr:col>68</xdr:col>
      <xdr:colOff>203200</xdr:colOff>
      <xdr:row>40</xdr:row>
      <xdr:rowOff>90932</xdr:rowOff>
    </xdr:to>
    <xdr:sp macro="" textlink="">
      <xdr:nvSpPr>
        <xdr:cNvPr id="386" name="フローチャート: 判断 385">
          <a:extLst>
            <a:ext uri="{FF2B5EF4-FFF2-40B4-BE49-F238E27FC236}">
              <a16:creationId xmlns:a16="http://schemas.microsoft.com/office/drawing/2014/main" id="{00000000-0008-0000-0300-000082010000}"/>
            </a:ext>
          </a:extLst>
        </xdr:cNvPr>
        <xdr:cNvSpPr/>
      </xdr:nvSpPr>
      <xdr:spPr>
        <a:xfrm>
          <a:off x="14351000" y="6847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75709</xdr:rowOff>
    </xdr:from>
    <xdr:ext cx="762000" cy="259045"/>
    <xdr:sp macro="" textlink="">
      <xdr:nvSpPr>
        <xdr:cNvPr id="387" name="テキスト ボックス 386">
          <a:extLst>
            <a:ext uri="{FF2B5EF4-FFF2-40B4-BE49-F238E27FC236}">
              <a16:creationId xmlns:a16="http://schemas.microsoft.com/office/drawing/2014/main" id="{00000000-0008-0000-0300-000083010000}"/>
            </a:ext>
          </a:extLst>
        </xdr:cNvPr>
        <xdr:cNvSpPr txBox="1"/>
      </xdr:nvSpPr>
      <xdr:spPr>
        <a:xfrm>
          <a:off x="14020800" y="6933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18288</xdr:rowOff>
    </xdr:from>
    <xdr:to>
      <xdr:col>64</xdr:col>
      <xdr:colOff>152400</xdr:colOff>
      <xdr:row>40</xdr:row>
      <xdr:rowOff>119888</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3462000" y="6876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104665</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3131800" y="6962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129540</xdr:rowOff>
    </xdr:from>
    <xdr:to>
      <xdr:col>81</xdr:col>
      <xdr:colOff>95250</xdr:colOff>
      <xdr:row>39</xdr:row>
      <xdr:rowOff>59690</xdr:rowOff>
    </xdr:to>
    <xdr:sp macro="" textlink="">
      <xdr:nvSpPr>
        <xdr:cNvPr id="395" name="楕円 394">
          <a:extLst>
            <a:ext uri="{FF2B5EF4-FFF2-40B4-BE49-F238E27FC236}">
              <a16:creationId xmlns:a16="http://schemas.microsoft.com/office/drawing/2014/main" id="{00000000-0008-0000-0300-00008B010000}"/>
            </a:ext>
          </a:extLst>
        </xdr:cNvPr>
        <xdr:cNvSpPr/>
      </xdr:nvSpPr>
      <xdr:spPr>
        <a:xfrm>
          <a:off x="16967200" y="6644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146067</xdr:rowOff>
    </xdr:from>
    <xdr:ext cx="762000" cy="259045"/>
    <xdr:sp macro="" textlink="">
      <xdr:nvSpPr>
        <xdr:cNvPr id="396" name="公債費負担の状況該当値テキスト">
          <a:extLst>
            <a:ext uri="{FF2B5EF4-FFF2-40B4-BE49-F238E27FC236}">
              <a16:creationId xmlns:a16="http://schemas.microsoft.com/office/drawing/2014/main" id="{00000000-0008-0000-0300-00008C010000}"/>
            </a:ext>
          </a:extLst>
        </xdr:cNvPr>
        <xdr:cNvSpPr txBox="1"/>
      </xdr:nvSpPr>
      <xdr:spPr>
        <a:xfrm>
          <a:off x="17106900" y="6489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38</xdr:row>
      <xdr:rowOff>148844</xdr:rowOff>
    </xdr:from>
    <xdr:to>
      <xdr:col>77</xdr:col>
      <xdr:colOff>95250</xdr:colOff>
      <xdr:row>39</xdr:row>
      <xdr:rowOff>78994</xdr:rowOff>
    </xdr:to>
    <xdr:sp macro="" textlink="">
      <xdr:nvSpPr>
        <xdr:cNvPr id="397" name="楕円 396">
          <a:extLst>
            <a:ext uri="{FF2B5EF4-FFF2-40B4-BE49-F238E27FC236}">
              <a16:creationId xmlns:a16="http://schemas.microsoft.com/office/drawing/2014/main" id="{00000000-0008-0000-0300-00008D010000}"/>
            </a:ext>
          </a:extLst>
        </xdr:cNvPr>
        <xdr:cNvSpPr/>
      </xdr:nvSpPr>
      <xdr:spPr>
        <a:xfrm>
          <a:off x="16129000" y="6663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89171</xdr:rowOff>
    </xdr:from>
    <xdr:ext cx="7366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5798800" y="64328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38</xdr:row>
      <xdr:rowOff>129540</xdr:rowOff>
    </xdr:from>
    <xdr:to>
      <xdr:col>73</xdr:col>
      <xdr:colOff>44450</xdr:colOff>
      <xdr:row>39</xdr:row>
      <xdr:rowOff>59690</xdr:rowOff>
    </xdr:to>
    <xdr:sp macro="" textlink="">
      <xdr:nvSpPr>
        <xdr:cNvPr id="399" name="楕円 398">
          <a:extLst>
            <a:ext uri="{FF2B5EF4-FFF2-40B4-BE49-F238E27FC236}">
              <a16:creationId xmlns:a16="http://schemas.microsoft.com/office/drawing/2014/main" id="{00000000-0008-0000-0300-00008F010000}"/>
            </a:ext>
          </a:extLst>
        </xdr:cNvPr>
        <xdr:cNvSpPr/>
      </xdr:nvSpPr>
      <xdr:spPr>
        <a:xfrm>
          <a:off x="15240000" y="6644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69867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4909800" y="6413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38</xdr:row>
      <xdr:rowOff>71628</xdr:rowOff>
    </xdr:from>
    <xdr:to>
      <xdr:col>68</xdr:col>
      <xdr:colOff>203200</xdr:colOff>
      <xdr:row>39</xdr:row>
      <xdr:rowOff>1778</xdr:rowOff>
    </xdr:to>
    <xdr:sp macro="" textlink="">
      <xdr:nvSpPr>
        <xdr:cNvPr id="401" name="楕円 400">
          <a:extLst>
            <a:ext uri="{FF2B5EF4-FFF2-40B4-BE49-F238E27FC236}">
              <a16:creationId xmlns:a16="http://schemas.microsoft.com/office/drawing/2014/main" id="{00000000-0008-0000-0300-000091010000}"/>
            </a:ext>
          </a:extLst>
        </xdr:cNvPr>
        <xdr:cNvSpPr/>
      </xdr:nvSpPr>
      <xdr:spPr>
        <a:xfrm>
          <a:off x="14351000" y="6586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11955</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020800" y="6355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71628</xdr:rowOff>
    </xdr:from>
    <xdr:to>
      <xdr:col>64</xdr:col>
      <xdr:colOff>152400</xdr:colOff>
      <xdr:row>39</xdr:row>
      <xdr:rowOff>1778</xdr:rowOff>
    </xdr:to>
    <xdr:sp macro="" textlink="">
      <xdr:nvSpPr>
        <xdr:cNvPr id="403" name="楕円 402">
          <a:extLst>
            <a:ext uri="{FF2B5EF4-FFF2-40B4-BE49-F238E27FC236}">
              <a16:creationId xmlns:a16="http://schemas.microsoft.com/office/drawing/2014/main" id="{00000000-0008-0000-0300-000093010000}"/>
            </a:ext>
          </a:extLst>
        </xdr:cNvPr>
        <xdr:cNvSpPr/>
      </xdr:nvSpPr>
      <xdr:spPr>
        <a:xfrm>
          <a:off x="13462000" y="6586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11955</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3131800" y="6355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5" name="正方形/長方形 404">
          <a:extLst>
            <a:ext uri="{FF2B5EF4-FFF2-40B4-BE49-F238E27FC236}">
              <a16:creationId xmlns:a16="http://schemas.microsoft.com/office/drawing/2014/main" id="{00000000-0008-0000-0300-000095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8" name="正方形/長方形 407">
          <a:extLst>
            <a:ext uri="{FF2B5EF4-FFF2-40B4-BE49-F238E27FC236}">
              <a16:creationId xmlns:a16="http://schemas.microsoft.com/office/drawing/2014/main" id="{00000000-0008-0000-0300-000098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09" name="正方形/長方形 408">
          <a:extLst>
            <a:ext uri="{FF2B5EF4-FFF2-40B4-BE49-F238E27FC236}">
              <a16:creationId xmlns:a16="http://schemas.microsoft.com/office/drawing/2014/main" id="{00000000-0008-0000-0300-000099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将来負担比率について、新庁舎整備事業や伊勢遺跡整備事業等の大規模事業の実施による地方債残高の増加により将来負担額は増加したものの、市有地売却による財産収入を財政調整基金・公共施設整備基金・福祉基金に積み立てたことにより充当可能基金が大幅に増加したことから充当可能財源等が将来負担額を上回る結果となり、将来負担比率は</a:t>
          </a:r>
          <a:r>
            <a:rPr kumimoji="1" lang="en-US" altLang="ja-JP" sz="1300">
              <a:latin typeface="ＭＳ Ｐゴシック" panose="020B0600070205080204" pitchFamily="50" charset="-128"/>
              <a:ea typeface="ＭＳ Ｐゴシック" panose="020B0600070205080204" pitchFamily="50" charset="-128"/>
            </a:rPr>
            <a:t>4.7</a:t>
          </a:r>
          <a:r>
            <a:rPr kumimoji="1" lang="ja-JP" altLang="en-US" sz="1300">
              <a:latin typeface="ＭＳ Ｐゴシック" panose="020B0600070205080204" pitchFamily="50" charset="-128"/>
              <a:ea typeface="ＭＳ Ｐゴシック" panose="020B0600070205080204" pitchFamily="50" charset="-128"/>
            </a:rPr>
            <a:t>％から比率無しに改善した。</a:t>
          </a:r>
        </a:p>
        <a:p>
          <a:r>
            <a:rPr kumimoji="1" lang="ja-JP" altLang="en-US" sz="1300">
              <a:latin typeface="ＭＳ Ｐゴシック" panose="020B0600070205080204" pitchFamily="50" charset="-128"/>
              <a:ea typeface="ＭＳ Ｐゴシック" panose="020B0600070205080204" pitchFamily="50" charset="-128"/>
            </a:rPr>
            <a:t>　今後も、公共施設の長寿命化対策等で起債発行や基金取り崩しは継続することから、財政改革プログラムに基づき、適切な財政運営に努める。</a:t>
          </a:r>
        </a:p>
      </xdr:txBody>
    </xdr:sp>
    <xdr:clientData/>
  </xdr:twoCellAnchor>
  <xdr:oneCellAnchor>
    <xdr:from>
      <xdr:col>61</xdr:col>
      <xdr:colOff>6350</xdr:colOff>
      <xdr:row>10</xdr:row>
      <xdr:rowOff>63500</xdr:rowOff>
    </xdr:from>
    <xdr:ext cx="298543" cy="225703"/>
    <xdr:sp macro="" textlink="">
      <xdr:nvSpPr>
        <xdr:cNvPr id="418" name="テキスト ボックス 417">
          <a:extLst>
            <a:ext uri="{FF2B5EF4-FFF2-40B4-BE49-F238E27FC236}">
              <a16:creationId xmlns:a16="http://schemas.microsoft.com/office/drawing/2014/main" id="{00000000-0008-0000-0300-0000A2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19" name="直線コネクタ 418">
          <a:extLst>
            <a:ext uri="{FF2B5EF4-FFF2-40B4-BE49-F238E27FC236}">
              <a16:creationId xmlns:a16="http://schemas.microsoft.com/office/drawing/2014/main" id="{00000000-0008-0000-0300-0000A3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1" name="直線コネクタ 420">
          <a:extLst>
            <a:ext uri="{FF2B5EF4-FFF2-40B4-BE49-F238E27FC236}">
              <a16:creationId xmlns:a16="http://schemas.microsoft.com/office/drawing/2014/main" id="{00000000-0008-0000-0300-0000A5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3" name="直線コネクタ 422">
          <a:extLst>
            <a:ext uri="{FF2B5EF4-FFF2-40B4-BE49-F238E27FC236}">
              <a16:creationId xmlns:a16="http://schemas.microsoft.com/office/drawing/2014/main" id="{00000000-0008-0000-0300-0000A7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25" name="直線コネクタ 424">
          <a:extLst>
            <a:ext uri="{FF2B5EF4-FFF2-40B4-BE49-F238E27FC236}">
              <a16:creationId xmlns:a16="http://schemas.microsoft.com/office/drawing/2014/main" id="{00000000-0008-0000-0300-0000A9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2" name="テキスト ボックス 431">
          <a:extLst>
            <a:ext uri="{FF2B5EF4-FFF2-40B4-BE49-F238E27FC236}">
              <a16:creationId xmlns:a16="http://schemas.microsoft.com/office/drawing/2014/main" id="{00000000-0008-0000-0300-0000B0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4" name="将来負担の状況グラフ枠">
          <a:extLst>
            <a:ext uri="{FF2B5EF4-FFF2-40B4-BE49-F238E27FC236}">
              <a16:creationId xmlns:a16="http://schemas.microsoft.com/office/drawing/2014/main" id="{00000000-0008-0000-0300-0000B2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23</xdr:row>
      <xdr:rowOff>34834</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flipV="1">
          <a:off x="17018000" y="2313214"/>
          <a:ext cx="0" cy="166497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6911</xdr:rowOff>
    </xdr:from>
    <xdr:ext cx="762000" cy="259045"/>
    <xdr:sp macro="" textlink="">
      <xdr:nvSpPr>
        <xdr:cNvPr id="436" name="将来負担の状況最小値テキスト">
          <a:extLst>
            <a:ext uri="{FF2B5EF4-FFF2-40B4-BE49-F238E27FC236}">
              <a16:creationId xmlns:a16="http://schemas.microsoft.com/office/drawing/2014/main" id="{00000000-0008-0000-0300-0000B4010000}"/>
            </a:ext>
          </a:extLst>
        </xdr:cNvPr>
        <xdr:cNvSpPr txBox="1"/>
      </xdr:nvSpPr>
      <xdr:spPr>
        <a:xfrm>
          <a:off x="17106900" y="39502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34834</xdr:rowOff>
    </xdr:from>
    <xdr:to>
      <xdr:col>81</xdr:col>
      <xdr:colOff>133350</xdr:colOff>
      <xdr:row>23</xdr:row>
      <xdr:rowOff>34834</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6929100" y="39781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38" name="将来負担の状況最大値テキスト">
          <a:extLst>
            <a:ext uri="{FF2B5EF4-FFF2-40B4-BE49-F238E27FC236}">
              <a16:creationId xmlns:a16="http://schemas.microsoft.com/office/drawing/2014/main" id="{00000000-0008-0000-0300-0000B6010000}"/>
            </a:ext>
          </a:extLst>
        </xdr:cNvPr>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203200</xdr:colOff>
      <xdr:row>13</xdr:row>
      <xdr:rowOff>86662</xdr:rowOff>
    </xdr:from>
    <xdr:to>
      <xdr:col>77</xdr:col>
      <xdr:colOff>44450</xdr:colOff>
      <xdr:row>13</xdr:row>
      <xdr:rowOff>138369</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5290800" y="2315512"/>
          <a:ext cx="8890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151570</xdr:rowOff>
    </xdr:from>
    <xdr:ext cx="762000" cy="259045"/>
    <xdr:sp macro="" textlink="">
      <xdr:nvSpPr>
        <xdr:cNvPr id="441" name="将来負担の状況平均値テキスト">
          <a:extLst>
            <a:ext uri="{FF2B5EF4-FFF2-40B4-BE49-F238E27FC236}">
              <a16:creationId xmlns:a16="http://schemas.microsoft.com/office/drawing/2014/main" id="{00000000-0008-0000-0300-0000B9010000}"/>
            </a:ext>
          </a:extLst>
        </xdr:cNvPr>
        <xdr:cNvSpPr txBox="1"/>
      </xdr:nvSpPr>
      <xdr:spPr>
        <a:xfrm>
          <a:off x="17106900" y="23804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8043</xdr:rowOff>
    </xdr:from>
    <xdr:to>
      <xdr:col>81</xdr:col>
      <xdr:colOff>95250</xdr:colOff>
      <xdr:row>14</xdr:row>
      <xdr:rowOff>109643</xdr:rowOff>
    </xdr:to>
    <xdr:sp macro="" textlink="">
      <xdr:nvSpPr>
        <xdr:cNvPr id="442" name="フローチャート: 判断 441">
          <a:extLst>
            <a:ext uri="{FF2B5EF4-FFF2-40B4-BE49-F238E27FC236}">
              <a16:creationId xmlns:a16="http://schemas.microsoft.com/office/drawing/2014/main" id="{00000000-0008-0000-0300-0000BA010000}"/>
            </a:ext>
          </a:extLst>
        </xdr:cNvPr>
        <xdr:cNvSpPr/>
      </xdr:nvSpPr>
      <xdr:spPr>
        <a:xfrm>
          <a:off x="16967200" y="2408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14</xdr:row>
      <xdr:rowOff>68943</xdr:rowOff>
    </xdr:from>
    <xdr:to>
      <xdr:col>77</xdr:col>
      <xdr:colOff>95250</xdr:colOff>
      <xdr:row>14</xdr:row>
      <xdr:rowOff>170543</xdr:rowOff>
    </xdr:to>
    <xdr:sp macro="" textlink="">
      <xdr:nvSpPr>
        <xdr:cNvPr id="443" name="フローチャート: 判断 442">
          <a:extLst>
            <a:ext uri="{FF2B5EF4-FFF2-40B4-BE49-F238E27FC236}">
              <a16:creationId xmlns:a16="http://schemas.microsoft.com/office/drawing/2014/main" id="{00000000-0008-0000-0300-0000BB010000}"/>
            </a:ext>
          </a:extLst>
        </xdr:cNvPr>
        <xdr:cNvSpPr/>
      </xdr:nvSpPr>
      <xdr:spPr>
        <a:xfrm>
          <a:off x="16129000" y="2469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14</xdr:row>
      <xdr:rowOff>155320</xdr:rowOff>
    </xdr:from>
    <xdr:ext cx="736600" cy="259045"/>
    <xdr:sp macro="" textlink="">
      <xdr:nvSpPr>
        <xdr:cNvPr id="444" name="テキスト ボックス 443">
          <a:extLst>
            <a:ext uri="{FF2B5EF4-FFF2-40B4-BE49-F238E27FC236}">
              <a16:creationId xmlns:a16="http://schemas.microsoft.com/office/drawing/2014/main" id="{00000000-0008-0000-0300-0000BC010000}"/>
            </a:ext>
          </a:extLst>
        </xdr:cNvPr>
        <xdr:cNvSpPr txBox="1"/>
      </xdr:nvSpPr>
      <xdr:spPr>
        <a:xfrm>
          <a:off x="15798800" y="25556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150525</xdr:rowOff>
    </xdr:from>
    <xdr:to>
      <xdr:col>73</xdr:col>
      <xdr:colOff>44450</xdr:colOff>
      <xdr:row>15</xdr:row>
      <xdr:rowOff>80675</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5240000" y="2550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15</xdr:row>
      <xdr:rowOff>65452</xdr:rowOff>
    </xdr:from>
    <xdr:ext cx="7620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4909800" y="2637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155121</xdr:rowOff>
    </xdr:from>
    <xdr:to>
      <xdr:col>68</xdr:col>
      <xdr:colOff>203200</xdr:colOff>
      <xdr:row>15</xdr:row>
      <xdr:rowOff>85271</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4351000" y="25554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95448</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4020800" y="23242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152823</xdr:rowOff>
    </xdr:from>
    <xdr:to>
      <xdr:col>64</xdr:col>
      <xdr:colOff>152400</xdr:colOff>
      <xdr:row>15</xdr:row>
      <xdr:rowOff>82973</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3462000" y="2553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93150</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3131800" y="23220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13</xdr:row>
      <xdr:rowOff>87569</xdr:rowOff>
    </xdr:from>
    <xdr:to>
      <xdr:col>77</xdr:col>
      <xdr:colOff>95250</xdr:colOff>
      <xdr:row>14</xdr:row>
      <xdr:rowOff>17719</xdr:rowOff>
    </xdr:to>
    <xdr:sp macro="" textlink="">
      <xdr:nvSpPr>
        <xdr:cNvPr id="456" name="楕円 455">
          <a:extLst>
            <a:ext uri="{FF2B5EF4-FFF2-40B4-BE49-F238E27FC236}">
              <a16:creationId xmlns:a16="http://schemas.microsoft.com/office/drawing/2014/main" id="{00000000-0008-0000-0300-0000C8010000}"/>
            </a:ext>
          </a:extLst>
        </xdr:cNvPr>
        <xdr:cNvSpPr/>
      </xdr:nvSpPr>
      <xdr:spPr>
        <a:xfrm>
          <a:off x="16129000" y="23164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27896</xdr:rowOff>
    </xdr:from>
    <xdr:ext cx="7366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5798800" y="20852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35862</xdr:rowOff>
    </xdr:from>
    <xdr:to>
      <xdr:col>73</xdr:col>
      <xdr:colOff>44450</xdr:colOff>
      <xdr:row>13</xdr:row>
      <xdr:rowOff>137462</xdr:rowOff>
    </xdr:to>
    <xdr:sp macro="" textlink="">
      <xdr:nvSpPr>
        <xdr:cNvPr id="458" name="楕円 457">
          <a:extLst>
            <a:ext uri="{FF2B5EF4-FFF2-40B4-BE49-F238E27FC236}">
              <a16:creationId xmlns:a16="http://schemas.microsoft.com/office/drawing/2014/main" id="{00000000-0008-0000-0300-0000CA010000}"/>
            </a:ext>
          </a:extLst>
        </xdr:cNvPr>
        <xdr:cNvSpPr/>
      </xdr:nvSpPr>
      <xdr:spPr>
        <a:xfrm>
          <a:off x="15240000" y="2264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147639</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4909800" y="20335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滋賀県守山市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85,619
84,544
55.73
41,547,277
39,963,704
697,114
18,389,940
35,473,380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a:t>
          </a:r>
          <a:r>
            <a:rPr kumimoji="1"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人件費に係る経常収支比率は、</a:t>
          </a: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正規職員の増や会計年度任用職員の増に加え消防団員報酬の増等があったものの、歳入において、</a:t>
          </a:r>
          <a:r>
            <a:rPr kumimoji="1" lang="ja-JP"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納税義務者数の増による個人市民税の増収や市内企業の業績回復による法人</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市民</a:t>
          </a:r>
          <a:r>
            <a:rPr kumimoji="1" lang="ja-JP"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税の増収</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等により</a:t>
          </a:r>
          <a:r>
            <a:rPr kumimoji="0"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一般財源が増加したため、</a:t>
          </a: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比率としては減</a:t>
          </a:r>
          <a:r>
            <a:rPr kumimoji="1"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となった。</a:t>
          </a:r>
          <a:endParaRPr kumimoji="0"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a:t>
          </a: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しかしながら、</a:t>
          </a:r>
          <a:r>
            <a:rPr kumimoji="1"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類似団体の平均を上回っていることから、今後、定員適正化計画に基づき、計画的に職員数の管理を行い、人件費が過大にならないよう努めていく。</a:t>
          </a:r>
          <a:endParaRPr kumimoji="1"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25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25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ja-JP" sz="125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35</xdr:row>
      <xdr:rowOff>37846</xdr:rowOff>
    </xdr:from>
    <xdr:to>
      <xdr:col>24</xdr:col>
      <xdr:colOff>25400</xdr:colOff>
      <xdr:row>40</xdr:row>
      <xdr:rowOff>104140</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6038596"/>
          <a:ext cx="0" cy="9235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76217</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6934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104140</xdr:rowOff>
    </xdr:from>
    <xdr:to>
      <xdr:col>24</xdr:col>
      <xdr:colOff>114300</xdr:colOff>
      <xdr:row>40</xdr:row>
      <xdr:rowOff>104140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6962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124223</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782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35</xdr:row>
      <xdr:rowOff>37846</xdr:rowOff>
    </xdr:from>
    <xdr:to>
      <xdr:col>24</xdr:col>
      <xdr:colOff>114300</xdr:colOff>
      <xdr:row>35</xdr:row>
      <xdr:rowOff>37846</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038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51562</xdr:rowOff>
    </xdr:from>
    <xdr:to>
      <xdr:col>24</xdr:col>
      <xdr:colOff>25400</xdr:colOff>
      <xdr:row>37</xdr:row>
      <xdr:rowOff>92710</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flipV="1">
          <a:off x="3987800" y="6395212"/>
          <a:ext cx="8382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170451</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1712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153924</xdr:rowOff>
    </xdr:from>
    <xdr:to>
      <xdr:col>24</xdr:col>
      <xdr:colOff>76200</xdr:colOff>
      <xdr:row>37</xdr:row>
      <xdr:rowOff>84074</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92710</xdr:rowOff>
    </xdr:from>
    <xdr:to>
      <xdr:col>19</xdr:col>
      <xdr:colOff>187325</xdr:colOff>
      <xdr:row>37</xdr:row>
      <xdr:rowOff>138430</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flipV="1">
          <a:off x="3098800" y="643636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121920</xdr:rowOff>
    </xdr:from>
    <xdr:to>
      <xdr:col>20</xdr:col>
      <xdr:colOff>38100</xdr:colOff>
      <xdr:row>37</xdr:row>
      <xdr:rowOff>52070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62247</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0629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19558</xdr:rowOff>
    </xdr:from>
    <xdr:to>
      <xdr:col>15</xdr:col>
      <xdr:colOff>98425</xdr:colOff>
      <xdr:row>37</xdr:row>
      <xdr:rowOff>138430</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a:off x="2209800" y="6363208"/>
          <a:ext cx="889000" cy="118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28194</xdr:rowOff>
    </xdr:from>
    <xdr:to>
      <xdr:col>15</xdr:col>
      <xdr:colOff>149225</xdr:colOff>
      <xdr:row>37</xdr:row>
      <xdr:rowOff>129794</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371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139971</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1407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122428</xdr:rowOff>
    </xdr:from>
    <xdr:to>
      <xdr:col>11</xdr:col>
      <xdr:colOff>9525</xdr:colOff>
      <xdr:row>37</xdr:row>
      <xdr:rowOff>19558</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a:off x="1320800" y="6294628"/>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85344</xdr:rowOff>
    </xdr:from>
    <xdr:to>
      <xdr:col>11</xdr:col>
      <xdr:colOff>60325</xdr:colOff>
      <xdr:row>37</xdr:row>
      <xdr:rowOff>15494</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25671</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026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85344</xdr:rowOff>
    </xdr:from>
    <xdr:to>
      <xdr:col>6</xdr:col>
      <xdr:colOff>171450</xdr:colOff>
      <xdr:row>37</xdr:row>
      <xdr:rowOff>15494</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271</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343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762</xdr:rowOff>
    </xdr:from>
    <xdr:to>
      <xdr:col>24</xdr:col>
      <xdr:colOff>76200</xdr:colOff>
      <xdr:row>37</xdr:row>
      <xdr:rowOff>102362</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344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144289</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316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41910</xdr:rowOff>
    </xdr:from>
    <xdr:to>
      <xdr:col>20</xdr:col>
      <xdr:colOff>38100</xdr:colOff>
      <xdr:row>37</xdr:row>
      <xdr:rowOff>143510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385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128287</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64719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87630</xdr:rowOff>
    </xdr:from>
    <xdr:to>
      <xdr:col>15</xdr:col>
      <xdr:colOff>149225</xdr:colOff>
      <xdr:row>38</xdr:row>
      <xdr:rowOff>17780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431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2557</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6517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140208</xdr:rowOff>
    </xdr:from>
    <xdr:to>
      <xdr:col>11</xdr:col>
      <xdr:colOff>60325</xdr:colOff>
      <xdr:row>37</xdr:row>
      <xdr:rowOff>70358</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312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55135</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6398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71628</xdr:rowOff>
    </xdr:from>
    <xdr:to>
      <xdr:col>6</xdr:col>
      <xdr:colOff>171450</xdr:colOff>
      <xdr:row>37</xdr:row>
      <xdr:rowOff>1778</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243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11955</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012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物件費については、納税義務者数の増による個人市民税の増収や市内企業の業績回復による法人市民税の増収等により一般財源が増加したものの、中学校での給食実施に伴う学校給食管理運営費の増や電気代高騰による小中学校の光熱水費の増があったため、比率としては増となった。</a:t>
          </a:r>
        </a:p>
        <a:p>
          <a:r>
            <a:rPr kumimoji="1" lang="ja-JP" altLang="en-US" sz="1300">
              <a:latin typeface="ＭＳ Ｐゴシック" panose="020B0600070205080204" pitchFamily="50" charset="-128"/>
              <a:ea typeface="ＭＳ Ｐゴシック" panose="020B0600070205080204" pitchFamily="50" charset="-128"/>
            </a:rPr>
            <a:t>　類似団体の平均を上回っており、今後においても、財政改革プログラムに基づいて、引き続き徹底した歳出削減に努める。</a:t>
          </a: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a:extLst>
            <a:ext uri="{FF2B5EF4-FFF2-40B4-BE49-F238E27FC236}">
              <a16:creationId xmlns:a16="http://schemas.microsoft.com/office/drawing/2014/main" id="{00000000-0008-0000-0400-000077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73660</xdr:rowOff>
    </xdr:from>
    <xdr:to>
      <xdr:col>82</xdr:col>
      <xdr:colOff>107950</xdr:colOff>
      <xdr:row>22</xdr:row>
      <xdr:rowOff>35560</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flipV="1">
          <a:off x="16510000" y="2473960"/>
          <a:ext cx="0" cy="1333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22</xdr:row>
      <xdr:rowOff>7637</xdr:rowOff>
    </xdr:from>
    <xdr:ext cx="762000" cy="259045"/>
    <xdr:sp macro="" textlink="">
      <xdr:nvSpPr>
        <xdr:cNvPr id="121" name="物件費最小値テキスト">
          <a:extLst>
            <a:ext uri="{FF2B5EF4-FFF2-40B4-BE49-F238E27FC236}">
              <a16:creationId xmlns:a16="http://schemas.microsoft.com/office/drawing/2014/main" id="{00000000-0008-0000-0400-000079000000}"/>
            </a:ext>
          </a:extLst>
        </xdr:cNvPr>
        <xdr:cNvSpPr txBox="1"/>
      </xdr:nvSpPr>
      <xdr:spPr>
        <a:xfrm>
          <a:off x="16598900" y="3779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22</xdr:row>
      <xdr:rowOff>35560</xdr:rowOff>
    </xdr:from>
    <xdr:to>
      <xdr:col>82</xdr:col>
      <xdr:colOff>196850</xdr:colOff>
      <xdr:row>22</xdr:row>
      <xdr:rowOff>35560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6421100" y="3807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160037</xdr:rowOff>
    </xdr:from>
    <xdr:ext cx="762000" cy="259045"/>
    <xdr:sp macro="" textlink="">
      <xdr:nvSpPr>
        <xdr:cNvPr id="123" name="物件費最大値テキスト">
          <a:extLst>
            <a:ext uri="{FF2B5EF4-FFF2-40B4-BE49-F238E27FC236}">
              <a16:creationId xmlns:a16="http://schemas.microsoft.com/office/drawing/2014/main" id="{00000000-0008-0000-0400-00007B000000}"/>
            </a:ext>
          </a:extLst>
        </xdr:cNvPr>
        <xdr:cNvSpPr txBox="1"/>
      </xdr:nvSpPr>
      <xdr:spPr>
        <a:xfrm>
          <a:off x="16598900" y="2217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73660</xdr:rowOff>
    </xdr:from>
    <xdr:to>
      <xdr:col>82</xdr:col>
      <xdr:colOff>196850</xdr:colOff>
      <xdr:row>14</xdr:row>
      <xdr:rowOff>73660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2473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18</xdr:row>
      <xdr:rowOff>35560</xdr:rowOff>
    </xdr:from>
    <xdr:to>
      <xdr:col>82</xdr:col>
      <xdr:colOff>107950</xdr:colOff>
      <xdr:row>18</xdr:row>
      <xdr:rowOff>43180</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a:off x="15671800" y="312166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96537</xdr:rowOff>
    </xdr:from>
    <xdr:ext cx="762000" cy="259045"/>
    <xdr:sp macro="" textlink="">
      <xdr:nvSpPr>
        <xdr:cNvPr id="126" name="物件費平均値テキスト">
          <a:extLst>
            <a:ext uri="{FF2B5EF4-FFF2-40B4-BE49-F238E27FC236}">
              <a16:creationId xmlns:a16="http://schemas.microsoft.com/office/drawing/2014/main" id="{00000000-0008-0000-0400-00007E000000}"/>
            </a:ext>
          </a:extLst>
        </xdr:cNvPr>
        <xdr:cNvSpPr txBox="1"/>
      </xdr:nvSpPr>
      <xdr:spPr>
        <a:xfrm>
          <a:off x="16598900" y="28397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80010</xdr:rowOff>
    </xdr:from>
    <xdr:to>
      <xdr:col>82</xdr:col>
      <xdr:colOff>158750</xdr:colOff>
      <xdr:row>18</xdr:row>
      <xdr:rowOff>10160</xdr:rowOff>
    </xdr:to>
    <xdr:sp macro="" textlink="">
      <xdr:nvSpPr>
        <xdr:cNvPr id="127" name="フローチャート: 判断 126">
          <a:extLst>
            <a:ext uri="{FF2B5EF4-FFF2-40B4-BE49-F238E27FC236}">
              <a16:creationId xmlns:a16="http://schemas.microsoft.com/office/drawing/2014/main" id="{00000000-0008-0000-0400-00007F000000}"/>
            </a:ext>
          </a:extLst>
        </xdr:cNvPr>
        <xdr:cNvSpPr/>
      </xdr:nvSpPr>
      <xdr:spPr>
        <a:xfrm>
          <a:off x="16459200" y="2994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18</xdr:row>
      <xdr:rowOff>35560</xdr:rowOff>
    </xdr:from>
    <xdr:to>
      <xdr:col>78</xdr:col>
      <xdr:colOff>69850</xdr:colOff>
      <xdr:row>18</xdr:row>
      <xdr:rowOff>73660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flipV="1">
          <a:off x="14782800" y="312166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152400</xdr:rowOff>
    </xdr:from>
    <xdr:to>
      <xdr:col>78</xdr:col>
      <xdr:colOff>120650</xdr:colOff>
      <xdr:row>17</xdr:row>
      <xdr:rowOff>82550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5621000" y="2895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92727</xdr:rowOff>
    </xdr:from>
    <xdr:ext cx="736600" cy="259045"/>
    <xdr:sp macro="" textlink="">
      <xdr:nvSpPr>
        <xdr:cNvPr id="130" name="テキスト ボックス 129">
          <a:extLst>
            <a:ext uri="{FF2B5EF4-FFF2-40B4-BE49-F238E27FC236}">
              <a16:creationId xmlns:a16="http://schemas.microsoft.com/office/drawing/2014/main" id="{00000000-0008-0000-0400-000082000000}"/>
            </a:ext>
          </a:extLst>
        </xdr:cNvPr>
        <xdr:cNvSpPr txBox="1"/>
      </xdr:nvSpPr>
      <xdr:spPr>
        <a:xfrm>
          <a:off x="15290800" y="2664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18</xdr:row>
      <xdr:rowOff>73660</xdr:rowOff>
    </xdr:from>
    <xdr:to>
      <xdr:col>73</xdr:col>
      <xdr:colOff>180975</xdr:colOff>
      <xdr:row>18</xdr:row>
      <xdr:rowOff>134620</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flipV="1">
          <a:off x="13893800" y="315976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64770</xdr:rowOff>
    </xdr:from>
    <xdr:to>
      <xdr:col>74</xdr:col>
      <xdr:colOff>31750</xdr:colOff>
      <xdr:row>17</xdr:row>
      <xdr:rowOff>166370</xdr:rowOff>
    </xdr:to>
    <xdr:sp macro="" textlink="">
      <xdr:nvSpPr>
        <xdr:cNvPr id="132" name="フローチャート: 判断 131">
          <a:extLst>
            <a:ext uri="{FF2B5EF4-FFF2-40B4-BE49-F238E27FC236}">
              <a16:creationId xmlns:a16="http://schemas.microsoft.com/office/drawing/2014/main" id="{00000000-0008-0000-0400-000084000000}"/>
            </a:ext>
          </a:extLst>
        </xdr:cNvPr>
        <xdr:cNvSpPr/>
      </xdr:nvSpPr>
      <xdr:spPr>
        <a:xfrm>
          <a:off x="14732000" y="2979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5097</xdr:rowOff>
    </xdr:from>
    <xdr:ext cx="762000" cy="259045"/>
    <xdr:sp macro="" textlink="">
      <xdr:nvSpPr>
        <xdr:cNvPr id="133" name="テキスト ボックス 132">
          <a:extLst>
            <a:ext uri="{FF2B5EF4-FFF2-40B4-BE49-F238E27FC236}">
              <a16:creationId xmlns:a16="http://schemas.microsoft.com/office/drawing/2014/main" id="{00000000-0008-0000-0400-000085000000}"/>
            </a:ext>
          </a:extLst>
        </xdr:cNvPr>
        <xdr:cNvSpPr txBox="1"/>
      </xdr:nvSpPr>
      <xdr:spPr>
        <a:xfrm>
          <a:off x="14401800" y="2748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18</xdr:row>
      <xdr:rowOff>104140</xdr:rowOff>
    </xdr:from>
    <xdr:to>
      <xdr:col>69</xdr:col>
      <xdr:colOff>92075</xdr:colOff>
      <xdr:row>18</xdr:row>
      <xdr:rowOff>134620</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a:off x="13004800" y="319024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148590</xdr:rowOff>
    </xdr:from>
    <xdr:to>
      <xdr:col>69</xdr:col>
      <xdr:colOff>142875</xdr:colOff>
      <xdr:row>18</xdr:row>
      <xdr:rowOff>78740</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3843000" y="3063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88917</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3512800" y="2832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118110</xdr:rowOff>
    </xdr:from>
    <xdr:to>
      <xdr:col>65</xdr:col>
      <xdr:colOff>53975</xdr:colOff>
      <xdr:row>18</xdr:row>
      <xdr:rowOff>48260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2954000" y="3032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58437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2623800" y="2801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163830</xdr:rowOff>
    </xdr:from>
    <xdr:to>
      <xdr:col>82</xdr:col>
      <xdr:colOff>158750</xdr:colOff>
      <xdr:row>18</xdr:row>
      <xdr:rowOff>93980</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6459200" y="3078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135907</xdr:rowOff>
    </xdr:from>
    <xdr:ext cx="762000" cy="259045"/>
    <xdr:sp macro="" textlink="">
      <xdr:nvSpPr>
        <xdr:cNvPr id="145" name="物件費該当値テキスト">
          <a:extLst>
            <a:ext uri="{FF2B5EF4-FFF2-40B4-BE49-F238E27FC236}">
              <a16:creationId xmlns:a16="http://schemas.microsoft.com/office/drawing/2014/main" id="{00000000-0008-0000-0400-000091000000}"/>
            </a:ext>
          </a:extLst>
        </xdr:cNvPr>
        <xdr:cNvSpPr txBox="1"/>
      </xdr:nvSpPr>
      <xdr:spPr>
        <a:xfrm>
          <a:off x="16598900" y="3050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156210</xdr:rowOff>
    </xdr:from>
    <xdr:to>
      <xdr:col>78</xdr:col>
      <xdr:colOff>120650</xdr:colOff>
      <xdr:row>18</xdr:row>
      <xdr:rowOff>86360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5621000" y="3070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71137</xdr:rowOff>
    </xdr:from>
    <xdr:ext cx="7366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5290800" y="31572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18</xdr:row>
      <xdr:rowOff>22860</xdr:rowOff>
    </xdr:from>
    <xdr:to>
      <xdr:col>74</xdr:col>
      <xdr:colOff>31750</xdr:colOff>
      <xdr:row>18</xdr:row>
      <xdr:rowOff>124460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4732000" y="3108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109237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4401800" y="3195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18</xdr:row>
      <xdr:rowOff>83820</xdr:rowOff>
    </xdr:from>
    <xdr:to>
      <xdr:col>69</xdr:col>
      <xdr:colOff>142875</xdr:colOff>
      <xdr:row>19</xdr:row>
      <xdr:rowOff>13970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3843000" y="3169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170197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3512800" y="3256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18</xdr:row>
      <xdr:rowOff>53340</xdr:rowOff>
    </xdr:from>
    <xdr:to>
      <xdr:col>65</xdr:col>
      <xdr:colOff>53975</xdr:colOff>
      <xdr:row>18</xdr:row>
      <xdr:rowOff>154940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2954000" y="3139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139717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2623800" y="3225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扶助費に係る経常収支比率は、令和４年</a:t>
          </a:r>
          <a:r>
            <a:rPr kumimoji="1" lang="en-US" altLang="ja-JP" sz="1200">
              <a:latin typeface="ＭＳ Ｐゴシック" panose="020B0600070205080204" pitchFamily="50" charset="-128"/>
              <a:ea typeface="ＭＳ Ｐゴシック" panose="020B0600070205080204" pitchFamily="50" charset="-128"/>
            </a:rPr>
            <a:t>10</a:t>
          </a:r>
          <a:r>
            <a:rPr kumimoji="1" lang="ja-JP" altLang="en-US" sz="1200">
              <a:latin typeface="ＭＳ Ｐゴシック" panose="020B0600070205080204" pitchFamily="50" charset="-128"/>
              <a:ea typeface="ＭＳ Ｐゴシック" panose="020B0600070205080204" pitchFamily="50" charset="-128"/>
            </a:rPr>
            <a:t>月から子ども医療費助成制度の拡充を行ったことや、法人立保育園の新規開設等により増となったものの、納税義務者数の増による個人市民税の増収や市内企業の業績回復による法人市民税の増収等により一般財源が増加したため、比率としては減となった。</a:t>
          </a:r>
        </a:p>
        <a:p>
          <a:r>
            <a:rPr kumimoji="1" lang="ja-JP" altLang="en-US" sz="1200">
              <a:latin typeface="ＭＳ Ｐゴシック" panose="020B0600070205080204" pitchFamily="50" charset="-128"/>
              <a:ea typeface="ＭＳ Ｐゴシック" panose="020B0600070205080204" pitchFamily="50" charset="-128"/>
            </a:rPr>
            <a:t>　しかしながら、類似団体の平均を上回っていることから、　今後においても、人口増加が見込まれる中、施策の重点化を図り経費の抑制に努める。</a:t>
          </a:r>
        </a:p>
      </xdr:txBody>
    </xdr:sp>
    <xdr:clientData/>
  </xdr:twoCellAnchor>
  <xdr:oneCellAnchor>
    <xdr:from>
      <xdr:col>3</xdr:col>
      <xdr:colOff>123825</xdr:colOff>
      <xdr:row>49</xdr:row>
      <xdr:rowOff>107950</xdr:rowOff>
    </xdr:from>
    <xdr:ext cx="298543" cy="225703"/>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a:extLst>
            <a:ext uri="{FF2B5EF4-FFF2-40B4-BE49-F238E27FC236}">
              <a16:creationId xmlns:a16="http://schemas.microsoft.com/office/drawing/2014/main" id="{00000000-0008-0000-0400-0000B6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53522</xdr:rowOff>
    </xdr:from>
    <xdr:to>
      <xdr:col>24</xdr:col>
      <xdr:colOff>25400</xdr:colOff>
      <xdr:row>61</xdr:row>
      <xdr:rowOff>86178</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4826000" y="9140372"/>
          <a:ext cx="0" cy="14042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58255</xdr:rowOff>
    </xdr:from>
    <xdr:ext cx="762000" cy="259045"/>
    <xdr:sp macro="" textlink="">
      <xdr:nvSpPr>
        <xdr:cNvPr id="184" name="扶助費最小値テキスト">
          <a:extLst>
            <a:ext uri="{FF2B5EF4-FFF2-40B4-BE49-F238E27FC236}">
              <a16:creationId xmlns:a16="http://schemas.microsoft.com/office/drawing/2014/main" id="{00000000-0008-0000-0400-0000B8000000}"/>
            </a:ext>
          </a:extLst>
        </xdr:cNvPr>
        <xdr:cNvSpPr txBox="1"/>
      </xdr:nvSpPr>
      <xdr:spPr>
        <a:xfrm>
          <a:off x="4914900" y="10516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86178</xdr:rowOff>
    </xdr:from>
    <xdr:to>
      <xdr:col>24</xdr:col>
      <xdr:colOff>114300</xdr:colOff>
      <xdr:row>61</xdr:row>
      <xdr:rowOff>86178</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105446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139899</xdr:rowOff>
    </xdr:from>
    <xdr:ext cx="762000" cy="259045"/>
    <xdr:sp macro="" textlink="">
      <xdr:nvSpPr>
        <xdr:cNvPr id="186" name="扶助費最大値テキスト">
          <a:extLst>
            <a:ext uri="{FF2B5EF4-FFF2-40B4-BE49-F238E27FC236}">
              <a16:creationId xmlns:a16="http://schemas.microsoft.com/office/drawing/2014/main" id="{00000000-0008-0000-0400-0000BA000000}"/>
            </a:ext>
          </a:extLst>
        </xdr:cNvPr>
        <xdr:cNvSpPr txBox="1"/>
      </xdr:nvSpPr>
      <xdr:spPr>
        <a:xfrm>
          <a:off x="4914900" y="8883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53522</xdr:rowOff>
    </xdr:from>
    <xdr:to>
      <xdr:col>24</xdr:col>
      <xdr:colOff>114300</xdr:colOff>
      <xdr:row>53</xdr:row>
      <xdr:rowOff>53522</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91403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59</xdr:row>
      <xdr:rowOff>37193</xdr:rowOff>
    </xdr:from>
    <xdr:to>
      <xdr:col>24</xdr:col>
      <xdr:colOff>25400</xdr:colOff>
      <xdr:row>59</xdr:row>
      <xdr:rowOff>118835</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flipV="1">
          <a:off x="3987800" y="10152743"/>
          <a:ext cx="838200" cy="81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92727</xdr:rowOff>
    </xdr:from>
    <xdr:ext cx="762000" cy="259045"/>
    <xdr:sp macro="" textlink="">
      <xdr:nvSpPr>
        <xdr:cNvPr id="189" name="扶助費平均値テキスト">
          <a:extLst>
            <a:ext uri="{FF2B5EF4-FFF2-40B4-BE49-F238E27FC236}">
              <a16:creationId xmlns:a16="http://schemas.microsoft.com/office/drawing/2014/main" id="{00000000-0008-0000-0400-0000BD000000}"/>
            </a:ext>
          </a:extLst>
        </xdr:cNvPr>
        <xdr:cNvSpPr txBox="1"/>
      </xdr:nvSpPr>
      <xdr:spPr>
        <a:xfrm>
          <a:off x="4914900" y="9522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76200</xdr:rowOff>
    </xdr:from>
    <xdr:to>
      <xdr:col>24</xdr:col>
      <xdr:colOff>76200</xdr:colOff>
      <xdr:row>57</xdr:row>
      <xdr:rowOff>6350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47752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59</xdr:row>
      <xdr:rowOff>118835</xdr:rowOff>
    </xdr:from>
    <xdr:to>
      <xdr:col>19</xdr:col>
      <xdr:colOff>187325</xdr:colOff>
      <xdr:row>59</xdr:row>
      <xdr:rowOff>151493</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flipV="1">
          <a:off x="3098800" y="10234385"/>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166007</xdr:rowOff>
    </xdr:from>
    <xdr:to>
      <xdr:col>20</xdr:col>
      <xdr:colOff>38100</xdr:colOff>
      <xdr:row>56</xdr:row>
      <xdr:rowOff>96157</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937000" y="9595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106334</xdr:rowOff>
    </xdr:from>
    <xdr:ext cx="7366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3606800" y="93646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59</xdr:row>
      <xdr:rowOff>151493</xdr:rowOff>
    </xdr:from>
    <xdr:to>
      <xdr:col>15</xdr:col>
      <xdr:colOff>98425</xdr:colOff>
      <xdr:row>60</xdr:row>
      <xdr:rowOff>159657</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flipV="1">
          <a:off x="2209800" y="10267043"/>
          <a:ext cx="889000" cy="1796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92528</xdr:rowOff>
    </xdr:from>
    <xdr:to>
      <xdr:col>15</xdr:col>
      <xdr:colOff>149225</xdr:colOff>
      <xdr:row>57</xdr:row>
      <xdr:rowOff>22678</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3048000" y="9693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32855</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717800" y="9462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60</xdr:row>
      <xdr:rowOff>45357</xdr:rowOff>
    </xdr:from>
    <xdr:to>
      <xdr:col>11</xdr:col>
      <xdr:colOff>9525</xdr:colOff>
      <xdr:row>60</xdr:row>
      <xdr:rowOff>159657</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a:off x="1320800" y="10332357"/>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57</xdr:row>
      <xdr:rowOff>35378</xdr:rowOff>
    </xdr:from>
    <xdr:to>
      <xdr:col>11</xdr:col>
      <xdr:colOff>60325</xdr:colOff>
      <xdr:row>57</xdr:row>
      <xdr:rowOff>136978</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2159000" y="9808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147155</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828800" y="9576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157843</xdr:rowOff>
    </xdr:from>
    <xdr:to>
      <xdr:col>6</xdr:col>
      <xdr:colOff>171450</xdr:colOff>
      <xdr:row>57</xdr:row>
      <xdr:rowOff>87993</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1270000" y="9759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98170</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939800" y="9527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157843</xdr:rowOff>
    </xdr:from>
    <xdr:to>
      <xdr:col>24</xdr:col>
      <xdr:colOff>76200</xdr:colOff>
      <xdr:row>59</xdr:row>
      <xdr:rowOff>87993</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4775200" y="10101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129920</xdr:rowOff>
    </xdr:from>
    <xdr:ext cx="762000" cy="259045"/>
    <xdr:sp macro="" textlink="">
      <xdr:nvSpPr>
        <xdr:cNvPr id="208" name="扶助費該当値テキスト">
          <a:extLst>
            <a:ext uri="{FF2B5EF4-FFF2-40B4-BE49-F238E27FC236}">
              <a16:creationId xmlns:a16="http://schemas.microsoft.com/office/drawing/2014/main" id="{00000000-0008-0000-0400-0000D0000000}"/>
            </a:ext>
          </a:extLst>
        </xdr:cNvPr>
        <xdr:cNvSpPr txBox="1"/>
      </xdr:nvSpPr>
      <xdr:spPr>
        <a:xfrm>
          <a:off x="4914900" y="10074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59</xdr:row>
      <xdr:rowOff>68035</xdr:rowOff>
    </xdr:from>
    <xdr:to>
      <xdr:col>20</xdr:col>
      <xdr:colOff>38100</xdr:colOff>
      <xdr:row>59</xdr:row>
      <xdr:rowOff>169635</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937000" y="10183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59</xdr:row>
      <xdr:rowOff>154412</xdr:rowOff>
    </xdr:from>
    <xdr:ext cx="7366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3606800" y="102699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59</xdr:row>
      <xdr:rowOff>100693</xdr:rowOff>
    </xdr:from>
    <xdr:to>
      <xdr:col>15</xdr:col>
      <xdr:colOff>149225</xdr:colOff>
      <xdr:row>60</xdr:row>
      <xdr:rowOff>30843</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048000" y="10216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60</xdr:row>
      <xdr:rowOff>15620</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717800" y="10302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60</xdr:row>
      <xdr:rowOff>108857</xdr:rowOff>
    </xdr:from>
    <xdr:to>
      <xdr:col>11</xdr:col>
      <xdr:colOff>60325</xdr:colOff>
      <xdr:row>61</xdr:row>
      <xdr:rowOff>39007</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2159000" y="10395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61</xdr:row>
      <xdr:rowOff>23784</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828800" y="10482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166007</xdr:rowOff>
    </xdr:from>
    <xdr:to>
      <xdr:col>6</xdr:col>
      <xdr:colOff>171450</xdr:colOff>
      <xdr:row>60</xdr:row>
      <xdr:rowOff>96157</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1270000" y="10281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60</xdr:row>
      <xdr:rowOff>80934</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939800" y="10367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その他に係る経費の主なものは、繰出金や維持補修費等が該当するが、</a:t>
          </a:r>
          <a:r>
            <a:rPr kumimoji="1" lang="en-US" altLang="ja-JP" sz="1300">
              <a:latin typeface="ＭＳ Ｐゴシック" panose="020B0600070205080204" pitchFamily="50" charset="-128"/>
              <a:ea typeface="ＭＳ Ｐゴシック" panose="020B0600070205080204" pitchFamily="50" charset="-128"/>
            </a:rPr>
            <a:t>H28</a:t>
          </a:r>
          <a:r>
            <a:rPr kumimoji="1" lang="ja-JP" altLang="en-US" sz="1300">
              <a:latin typeface="ＭＳ Ｐゴシック" panose="020B0600070205080204" pitchFamily="50" charset="-128"/>
              <a:ea typeface="ＭＳ Ｐゴシック" panose="020B0600070205080204" pitchFamily="50" charset="-128"/>
            </a:rPr>
            <a:t>に下水道事業会計が特別会計から企業会計に移行したことにより、性質が繰出金から補助費へ振り替わって以降、ほぼ横ばいとなっている。</a:t>
          </a:r>
        </a:p>
        <a:p>
          <a:r>
            <a:rPr kumimoji="1" lang="ja-JP" altLang="en-US" sz="1300">
              <a:latin typeface="ＭＳ Ｐゴシック" panose="020B0600070205080204" pitchFamily="50" charset="-128"/>
              <a:ea typeface="ＭＳ Ｐゴシック" panose="020B0600070205080204" pitchFamily="50" charset="-128"/>
            </a:rPr>
            <a:t>　現状は、類似団体の平均を下回っているものの、他会計等の運営も含めて、経費削減の意識をもって取り組む必要がある。</a:t>
          </a:r>
        </a:p>
      </xdr:txBody>
    </xdr:sp>
    <xdr:clientData/>
  </xdr:twoCellAnchor>
  <xdr:oneCellAnchor>
    <xdr:from>
      <xdr:col>62</xdr:col>
      <xdr:colOff>6350</xdr:colOff>
      <xdr:row>49</xdr:row>
      <xdr:rowOff>107950</xdr:rowOff>
    </xdr:from>
    <xdr:ext cx="298543" cy="225703"/>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a:extLst>
            <a:ext uri="{FF2B5EF4-FFF2-40B4-BE49-F238E27FC236}">
              <a16:creationId xmlns:a16="http://schemas.microsoft.com/office/drawing/2014/main" id="{00000000-0008-0000-0400-0000F5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102507</xdr:rowOff>
    </xdr:from>
    <xdr:to>
      <xdr:col>82</xdr:col>
      <xdr:colOff>107950</xdr:colOff>
      <xdr:row>61</xdr:row>
      <xdr:rowOff>48078</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6510000" y="9189357"/>
          <a:ext cx="0" cy="13171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20155</xdr:rowOff>
    </xdr:from>
    <xdr:ext cx="762000" cy="259045"/>
    <xdr:sp macro="" textlink="">
      <xdr:nvSpPr>
        <xdr:cNvPr id="247" name="その他最小値テキスト">
          <a:extLst>
            <a:ext uri="{FF2B5EF4-FFF2-40B4-BE49-F238E27FC236}">
              <a16:creationId xmlns:a16="http://schemas.microsoft.com/office/drawing/2014/main" id="{00000000-0008-0000-0400-0000F7000000}"/>
            </a:ext>
          </a:extLst>
        </xdr:cNvPr>
        <xdr:cNvSpPr txBox="1"/>
      </xdr:nvSpPr>
      <xdr:spPr>
        <a:xfrm>
          <a:off x="16598900" y="10478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48078</xdr:rowOff>
    </xdr:from>
    <xdr:to>
      <xdr:col>82</xdr:col>
      <xdr:colOff>196850</xdr:colOff>
      <xdr:row>61</xdr:row>
      <xdr:rowOff>48078</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105065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17434</xdr:rowOff>
    </xdr:from>
    <xdr:ext cx="762000" cy="259045"/>
    <xdr:sp macro="" textlink="">
      <xdr:nvSpPr>
        <xdr:cNvPr id="249" name="その他最大値テキスト">
          <a:extLst>
            <a:ext uri="{FF2B5EF4-FFF2-40B4-BE49-F238E27FC236}">
              <a16:creationId xmlns:a16="http://schemas.microsoft.com/office/drawing/2014/main" id="{00000000-0008-0000-0400-0000F9000000}"/>
            </a:ext>
          </a:extLst>
        </xdr:cNvPr>
        <xdr:cNvSpPr txBox="1"/>
      </xdr:nvSpPr>
      <xdr:spPr>
        <a:xfrm>
          <a:off x="16598900" y="8932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102507</xdr:rowOff>
    </xdr:from>
    <xdr:to>
      <xdr:col>82</xdr:col>
      <xdr:colOff>196850</xdr:colOff>
      <xdr:row>53</xdr:row>
      <xdr:rowOff>102507</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9189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99785</xdr:rowOff>
    </xdr:from>
    <xdr:to>
      <xdr:col>82</xdr:col>
      <xdr:colOff>107950</xdr:colOff>
      <xdr:row>56</xdr:row>
      <xdr:rowOff>99785</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a:off x="15671800" y="970098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58</xdr:row>
      <xdr:rowOff>4734</xdr:rowOff>
    </xdr:from>
    <xdr:ext cx="762000" cy="259045"/>
    <xdr:sp macro="" textlink="">
      <xdr:nvSpPr>
        <xdr:cNvPr id="252" name="その他平均値テキスト">
          <a:extLst>
            <a:ext uri="{FF2B5EF4-FFF2-40B4-BE49-F238E27FC236}">
              <a16:creationId xmlns:a16="http://schemas.microsoft.com/office/drawing/2014/main" id="{00000000-0008-0000-0400-0000FC000000}"/>
            </a:ext>
          </a:extLst>
        </xdr:cNvPr>
        <xdr:cNvSpPr txBox="1"/>
      </xdr:nvSpPr>
      <xdr:spPr>
        <a:xfrm>
          <a:off x="16598900" y="99488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32657</xdr:rowOff>
    </xdr:from>
    <xdr:to>
      <xdr:col>82</xdr:col>
      <xdr:colOff>158750</xdr:colOff>
      <xdr:row>58</xdr:row>
      <xdr:rowOff>134257</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6459200" y="9976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99785</xdr:rowOff>
    </xdr:from>
    <xdr:to>
      <xdr:col>78</xdr:col>
      <xdr:colOff>69850</xdr:colOff>
      <xdr:row>56</xdr:row>
      <xdr:rowOff>143328</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flipV="1">
          <a:off x="14782800" y="9700985"/>
          <a:ext cx="8890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149678</xdr:rowOff>
    </xdr:from>
    <xdr:to>
      <xdr:col>78</xdr:col>
      <xdr:colOff>120650</xdr:colOff>
      <xdr:row>58</xdr:row>
      <xdr:rowOff>79828</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5621000" y="9922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64605</xdr:rowOff>
    </xdr:from>
    <xdr:ext cx="7366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5290800" y="100087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143328</xdr:rowOff>
    </xdr:from>
    <xdr:to>
      <xdr:col>73</xdr:col>
      <xdr:colOff>180975</xdr:colOff>
      <xdr:row>56</xdr:row>
      <xdr:rowOff>165100</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flipV="1">
          <a:off x="13893800" y="9744528"/>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10885</xdr:rowOff>
    </xdr:from>
    <xdr:to>
      <xdr:col>74</xdr:col>
      <xdr:colOff>31750</xdr:colOff>
      <xdr:row>58</xdr:row>
      <xdr:rowOff>112485</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4732000" y="9954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97262</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4401800" y="10041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132443</xdr:rowOff>
    </xdr:from>
    <xdr:to>
      <xdr:col>69</xdr:col>
      <xdr:colOff>92075</xdr:colOff>
      <xdr:row>56</xdr:row>
      <xdr:rowOff>165100</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a:off x="13004800" y="973364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59</xdr:row>
      <xdr:rowOff>24493</xdr:rowOff>
    </xdr:from>
    <xdr:to>
      <xdr:col>69</xdr:col>
      <xdr:colOff>142875</xdr:colOff>
      <xdr:row>59</xdr:row>
      <xdr:rowOff>126093</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3843000" y="10140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110870</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512800" y="10226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68035</xdr:rowOff>
    </xdr:from>
    <xdr:to>
      <xdr:col>65</xdr:col>
      <xdr:colOff>53975</xdr:colOff>
      <xdr:row>59</xdr:row>
      <xdr:rowOff>169635</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2954000" y="10183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154412</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623800" y="10269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48985</xdr:rowOff>
    </xdr:from>
    <xdr:to>
      <xdr:col>82</xdr:col>
      <xdr:colOff>158750</xdr:colOff>
      <xdr:row>56</xdr:row>
      <xdr:rowOff>150585</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6459200" y="9650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65512</xdr:rowOff>
    </xdr:from>
    <xdr:ext cx="762000" cy="259045"/>
    <xdr:sp macro="" textlink="">
      <xdr:nvSpPr>
        <xdr:cNvPr id="271" name="その他該当値テキスト">
          <a:extLst>
            <a:ext uri="{FF2B5EF4-FFF2-40B4-BE49-F238E27FC236}">
              <a16:creationId xmlns:a16="http://schemas.microsoft.com/office/drawing/2014/main" id="{00000000-0008-0000-0400-00000F010000}"/>
            </a:ext>
          </a:extLst>
        </xdr:cNvPr>
        <xdr:cNvSpPr txBox="1"/>
      </xdr:nvSpPr>
      <xdr:spPr>
        <a:xfrm>
          <a:off x="16598900" y="9495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48985</xdr:rowOff>
    </xdr:from>
    <xdr:to>
      <xdr:col>78</xdr:col>
      <xdr:colOff>120650</xdr:colOff>
      <xdr:row>56</xdr:row>
      <xdr:rowOff>150585</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5621000" y="9650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160762</xdr:rowOff>
    </xdr:from>
    <xdr:ext cx="7366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5290800" y="94190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92528</xdr:rowOff>
    </xdr:from>
    <xdr:to>
      <xdr:col>74</xdr:col>
      <xdr:colOff>31750</xdr:colOff>
      <xdr:row>57</xdr:row>
      <xdr:rowOff>22678</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4732000" y="9693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32855</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4401800" y="9462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114300</xdr:rowOff>
    </xdr:from>
    <xdr:to>
      <xdr:col>69</xdr:col>
      <xdr:colOff>142875</xdr:colOff>
      <xdr:row>57</xdr:row>
      <xdr:rowOff>44450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3843000" y="971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54627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3512800" y="948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81643</xdr:rowOff>
    </xdr:from>
    <xdr:to>
      <xdr:col>65</xdr:col>
      <xdr:colOff>53975</xdr:colOff>
      <xdr:row>57</xdr:row>
      <xdr:rowOff>11793</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2954000" y="9682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21970</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2623800" y="9451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補助費については、下水道会計繰出金の増等があったものの、納税義務者数の増による個人市民税の増収や市内企業の業績回復による法人市民税の増収等により一般財源が増加したため、比率としては減となった。</a:t>
          </a:r>
        </a:p>
        <a:p>
          <a:r>
            <a:rPr kumimoji="1" lang="ja-JP" altLang="en-US" sz="1300">
              <a:latin typeface="ＭＳ Ｐゴシック" panose="020B0600070205080204" pitchFamily="50" charset="-128"/>
              <a:ea typeface="ＭＳ Ｐゴシック" panose="020B0600070205080204" pitchFamily="50" charset="-128"/>
            </a:rPr>
            <a:t>　類似団体の平均を下回ったものの、引き続き、事業の縮小や統廃合などの見直しを行い、経費削減に努める。</a:t>
          </a:r>
        </a:p>
      </xdr:txBody>
    </xdr:sp>
    <xdr:clientData/>
  </xdr:twoCellAnchor>
  <xdr:oneCellAnchor>
    <xdr:from>
      <xdr:col>62</xdr:col>
      <xdr:colOff>6350</xdr:colOff>
      <xdr:row>29</xdr:row>
      <xdr:rowOff>107950</xdr:rowOff>
    </xdr:from>
    <xdr:ext cx="298543" cy="225703"/>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3" name="補助費等グラフ枠">
          <a:extLst>
            <a:ext uri="{FF2B5EF4-FFF2-40B4-BE49-F238E27FC236}">
              <a16:creationId xmlns:a16="http://schemas.microsoft.com/office/drawing/2014/main" id="{00000000-0008-0000-0400-00002F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94996</xdr:rowOff>
    </xdr:from>
    <xdr:to>
      <xdr:col>82</xdr:col>
      <xdr:colOff>107950</xdr:colOff>
      <xdr:row>40</xdr:row>
      <xdr:rowOff>44704</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flipV="1">
          <a:off x="16510000" y="5924296"/>
          <a:ext cx="0" cy="9784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16781</xdr:rowOff>
    </xdr:from>
    <xdr:ext cx="762000" cy="259045"/>
    <xdr:sp macro="" textlink="">
      <xdr:nvSpPr>
        <xdr:cNvPr id="305" name="補助費等最小値テキスト">
          <a:extLst>
            <a:ext uri="{FF2B5EF4-FFF2-40B4-BE49-F238E27FC236}">
              <a16:creationId xmlns:a16="http://schemas.microsoft.com/office/drawing/2014/main" id="{00000000-0008-0000-0400-000031010000}"/>
            </a:ext>
          </a:extLst>
        </xdr:cNvPr>
        <xdr:cNvSpPr txBox="1"/>
      </xdr:nvSpPr>
      <xdr:spPr>
        <a:xfrm>
          <a:off x="16598900" y="6874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44704</xdr:rowOff>
    </xdr:from>
    <xdr:to>
      <xdr:col>82</xdr:col>
      <xdr:colOff>196850</xdr:colOff>
      <xdr:row>40</xdr:row>
      <xdr:rowOff>44704</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6421100" y="69027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9923</xdr:rowOff>
    </xdr:from>
    <xdr:ext cx="762000" cy="259045"/>
    <xdr:sp macro="" textlink="">
      <xdr:nvSpPr>
        <xdr:cNvPr id="307" name="補助費等最大値テキスト">
          <a:extLst>
            <a:ext uri="{FF2B5EF4-FFF2-40B4-BE49-F238E27FC236}">
              <a16:creationId xmlns:a16="http://schemas.microsoft.com/office/drawing/2014/main" id="{00000000-0008-0000-0400-000033010000}"/>
            </a:ext>
          </a:extLst>
        </xdr:cNvPr>
        <xdr:cNvSpPr txBox="1"/>
      </xdr:nvSpPr>
      <xdr:spPr>
        <a:xfrm>
          <a:off x="16598900" y="5667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94996</xdr:rowOff>
    </xdr:from>
    <xdr:to>
      <xdr:col>82</xdr:col>
      <xdr:colOff>196850</xdr:colOff>
      <xdr:row>34</xdr:row>
      <xdr:rowOff>94996</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6421100" y="59242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76708</xdr:rowOff>
    </xdr:from>
    <xdr:to>
      <xdr:col>82</xdr:col>
      <xdr:colOff>107950</xdr:colOff>
      <xdr:row>36</xdr:row>
      <xdr:rowOff>85852</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flipV="1">
          <a:off x="15671800" y="6248908"/>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66565</xdr:rowOff>
    </xdr:from>
    <xdr:ext cx="762000" cy="259045"/>
    <xdr:sp macro="" textlink="">
      <xdr:nvSpPr>
        <xdr:cNvPr id="310" name="補助費等平均値テキスト">
          <a:extLst>
            <a:ext uri="{FF2B5EF4-FFF2-40B4-BE49-F238E27FC236}">
              <a16:creationId xmlns:a16="http://schemas.microsoft.com/office/drawing/2014/main" id="{00000000-0008-0000-0400-000036010000}"/>
            </a:ext>
          </a:extLst>
        </xdr:cNvPr>
        <xdr:cNvSpPr txBox="1"/>
      </xdr:nvSpPr>
      <xdr:spPr>
        <a:xfrm>
          <a:off x="16598900" y="623876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94488</xdr:rowOff>
    </xdr:from>
    <xdr:to>
      <xdr:col>82</xdr:col>
      <xdr:colOff>158750</xdr:colOff>
      <xdr:row>37</xdr:row>
      <xdr:rowOff>24638</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6459200" y="6266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85852</xdr:rowOff>
    </xdr:from>
    <xdr:to>
      <xdr:col>78</xdr:col>
      <xdr:colOff>69850</xdr:colOff>
      <xdr:row>36</xdr:row>
      <xdr:rowOff>113284</xdr:rowOff>
    </xdr:to>
    <xdr:cxnSp macro="">
      <xdr:nvCxnSpPr>
        <xdr:cNvPr id="312" name="直線コネクタ 311">
          <a:extLst>
            <a:ext uri="{FF2B5EF4-FFF2-40B4-BE49-F238E27FC236}">
              <a16:creationId xmlns:a16="http://schemas.microsoft.com/office/drawing/2014/main" id="{00000000-0008-0000-0400-000038010000}"/>
            </a:ext>
          </a:extLst>
        </xdr:cNvPr>
        <xdr:cNvCxnSpPr/>
      </xdr:nvCxnSpPr>
      <xdr:spPr>
        <a:xfrm flipV="1">
          <a:off x="14782800" y="6258052"/>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76200</xdr:rowOff>
    </xdr:from>
    <xdr:to>
      <xdr:col>78</xdr:col>
      <xdr:colOff>120650</xdr:colOff>
      <xdr:row>37</xdr:row>
      <xdr:rowOff>6350</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5621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162577</xdr:rowOff>
    </xdr:from>
    <xdr:ext cx="736600" cy="259045"/>
    <xdr:sp macro="" textlink="">
      <xdr:nvSpPr>
        <xdr:cNvPr id="314" name="テキスト ボックス 313">
          <a:extLst>
            <a:ext uri="{FF2B5EF4-FFF2-40B4-BE49-F238E27FC236}">
              <a16:creationId xmlns:a16="http://schemas.microsoft.com/office/drawing/2014/main" id="{00000000-0008-0000-0400-00003A010000}"/>
            </a:ext>
          </a:extLst>
        </xdr:cNvPr>
        <xdr:cNvSpPr txBox="1"/>
      </xdr:nvSpPr>
      <xdr:spPr>
        <a:xfrm>
          <a:off x="15290800" y="6334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113284</xdr:rowOff>
    </xdr:from>
    <xdr:to>
      <xdr:col>73</xdr:col>
      <xdr:colOff>180975</xdr:colOff>
      <xdr:row>36</xdr:row>
      <xdr:rowOff>131572</xdr:rowOff>
    </xdr:to>
    <xdr:cxnSp macro="">
      <xdr:nvCxnSpPr>
        <xdr:cNvPr id="315" name="直線コネクタ 314">
          <a:extLst>
            <a:ext uri="{FF2B5EF4-FFF2-40B4-BE49-F238E27FC236}">
              <a16:creationId xmlns:a16="http://schemas.microsoft.com/office/drawing/2014/main" id="{00000000-0008-0000-0400-00003B010000}"/>
            </a:ext>
          </a:extLst>
        </xdr:cNvPr>
        <xdr:cNvCxnSpPr/>
      </xdr:nvCxnSpPr>
      <xdr:spPr>
        <a:xfrm flipV="1">
          <a:off x="13893800" y="6285484"/>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108204</xdr:rowOff>
    </xdr:from>
    <xdr:to>
      <xdr:col>74</xdr:col>
      <xdr:colOff>31750</xdr:colOff>
      <xdr:row>37</xdr:row>
      <xdr:rowOff>38354</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47320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23131</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4401800" y="6366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122428</xdr:rowOff>
    </xdr:from>
    <xdr:to>
      <xdr:col>69</xdr:col>
      <xdr:colOff>92075</xdr:colOff>
      <xdr:row>36</xdr:row>
      <xdr:rowOff>131572</xdr:rowOff>
    </xdr:to>
    <xdr:cxnSp macro="">
      <xdr:nvCxnSpPr>
        <xdr:cNvPr id="318" name="直線コネクタ 317">
          <a:extLst>
            <a:ext uri="{FF2B5EF4-FFF2-40B4-BE49-F238E27FC236}">
              <a16:creationId xmlns:a16="http://schemas.microsoft.com/office/drawing/2014/main" id="{00000000-0008-0000-0400-00003E010000}"/>
            </a:ext>
          </a:extLst>
        </xdr:cNvPr>
        <xdr:cNvCxnSpPr/>
      </xdr:nvCxnSpPr>
      <xdr:spPr>
        <a:xfrm>
          <a:off x="13004800" y="6294628"/>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62484</xdr:rowOff>
    </xdr:from>
    <xdr:to>
      <xdr:col>69</xdr:col>
      <xdr:colOff>142875</xdr:colOff>
      <xdr:row>36</xdr:row>
      <xdr:rowOff>164084</xdr:rowOff>
    </xdr:to>
    <xdr:sp macro="" textlink="">
      <xdr:nvSpPr>
        <xdr:cNvPr id="319" name="フローチャート: 判断 318">
          <a:extLst>
            <a:ext uri="{FF2B5EF4-FFF2-40B4-BE49-F238E27FC236}">
              <a16:creationId xmlns:a16="http://schemas.microsoft.com/office/drawing/2014/main" id="{00000000-0008-0000-0400-00003F010000}"/>
            </a:ext>
          </a:extLst>
        </xdr:cNvPr>
        <xdr:cNvSpPr/>
      </xdr:nvSpPr>
      <xdr:spPr>
        <a:xfrm>
          <a:off x="13843000" y="6234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2811</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3512800" y="6003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39624</xdr:rowOff>
    </xdr:from>
    <xdr:to>
      <xdr:col>65</xdr:col>
      <xdr:colOff>53975</xdr:colOff>
      <xdr:row>36</xdr:row>
      <xdr:rowOff>141224</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2954000" y="6211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151401</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2623800" y="5980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25908</xdr:rowOff>
    </xdr:from>
    <xdr:to>
      <xdr:col>82</xdr:col>
      <xdr:colOff>158750</xdr:colOff>
      <xdr:row>36</xdr:row>
      <xdr:rowOff>127508</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6459200" y="6198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42435</xdr:rowOff>
    </xdr:from>
    <xdr:ext cx="762000" cy="259045"/>
    <xdr:sp macro="" textlink="">
      <xdr:nvSpPr>
        <xdr:cNvPr id="329" name="補助費等該当値テキスト">
          <a:extLst>
            <a:ext uri="{FF2B5EF4-FFF2-40B4-BE49-F238E27FC236}">
              <a16:creationId xmlns:a16="http://schemas.microsoft.com/office/drawing/2014/main" id="{00000000-0008-0000-0400-000049010000}"/>
            </a:ext>
          </a:extLst>
        </xdr:cNvPr>
        <xdr:cNvSpPr txBox="1"/>
      </xdr:nvSpPr>
      <xdr:spPr>
        <a:xfrm>
          <a:off x="16598900" y="6043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35052</xdr:rowOff>
    </xdr:from>
    <xdr:to>
      <xdr:col>78</xdr:col>
      <xdr:colOff>120650</xdr:colOff>
      <xdr:row>36</xdr:row>
      <xdr:rowOff>136652</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5621000" y="6207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146829</xdr:rowOff>
    </xdr:from>
    <xdr:ext cx="7366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5290800" y="59761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62484</xdr:rowOff>
    </xdr:from>
    <xdr:to>
      <xdr:col>74</xdr:col>
      <xdr:colOff>31750</xdr:colOff>
      <xdr:row>36</xdr:row>
      <xdr:rowOff>164084</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4732000" y="6234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2811</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4401800" y="6003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80772</xdr:rowOff>
    </xdr:from>
    <xdr:to>
      <xdr:col>69</xdr:col>
      <xdr:colOff>142875</xdr:colOff>
      <xdr:row>37</xdr:row>
      <xdr:rowOff>10922</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3843000" y="6252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167149</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3512800" y="6339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71628</xdr:rowOff>
    </xdr:from>
    <xdr:to>
      <xdr:col>65</xdr:col>
      <xdr:colOff>53975</xdr:colOff>
      <xdr:row>37</xdr:row>
      <xdr:rowOff>1778</xdr:rowOff>
    </xdr:to>
    <xdr:sp macro="" textlink="">
      <xdr:nvSpPr>
        <xdr:cNvPr id="336" name="楕円 335">
          <a:extLst>
            <a:ext uri="{FF2B5EF4-FFF2-40B4-BE49-F238E27FC236}">
              <a16:creationId xmlns:a16="http://schemas.microsoft.com/office/drawing/2014/main" id="{00000000-0008-0000-0400-000050010000}"/>
            </a:ext>
          </a:extLst>
        </xdr:cNvPr>
        <xdr:cNvSpPr/>
      </xdr:nvSpPr>
      <xdr:spPr>
        <a:xfrm>
          <a:off x="12954000" y="6243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158005</xdr:rowOff>
    </xdr:from>
    <xdr:ext cx="762000" cy="259045"/>
    <xdr:sp macro="" textlink="">
      <xdr:nvSpPr>
        <xdr:cNvPr id="337" name="テキスト ボックス 336">
          <a:extLst>
            <a:ext uri="{FF2B5EF4-FFF2-40B4-BE49-F238E27FC236}">
              <a16:creationId xmlns:a16="http://schemas.microsoft.com/office/drawing/2014/main" id="{00000000-0008-0000-0400-000051010000}"/>
            </a:ext>
          </a:extLst>
        </xdr:cNvPr>
        <xdr:cNvSpPr txBox="1"/>
      </xdr:nvSpPr>
      <xdr:spPr>
        <a:xfrm>
          <a:off x="12623800" y="6330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公債費においては、過去に発行した市債の元金償還の開始等により、元金償還金が昨年度より増となったものの、納税義務者数の増による個人市民税の増収や市内企業の業績回復による法人市民税の増収等により一般財源が増加したため、比率としては減となった。</a:t>
          </a:r>
        </a:p>
        <a:p>
          <a:r>
            <a:rPr kumimoji="1" lang="ja-JP" altLang="en-US" sz="1200">
              <a:latin typeface="ＭＳ Ｐゴシック" panose="020B0600070205080204" pitchFamily="50" charset="-128"/>
              <a:ea typeface="ＭＳ Ｐゴシック" panose="020B0600070205080204" pitchFamily="50" charset="-128"/>
            </a:rPr>
            <a:t>　現状は類似団体の平均を下回っているが、今後公共施設の長寿命化対策の実施に伴い、地方債の発行は増となることから、財政改革プログラムに基づき、適正な財政運営に努める。</a:t>
          </a:r>
        </a:p>
      </xdr:txBody>
    </xdr:sp>
    <xdr:clientData/>
  </xdr:twoCellAnchor>
  <xdr:oneCellAnchor>
    <xdr:from>
      <xdr:col>3</xdr:col>
      <xdr:colOff>123825</xdr:colOff>
      <xdr:row>69</xdr:row>
      <xdr:rowOff>107950</xdr:rowOff>
    </xdr:from>
    <xdr:ext cx="298543" cy="225703"/>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1" name="公債費グラフ枠">
          <a:extLst>
            <a:ext uri="{FF2B5EF4-FFF2-40B4-BE49-F238E27FC236}">
              <a16:creationId xmlns:a16="http://schemas.microsoft.com/office/drawing/2014/main" id="{00000000-0008-0000-0400-000069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90424</xdr:rowOff>
    </xdr:from>
    <xdr:to>
      <xdr:col>24</xdr:col>
      <xdr:colOff>25400</xdr:colOff>
      <xdr:row>80</xdr:row>
      <xdr:rowOff>72137</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flipV="1">
          <a:off x="4826000" y="12777724"/>
          <a:ext cx="0" cy="10104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44214</xdr:rowOff>
    </xdr:from>
    <xdr:ext cx="762000" cy="259045"/>
    <xdr:sp macro="" textlink="">
      <xdr:nvSpPr>
        <xdr:cNvPr id="363" name="公債費最小値テキスト">
          <a:extLst>
            <a:ext uri="{FF2B5EF4-FFF2-40B4-BE49-F238E27FC236}">
              <a16:creationId xmlns:a16="http://schemas.microsoft.com/office/drawing/2014/main" id="{00000000-0008-0000-0400-00006B010000}"/>
            </a:ext>
          </a:extLst>
        </xdr:cNvPr>
        <xdr:cNvSpPr txBox="1"/>
      </xdr:nvSpPr>
      <xdr:spPr>
        <a:xfrm>
          <a:off x="4914900" y="137602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72137</xdr:rowOff>
    </xdr:from>
    <xdr:to>
      <xdr:col>24</xdr:col>
      <xdr:colOff>114300</xdr:colOff>
      <xdr:row>80</xdr:row>
      <xdr:rowOff>72137</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4737100" y="137881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5351</xdr:rowOff>
    </xdr:from>
    <xdr:ext cx="762000" cy="259045"/>
    <xdr:sp macro="" textlink="">
      <xdr:nvSpPr>
        <xdr:cNvPr id="365" name="公債費最大値テキスト">
          <a:extLst>
            <a:ext uri="{FF2B5EF4-FFF2-40B4-BE49-F238E27FC236}">
              <a16:creationId xmlns:a16="http://schemas.microsoft.com/office/drawing/2014/main" id="{00000000-0008-0000-0400-00006D010000}"/>
            </a:ext>
          </a:extLst>
        </xdr:cNvPr>
        <xdr:cNvSpPr txBox="1"/>
      </xdr:nvSpPr>
      <xdr:spPr>
        <a:xfrm>
          <a:off x="4914900" y="12521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90424</xdr:rowOff>
    </xdr:from>
    <xdr:to>
      <xdr:col>24</xdr:col>
      <xdr:colOff>114300</xdr:colOff>
      <xdr:row>74</xdr:row>
      <xdr:rowOff>90424</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a:off x="4737100" y="127777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131572</xdr:rowOff>
    </xdr:from>
    <xdr:to>
      <xdr:col>24</xdr:col>
      <xdr:colOff>25400</xdr:colOff>
      <xdr:row>76</xdr:row>
      <xdr:rowOff>136144</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3987800" y="13161772"/>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18559</xdr:rowOff>
    </xdr:from>
    <xdr:ext cx="762000" cy="259045"/>
    <xdr:sp macro="" textlink="">
      <xdr:nvSpPr>
        <xdr:cNvPr id="368" name="公債費平均値テキスト">
          <a:extLst>
            <a:ext uri="{FF2B5EF4-FFF2-40B4-BE49-F238E27FC236}">
              <a16:creationId xmlns:a16="http://schemas.microsoft.com/office/drawing/2014/main" id="{00000000-0008-0000-0400-000070010000}"/>
            </a:ext>
          </a:extLst>
        </xdr:cNvPr>
        <xdr:cNvSpPr txBox="1"/>
      </xdr:nvSpPr>
      <xdr:spPr>
        <a:xfrm>
          <a:off x="4914900" y="132202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46482</xdr:rowOff>
    </xdr:from>
    <xdr:to>
      <xdr:col>24</xdr:col>
      <xdr:colOff>76200</xdr:colOff>
      <xdr:row>77</xdr:row>
      <xdr:rowOff>148082</xdr:rowOff>
    </xdr:to>
    <xdr:sp macro="" textlink="">
      <xdr:nvSpPr>
        <xdr:cNvPr id="369" name="フローチャート: 判断 368">
          <a:extLst>
            <a:ext uri="{FF2B5EF4-FFF2-40B4-BE49-F238E27FC236}">
              <a16:creationId xmlns:a16="http://schemas.microsoft.com/office/drawing/2014/main" id="{00000000-0008-0000-0400-000071010000}"/>
            </a:ext>
          </a:extLst>
        </xdr:cNvPr>
        <xdr:cNvSpPr/>
      </xdr:nvSpPr>
      <xdr:spPr>
        <a:xfrm>
          <a:off x="47752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136144</xdr:rowOff>
    </xdr:from>
    <xdr:to>
      <xdr:col>19</xdr:col>
      <xdr:colOff>187325</xdr:colOff>
      <xdr:row>76</xdr:row>
      <xdr:rowOff>168148</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flipV="1">
          <a:off x="3098800" y="13166344"/>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32765</xdr:rowOff>
    </xdr:from>
    <xdr:to>
      <xdr:col>20</xdr:col>
      <xdr:colOff>38100</xdr:colOff>
      <xdr:row>77</xdr:row>
      <xdr:rowOff>134365</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39370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119142</xdr:rowOff>
    </xdr:from>
    <xdr:ext cx="7366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3606800" y="133207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163576</xdr:rowOff>
    </xdr:from>
    <xdr:to>
      <xdr:col>15</xdr:col>
      <xdr:colOff>98425</xdr:colOff>
      <xdr:row>76</xdr:row>
      <xdr:rowOff>168148</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2209800" y="13193776"/>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37337</xdr:rowOff>
    </xdr:from>
    <xdr:to>
      <xdr:col>15</xdr:col>
      <xdr:colOff>149225</xdr:colOff>
      <xdr:row>77</xdr:row>
      <xdr:rowOff>138937</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3048000" y="13238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123714</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2717800" y="133253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163576</xdr:rowOff>
    </xdr:from>
    <xdr:to>
      <xdr:col>11</xdr:col>
      <xdr:colOff>9525</xdr:colOff>
      <xdr:row>76</xdr:row>
      <xdr:rowOff>168148</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flipV="1">
          <a:off x="1320800" y="13193776"/>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46482</xdr:rowOff>
    </xdr:from>
    <xdr:to>
      <xdr:col>11</xdr:col>
      <xdr:colOff>60325</xdr:colOff>
      <xdr:row>77</xdr:row>
      <xdr:rowOff>148082</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21590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132859</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1828800" y="13334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55626</xdr:rowOff>
    </xdr:from>
    <xdr:to>
      <xdr:col>6</xdr:col>
      <xdr:colOff>171450</xdr:colOff>
      <xdr:row>77</xdr:row>
      <xdr:rowOff>157226</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1270000" y="13257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142003</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939800" y="13343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80772</xdr:rowOff>
    </xdr:from>
    <xdr:to>
      <xdr:col>24</xdr:col>
      <xdr:colOff>76200</xdr:colOff>
      <xdr:row>77</xdr:row>
      <xdr:rowOff>10922</xdr:rowOff>
    </xdr:to>
    <xdr:sp macro="" textlink="">
      <xdr:nvSpPr>
        <xdr:cNvPr id="386" name="楕円 385">
          <a:extLst>
            <a:ext uri="{FF2B5EF4-FFF2-40B4-BE49-F238E27FC236}">
              <a16:creationId xmlns:a16="http://schemas.microsoft.com/office/drawing/2014/main" id="{00000000-0008-0000-0400-000082010000}"/>
            </a:ext>
          </a:extLst>
        </xdr:cNvPr>
        <xdr:cNvSpPr/>
      </xdr:nvSpPr>
      <xdr:spPr>
        <a:xfrm>
          <a:off x="4775200" y="13110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97299</xdr:rowOff>
    </xdr:from>
    <xdr:ext cx="762000" cy="259045"/>
    <xdr:sp macro="" textlink="">
      <xdr:nvSpPr>
        <xdr:cNvPr id="387" name="公債費該当値テキスト">
          <a:extLst>
            <a:ext uri="{FF2B5EF4-FFF2-40B4-BE49-F238E27FC236}">
              <a16:creationId xmlns:a16="http://schemas.microsoft.com/office/drawing/2014/main" id="{00000000-0008-0000-0400-000083010000}"/>
            </a:ext>
          </a:extLst>
        </xdr:cNvPr>
        <xdr:cNvSpPr txBox="1"/>
      </xdr:nvSpPr>
      <xdr:spPr>
        <a:xfrm>
          <a:off x="4914900" y="12956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85344</xdr:rowOff>
    </xdr:from>
    <xdr:to>
      <xdr:col>20</xdr:col>
      <xdr:colOff>38100</xdr:colOff>
      <xdr:row>77</xdr:row>
      <xdr:rowOff>15494</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3937000" y="13115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25671</xdr:rowOff>
    </xdr:from>
    <xdr:ext cx="7366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3606800" y="128844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117348</xdr:rowOff>
    </xdr:from>
    <xdr:to>
      <xdr:col>15</xdr:col>
      <xdr:colOff>149225</xdr:colOff>
      <xdr:row>77</xdr:row>
      <xdr:rowOff>47498</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3048000" y="13147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57675</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2717800" y="12916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112776</xdr:rowOff>
    </xdr:from>
    <xdr:to>
      <xdr:col>11</xdr:col>
      <xdr:colOff>60325</xdr:colOff>
      <xdr:row>77</xdr:row>
      <xdr:rowOff>42926</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2159000" y="13142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53103</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1828800" y="129118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117348</xdr:rowOff>
    </xdr:from>
    <xdr:to>
      <xdr:col>6</xdr:col>
      <xdr:colOff>171450</xdr:colOff>
      <xdr:row>77</xdr:row>
      <xdr:rowOff>47498</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1270000" y="13147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57675</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939800" y="12916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公債費以外の経常収支比率は、令和４年</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月から子ども医療費助成制度の拡充を行ったことや、法人立保育園の新規開設等による扶助費の増があったものの、納税義務者数の増による個人市民税の増収や市内企業の業績回復による法人市民税の増収等により一般財源が増加したため、比率としては減となった。</a:t>
          </a:r>
        </a:p>
        <a:p>
          <a:r>
            <a:rPr kumimoji="1" lang="ja-JP" altLang="en-US" sz="1300">
              <a:latin typeface="ＭＳ Ｐゴシック" panose="020B0600070205080204" pitchFamily="50" charset="-128"/>
              <a:ea typeface="ＭＳ Ｐゴシック" panose="020B0600070205080204" pitchFamily="50" charset="-128"/>
            </a:rPr>
            <a:t>　類似団体の平均を下回ったものの、引き続き、事業の縮小や統廃合などの見直しを行い、経費削減に努める。</a:t>
          </a:r>
        </a:p>
      </xdr:txBody>
    </xdr:sp>
    <xdr:clientData/>
  </xdr:twoCellAnchor>
  <xdr:oneCellAnchor>
    <xdr:from>
      <xdr:col>62</xdr:col>
      <xdr:colOff>6350</xdr:colOff>
      <xdr:row>69</xdr:row>
      <xdr:rowOff>107950</xdr:rowOff>
    </xdr:from>
    <xdr:ext cx="298543" cy="225703"/>
    <xdr:sp macro="" textlink="">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8" name="直線コネクタ 407">
          <a:extLst>
            <a:ext uri="{FF2B5EF4-FFF2-40B4-BE49-F238E27FC236}">
              <a16:creationId xmlns:a16="http://schemas.microsoft.com/office/drawing/2014/main" id="{00000000-0008-0000-0400-000098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0" name="公債費以外グラフ枠">
          <a:extLst>
            <a:ext uri="{FF2B5EF4-FFF2-40B4-BE49-F238E27FC236}">
              <a16:creationId xmlns:a16="http://schemas.microsoft.com/office/drawing/2014/main" id="{00000000-0008-0000-0400-0000A4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127000</xdr:rowOff>
    </xdr:from>
    <xdr:to>
      <xdr:col>82</xdr:col>
      <xdr:colOff>107950</xdr:colOff>
      <xdr:row>80</xdr:row>
      <xdr:rowOff>81280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flipV="1">
          <a:off x="16510000" y="12814300"/>
          <a:ext cx="0" cy="9829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53357</xdr:rowOff>
    </xdr:from>
    <xdr:ext cx="762000" cy="259045"/>
    <xdr:sp macro="" textlink="">
      <xdr:nvSpPr>
        <xdr:cNvPr id="422" name="公債費以外最小値テキスト">
          <a:extLst>
            <a:ext uri="{FF2B5EF4-FFF2-40B4-BE49-F238E27FC236}">
              <a16:creationId xmlns:a16="http://schemas.microsoft.com/office/drawing/2014/main" id="{00000000-0008-0000-0400-0000A6010000}"/>
            </a:ext>
          </a:extLst>
        </xdr:cNvPr>
        <xdr:cNvSpPr txBox="1"/>
      </xdr:nvSpPr>
      <xdr:spPr>
        <a:xfrm>
          <a:off x="16598900" y="13769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81280</xdr:rowOff>
    </xdr:from>
    <xdr:to>
      <xdr:col>82</xdr:col>
      <xdr:colOff>196850</xdr:colOff>
      <xdr:row>80</xdr:row>
      <xdr:rowOff>81280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6421100" y="13797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73</xdr:row>
      <xdr:rowOff>41927</xdr:rowOff>
    </xdr:from>
    <xdr:ext cx="762000" cy="259045"/>
    <xdr:sp macro="" textlink="">
      <xdr:nvSpPr>
        <xdr:cNvPr id="424" name="公債費以外最大値テキスト">
          <a:extLst>
            <a:ext uri="{FF2B5EF4-FFF2-40B4-BE49-F238E27FC236}">
              <a16:creationId xmlns:a16="http://schemas.microsoft.com/office/drawing/2014/main" id="{00000000-0008-0000-0400-0000A8010000}"/>
            </a:ext>
          </a:extLst>
        </xdr:cNvPr>
        <xdr:cNvSpPr txBox="1"/>
      </xdr:nvSpPr>
      <xdr:spPr>
        <a:xfrm>
          <a:off x="16598900" y="12557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127000</xdr:rowOff>
    </xdr:from>
    <xdr:to>
      <xdr:col>82</xdr:col>
      <xdr:colOff>196850</xdr:colOff>
      <xdr:row>74</xdr:row>
      <xdr:rowOff>127000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6421100" y="12814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69850</xdr:rowOff>
    </xdr:from>
    <xdr:to>
      <xdr:col>82</xdr:col>
      <xdr:colOff>107950</xdr:colOff>
      <xdr:row>77</xdr:row>
      <xdr:rowOff>138430</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flipV="1">
          <a:off x="15671800" y="13271500"/>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9414</xdr:rowOff>
    </xdr:from>
    <xdr:ext cx="762000" cy="259045"/>
    <xdr:sp macro="" textlink="">
      <xdr:nvSpPr>
        <xdr:cNvPr id="427" name="公債費以外平均値テキスト">
          <a:extLst>
            <a:ext uri="{FF2B5EF4-FFF2-40B4-BE49-F238E27FC236}">
              <a16:creationId xmlns:a16="http://schemas.microsoft.com/office/drawing/2014/main" id="{00000000-0008-0000-0400-0000AB010000}"/>
            </a:ext>
          </a:extLst>
        </xdr:cNvPr>
        <xdr:cNvSpPr txBox="1"/>
      </xdr:nvSpPr>
      <xdr:spPr>
        <a:xfrm>
          <a:off x="16598900" y="1321106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37337</xdr:rowOff>
    </xdr:from>
    <xdr:to>
      <xdr:col>82</xdr:col>
      <xdr:colOff>158750</xdr:colOff>
      <xdr:row>77</xdr:row>
      <xdr:rowOff>138937</xdr:rowOff>
    </xdr:to>
    <xdr:sp macro="" textlink="">
      <xdr:nvSpPr>
        <xdr:cNvPr id="428" name="フローチャート: 判断 427">
          <a:extLst>
            <a:ext uri="{FF2B5EF4-FFF2-40B4-BE49-F238E27FC236}">
              <a16:creationId xmlns:a16="http://schemas.microsoft.com/office/drawing/2014/main" id="{00000000-0008-0000-0400-0000AC010000}"/>
            </a:ext>
          </a:extLst>
        </xdr:cNvPr>
        <xdr:cNvSpPr/>
      </xdr:nvSpPr>
      <xdr:spPr>
        <a:xfrm>
          <a:off x="16459200" y="13238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138430</xdr:rowOff>
    </xdr:from>
    <xdr:to>
      <xdr:col>78</xdr:col>
      <xdr:colOff>69850</xdr:colOff>
      <xdr:row>78</xdr:row>
      <xdr:rowOff>90424</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flipV="1">
          <a:off x="14782800" y="13340080"/>
          <a:ext cx="889000" cy="123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53339</xdr:rowOff>
    </xdr:from>
    <xdr:to>
      <xdr:col>78</xdr:col>
      <xdr:colOff>120650</xdr:colOff>
      <xdr:row>76</xdr:row>
      <xdr:rowOff>154939</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56210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165117</xdr:rowOff>
    </xdr:from>
    <xdr:ext cx="736600" cy="259045"/>
    <xdr:sp macro="" textlink="">
      <xdr:nvSpPr>
        <xdr:cNvPr id="431" name="テキスト ボックス 430">
          <a:extLst>
            <a:ext uri="{FF2B5EF4-FFF2-40B4-BE49-F238E27FC236}">
              <a16:creationId xmlns:a16="http://schemas.microsoft.com/office/drawing/2014/main" id="{00000000-0008-0000-0400-0000AF010000}"/>
            </a:ext>
          </a:extLst>
        </xdr:cNvPr>
        <xdr:cNvSpPr txBox="1"/>
      </xdr:nvSpPr>
      <xdr:spPr>
        <a:xfrm>
          <a:off x="15290800" y="128524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85852</xdr:rowOff>
    </xdr:from>
    <xdr:to>
      <xdr:col>73</xdr:col>
      <xdr:colOff>180975</xdr:colOff>
      <xdr:row>78</xdr:row>
      <xdr:rowOff>90424</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3893800" y="13458952"/>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83058</xdr:rowOff>
    </xdr:from>
    <xdr:to>
      <xdr:col>74</xdr:col>
      <xdr:colOff>31750</xdr:colOff>
      <xdr:row>78</xdr:row>
      <xdr:rowOff>13208</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4732000" y="13284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23385</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4401800" y="130535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115570</xdr:rowOff>
    </xdr:from>
    <xdr:to>
      <xdr:col>69</xdr:col>
      <xdr:colOff>92075</xdr:colOff>
      <xdr:row>78</xdr:row>
      <xdr:rowOff>85852</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a:off x="13004800" y="13317220"/>
          <a:ext cx="889000" cy="1417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83058</xdr:rowOff>
    </xdr:from>
    <xdr:to>
      <xdr:col>69</xdr:col>
      <xdr:colOff>142875</xdr:colOff>
      <xdr:row>78</xdr:row>
      <xdr:rowOff>13208</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3843000" y="13284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23385</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3512800" y="130535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46482</xdr:rowOff>
    </xdr:from>
    <xdr:to>
      <xdr:col>65</xdr:col>
      <xdr:colOff>53975</xdr:colOff>
      <xdr:row>77</xdr:row>
      <xdr:rowOff>148082</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29540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158259</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2623800" y="13017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19050</xdr:rowOff>
    </xdr:from>
    <xdr:to>
      <xdr:col>82</xdr:col>
      <xdr:colOff>158750</xdr:colOff>
      <xdr:row>77</xdr:row>
      <xdr:rowOff>120650</xdr:rowOff>
    </xdr:to>
    <xdr:sp macro="" textlink="">
      <xdr:nvSpPr>
        <xdr:cNvPr id="445" name="楕円 444">
          <a:extLst>
            <a:ext uri="{FF2B5EF4-FFF2-40B4-BE49-F238E27FC236}">
              <a16:creationId xmlns:a16="http://schemas.microsoft.com/office/drawing/2014/main" id="{00000000-0008-0000-0400-0000BD010000}"/>
            </a:ext>
          </a:extLst>
        </xdr:cNvPr>
        <xdr:cNvSpPr/>
      </xdr:nvSpPr>
      <xdr:spPr>
        <a:xfrm>
          <a:off x="16459200" y="1322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76</xdr:row>
      <xdr:rowOff>35577</xdr:rowOff>
    </xdr:from>
    <xdr:ext cx="762000" cy="259045"/>
    <xdr:sp macro="" textlink="">
      <xdr:nvSpPr>
        <xdr:cNvPr id="446" name="公債費以外該当値テキスト">
          <a:extLst>
            <a:ext uri="{FF2B5EF4-FFF2-40B4-BE49-F238E27FC236}">
              <a16:creationId xmlns:a16="http://schemas.microsoft.com/office/drawing/2014/main" id="{00000000-0008-0000-0400-0000BE010000}"/>
            </a:ext>
          </a:extLst>
        </xdr:cNvPr>
        <xdr:cNvSpPr txBox="1"/>
      </xdr:nvSpPr>
      <xdr:spPr>
        <a:xfrm>
          <a:off x="16598900" y="1306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87630</xdr:rowOff>
    </xdr:from>
    <xdr:to>
      <xdr:col>78</xdr:col>
      <xdr:colOff>120650</xdr:colOff>
      <xdr:row>78</xdr:row>
      <xdr:rowOff>17780</xdr:rowOff>
    </xdr:to>
    <xdr:sp macro="" textlink="">
      <xdr:nvSpPr>
        <xdr:cNvPr id="447" name="楕円 446">
          <a:extLst>
            <a:ext uri="{FF2B5EF4-FFF2-40B4-BE49-F238E27FC236}">
              <a16:creationId xmlns:a16="http://schemas.microsoft.com/office/drawing/2014/main" id="{00000000-0008-0000-0400-0000BF010000}"/>
            </a:ext>
          </a:extLst>
        </xdr:cNvPr>
        <xdr:cNvSpPr/>
      </xdr:nvSpPr>
      <xdr:spPr>
        <a:xfrm>
          <a:off x="15621000" y="13289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2557</xdr:rowOff>
    </xdr:from>
    <xdr:ext cx="7366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5290800" y="133756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39624</xdr:rowOff>
    </xdr:from>
    <xdr:to>
      <xdr:col>74</xdr:col>
      <xdr:colOff>31750</xdr:colOff>
      <xdr:row>78</xdr:row>
      <xdr:rowOff>141224</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4732000" y="13412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126001</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4401800" y="134991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35052</xdr:rowOff>
    </xdr:from>
    <xdr:to>
      <xdr:col>69</xdr:col>
      <xdr:colOff>142875</xdr:colOff>
      <xdr:row>78</xdr:row>
      <xdr:rowOff>136652</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3843000" y="13408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121429</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3512800" y="13494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64770</xdr:rowOff>
    </xdr:from>
    <xdr:to>
      <xdr:col>65</xdr:col>
      <xdr:colOff>53975</xdr:colOff>
      <xdr:row>77</xdr:row>
      <xdr:rowOff>166370</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2954000" y="13266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151147</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2623800" y="13352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滋賀県守山市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4</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164986</xdr:rowOff>
    </xdr:from>
    <xdr:to>
      <xdr:col>29</xdr:col>
      <xdr:colOff>127000</xdr:colOff>
      <xdr:row>19</xdr:row>
      <xdr:rowOff>57467</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098561"/>
          <a:ext cx="0" cy="126408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29544</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3347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50,150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57467</xdr:rowOff>
    </xdr:from>
    <xdr:to>
      <xdr:col>30</xdr:col>
      <xdr:colOff>25400</xdr:colOff>
      <xdr:row>19</xdr:row>
      <xdr:rowOff>57467</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36264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79913</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8420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116,506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164986</xdr:rowOff>
    </xdr:from>
    <xdr:to>
      <xdr:col>30</xdr:col>
      <xdr:colOff>25400</xdr:colOff>
      <xdr:row>11</xdr:row>
      <xdr:rowOff>164986</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09856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137801</xdr:rowOff>
    </xdr:from>
    <xdr:to>
      <xdr:col>29</xdr:col>
      <xdr:colOff>127000</xdr:colOff>
      <xdr:row>16</xdr:row>
      <xdr:rowOff>168548</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a:off x="5003800" y="2928626"/>
          <a:ext cx="647700" cy="3074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14</xdr:row>
      <xdr:rowOff>144657</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5925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128130</xdr:rowOff>
    </xdr:from>
    <xdr:to>
      <xdr:col>29</xdr:col>
      <xdr:colOff>177800</xdr:colOff>
      <xdr:row>16</xdr:row>
      <xdr:rowOff>58280</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74750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137801</xdr:rowOff>
    </xdr:from>
    <xdr:to>
      <xdr:col>26</xdr:col>
      <xdr:colOff>50800</xdr:colOff>
      <xdr:row>17</xdr:row>
      <xdr:rowOff>23482</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2928626"/>
          <a:ext cx="698500" cy="5713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15</xdr:row>
      <xdr:rowOff>142780</xdr:rowOff>
    </xdr:from>
    <xdr:to>
      <xdr:col>26</xdr:col>
      <xdr:colOff>101600</xdr:colOff>
      <xdr:row>16</xdr:row>
      <xdr:rowOff>72930</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76215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83107</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5310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23482</xdr:rowOff>
    </xdr:from>
    <xdr:to>
      <xdr:col>22</xdr:col>
      <xdr:colOff>114300</xdr:colOff>
      <xdr:row>17</xdr:row>
      <xdr:rowOff>80518</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2985757"/>
          <a:ext cx="698500" cy="5703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15</xdr:row>
      <xdr:rowOff>170955</xdr:rowOff>
    </xdr:from>
    <xdr:to>
      <xdr:col>22</xdr:col>
      <xdr:colOff>165100</xdr:colOff>
      <xdr:row>16</xdr:row>
      <xdr:rowOff>101105</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27903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111282</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2559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59601</xdr:rowOff>
    </xdr:from>
    <xdr:to>
      <xdr:col>18</xdr:col>
      <xdr:colOff>177800</xdr:colOff>
      <xdr:row>17</xdr:row>
      <xdr:rowOff>80518</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a:off x="2908300" y="3021876"/>
          <a:ext cx="698500" cy="2091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30918</xdr:rowOff>
    </xdr:from>
    <xdr:to>
      <xdr:col>19</xdr:col>
      <xdr:colOff>38100</xdr:colOff>
      <xdr:row>16</xdr:row>
      <xdr:rowOff>132518</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282174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142695</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2590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54731</xdr:rowOff>
    </xdr:from>
    <xdr:to>
      <xdr:col>15</xdr:col>
      <xdr:colOff>101600</xdr:colOff>
      <xdr:row>16</xdr:row>
      <xdr:rowOff>156331</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284555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14</xdr:row>
      <xdr:rowOff>166508</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2614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117748</xdr:rowOff>
    </xdr:from>
    <xdr:to>
      <xdr:col>29</xdr:col>
      <xdr:colOff>177800</xdr:colOff>
      <xdr:row>17</xdr:row>
      <xdr:rowOff>47898</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90857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89825</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8806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87001</xdr:rowOff>
    </xdr:from>
    <xdr:to>
      <xdr:col>26</xdr:col>
      <xdr:colOff>101600</xdr:colOff>
      <xdr:row>17</xdr:row>
      <xdr:rowOff>17151</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287782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1928</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29642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144132</xdr:rowOff>
    </xdr:from>
    <xdr:to>
      <xdr:col>22</xdr:col>
      <xdr:colOff>165100</xdr:colOff>
      <xdr:row>17</xdr:row>
      <xdr:rowOff>74282</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293495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59059</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3021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29718</xdr:rowOff>
    </xdr:from>
    <xdr:to>
      <xdr:col>19</xdr:col>
      <xdr:colOff>38100</xdr:colOff>
      <xdr:row>17</xdr:row>
      <xdr:rowOff>131318</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299199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116095</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0783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8801</xdr:rowOff>
    </xdr:from>
    <xdr:to>
      <xdr:col>15</xdr:col>
      <xdr:colOff>101600</xdr:colOff>
      <xdr:row>17</xdr:row>
      <xdr:rowOff>110401</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297107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95178</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057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289577</xdr:rowOff>
    </xdr:from>
    <xdr:ext cx="762000" cy="259045"/>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3843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50800</xdr:rowOff>
    </xdr:from>
    <xdr:to>
      <xdr:col>33</xdr:col>
      <xdr:colOff>114300</xdr:colOff>
      <xdr:row>37</xdr:row>
      <xdr:rowOff>50800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5" name="テキスト ボックス 104">
          <a:extLst>
            <a:ext uri="{FF2B5EF4-FFF2-40B4-BE49-F238E27FC236}">
              <a16:creationId xmlns:a16="http://schemas.microsoft.com/office/drawing/2014/main" id="{00000000-0008-0000-0500-000069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6" name="人口1人当たり決算額の推移グラフ枠445">
          <a:extLst>
            <a:ext uri="{FF2B5EF4-FFF2-40B4-BE49-F238E27FC236}">
              <a16:creationId xmlns:a16="http://schemas.microsoft.com/office/drawing/2014/main" id="{00000000-0008-0000-0500-00006A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140145</xdr:rowOff>
    </xdr:from>
    <xdr:to>
      <xdr:col>29</xdr:col>
      <xdr:colOff>127000</xdr:colOff>
      <xdr:row>38</xdr:row>
      <xdr:rowOff>167653</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flipV="1">
          <a:off x="5651500" y="6064695"/>
          <a:ext cx="0" cy="157055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139730</xdr:rowOff>
    </xdr:from>
    <xdr:ext cx="762000" cy="259045"/>
    <xdr:sp macro="" textlink="">
      <xdr:nvSpPr>
        <xdr:cNvPr id="108" name="人口1人当たり決算額の推移最小値テキスト445">
          <a:extLst>
            <a:ext uri="{FF2B5EF4-FFF2-40B4-BE49-F238E27FC236}">
              <a16:creationId xmlns:a16="http://schemas.microsoft.com/office/drawing/2014/main" id="{00000000-0008-0000-0500-00006C000000}"/>
            </a:ext>
          </a:extLst>
        </xdr:cNvPr>
        <xdr:cNvSpPr txBox="1"/>
      </xdr:nvSpPr>
      <xdr:spPr>
        <a:xfrm>
          <a:off x="5740400" y="76073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167653</xdr:rowOff>
    </xdr:from>
    <xdr:to>
      <xdr:col>30</xdr:col>
      <xdr:colOff>25400</xdr:colOff>
      <xdr:row>38</xdr:row>
      <xdr:rowOff>167653</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a:off x="5562600" y="763525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55072</xdr:rowOff>
    </xdr:from>
    <xdr:ext cx="762000" cy="259045"/>
    <xdr:sp macro="" textlink="">
      <xdr:nvSpPr>
        <xdr:cNvPr id="110" name="人口1人当たり決算額の推移最大値テキスト445">
          <a:extLst>
            <a:ext uri="{FF2B5EF4-FFF2-40B4-BE49-F238E27FC236}">
              <a16:creationId xmlns:a16="http://schemas.microsoft.com/office/drawing/2014/main" id="{00000000-0008-0000-0500-00006E000000}"/>
            </a:ext>
          </a:extLst>
        </xdr:cNvPr>
        <xdr:cNvSpPr txBox="1"/>
      </xdr:nvSpPr>
      <xdr:spPr>
        <a:xfrm>
          <a:off x="5740400" y="58081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39,155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140145</xdr:rowOff>
    </xdr:from>
    <xdr:to>
      <xdr:col>30</xdr:col>
      <xdr:colOff>25400</xdr:colOff>
      <xdr:row>33</xdr:row>
      <xdr:rowOff>140145</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562600" y="606469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81090</xdr:rowOff>
    </xdr:from>
    <xdr:to>
      <xdr:col>29</xdr:col>
      <xdr:colOff>127000</xdr:colOff>
      <xdr:row>37</xdr:row>
      <xdr:rowOff>158090</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5003800" y="7205790"/>
          <a:ext cx="647700" cy="7700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158526</xdr:rowOff>
    </xdr:from>
    <xdr:ext cx="762000" cy="259045"/>
    <xdr:sp macro="" textlink="">
      <xdr:nvSpPr>
        <xdr:cNvPr id="113" name="人口1人当たり決算額の推移平均値テキスト445">
          <a:extLst>
            <a:ext uri="{FF2B5EF4-FFF2-40B4-BE49-F238E27FC236}">
              <a16:creationId xmlns:a16="http://schemas.microsoft.com/office/drawing/2014/main" id="{00000000-0008-0000-0500-000071000000}"/>
            </a:ext>
          </a:extLst>
        </xdr:cNvPr>
        <xdr:cNvSpPr txBox="1"/>
      </xdr:nvSpPr>
      <xdr:spPr>
        <a:xfrm>
          <a:off x="5740400" y="676887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313449</xdr:rowOff>
    </xdr:from>
    <xdr:to>
      <xdr:col>29</xdr:col>
      <xdr:colOff>177800</xdr:colOff>
      <xdr:row>36</xdr:row>
      <xdr:rowOff>72149</xdr:rowOff>
    </xdr:to>
    <xdr:sp macro="" textlink="">
      <xdr:nvSpPr>
        <xdr:cNvPr id="114" name="フローチャート: 判断 113">
          <a:extLst>
            <a:ext uri="{FF2B5EF4-FFF2-40B4-BE49-F238E27FC236}">
              <a16:creationId xmlns:a16="http://schemas.microsoft.com/office/drawing/2014/main" id="{00000000-0008-0000-0500-000072000000}"/>
            </a:ext>
          </a:extLst>
        </xdr:cNvPr>
        <xdr:cNvSpPr/>
      </xdr:nvSpPr>
      <xdr:spPr bwMode="auto">
        <a:xfrm>
          <a:off x="5600700" y="692379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81090</xdr:rowOff>
    </xdr:from>
    <xdr:to>
      <xdr:col>26</xdr:col>
      <xdr:colOff>50800</xdr:colOff>
      <xdr:row>37</xdr:row>
      <xdr:rowOff>92101</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flipV="1">
          <a:off x="4305300" y="7205790"/>
          <a:ext cx="698500" cy="1101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329261</xdr:rowOff>
    </xdr:from>
    <xdr:to>
      <xdr:col>26</xdr:col>
      <xdr:colOff>101600</xdr:colOff>
      <xdr:row>36</xdr:row>
      <xdr:rowOff>87961</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953000" y="69396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98138</xdr:rowOff>
    </xdr:from>
    <xdr:ext cx="7366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4622800" y="67084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92101</xdr:rowOff>
    </xdr:from>
    <xdr:to>
      <xdr:col>22</xdr:col>
      <xdr:colOff>114300</xdr:colOff>
      <xdr:row>37</xdr:row>
      <xdr:rowOff>143307</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flipV="1">
          <a:off x="3606800" y="7216801"/>
          <a:ext cx="698500" cy="5120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54140</xdr:rowOff>
    </xdr:from>
    <xdr:to>
      <xdr:col>22</xdr:col>
      <xdr:colOff>165100</xdr:colOff>
      <xdr:row>36</xdr:row>
      <xdr:rowOff>155740</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4254500" y="70073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165917</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924300" y="6776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141936</xdr:rowOff>
    </xdr:from>
    <xdr:to>
      <xdr:col>18</xdr:col>
      <xdr:colOff>177800</xdr:colOff>
      <xdr:row>37</xdr:row>
      <xdr:rowOff>143307</xdr:rowOff>
    </xdr:to>
    <xdr:cxnSp macro="">
      <xdr:nvCxnSpPr>
        <xdr:cNvPr id="121" name="直線コネクタ 120">
          <a:extLst>
            <a:ext uri="{FF2B5EF4-FFF2-40B4-BE49-F238E27FC236}">
              <a16:creationId xmlns:a16="http://schemas.microsoft.com/office/drawing/2014/main" id="{00000000-0008-0000-0500-000079000000}"/>
            </a:ext>
          </a:extLst>
        </xdr:cNvPr>
        <xdr:cNvCxnSpPr/>
      </xdr:nvCxnSpPr>
      <xdr:spPr bwMode="auto">
        <a:xfrm>
          <a:off x="2908300" y="7266636"/>
          <a:ext cx="698500" cy="137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54940</xdr:rowOff>
    </xdr:from>
    <xdr:to>
      <xdr:col>19</xdr:col>
      <xdr:colOff>38100</xdr:colOff>
      <xdr:row>36</xdr:row>
      <xdr:rowOff>156540</xdr:rowOff>
    </xdr:to>
    <xdr:sp macro="" textlink="">
      <xdr:nvSpPr>
        <xdr:cNvPr id="122" name="フローチャート: 判断 121">
          <a:extLst>
            <a:ext uri="{FF2B5EF4-FFF2-40B4-BE49-F238E27FC236}">
              <a16:creationId xmlns:a16="http://schemas.microsoft.com/office/drawing/2014/main" id="{00000000-0008-0000-0500-00007A000000}"/>
            </a:ext>
          </a:extLst>
        </xdr:cNvPr>
        <xdr:cNvSpPr/>
      </xdr:nvSpPr>
      <xdr:spPr bwMode="auto">
        <a:xfrm>
          <a:off x="3556000" y="70081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166717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3225800" y="6777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37795</xdr:rowOff>
    </xdr:from>
    <xdr:to>
      <xdr:col>15</xdr:col>
      <xdr:colOff>101600</xdr:colOff>
      <xdr:row>36</xdr:row>
      <xdr:rowOff>139395</xdr:rowOff>
    </xdr:to>
    <xdr:sp macro="" textlink="">
      <xdr:nvSpPr>
        <xdr:cNvPr id="124" name="フローチャート: 判断 123">
          <a:extLst>
            <a:ext uri="{FF2B5EF4-FFF2-40B4-BE49-F238E27FC236}">
              <a16:creationId xmlns:a16="http://schemas.microsoft.com/office/drawing/2014/main" id="{00000000-0008-0000-0500-00007C000000}"/>
            </a:ext>
          </a:extLst>
        </xdr:cNvPr>
        <xdr:cNvSpPr/>
      </xdr:nvSpPr>
      <xdr:spPr bwMode="auto">
        <a:xfrm>
          <a:off x="2857500" y="699104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149572</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2527300" y="6759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107290</xdr:rowOff>
    </xdr:from>
    <xdr:to>
      <xdr:col>29</xdr:col>
      <xdr:colOff>177800</xdr:colOff>
      <xdr:row>37</xdr:row>
      <xdr:rowOff>208890</xdr:rowOff>
    </xdr:to>
    <xdr:sp macro="" textlink="">
      <xdr:nvSpPr>
        <xdr:cNvPr id="131" name="楕円 130">
          <a:extLst>
            <a:ext uri="{FF2B5EF4-FFF2-40B4-BE49-F238E27FC236}">
              <a16:creationId xmlns:a16="http://schemas.microsoft.com/office/drawing/2014/main" id="{00000000-0008-0000-0500-000083000000}"/>
            </a:ext>
          </a:extLst>
        </xdr:cNvPr>
        <xdr:cNvSpPr/>
      </xdr:nvSpPr>
      <xdr:spPr bwMode="auto">
        <a:xfrm>
          <a:off x="5600700" y="723199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79367</xdr:rowOff>
    </xdr:from>
    <xdr:ext cx="762000" cy="259045"/>
    <xdr:sp macro="" textlink="">
      <xdr:nvSpPr>
        <xdr:cNvPr id="132" name="人口1人当たり決算額の推移該当値テキスト445">
          <a:extLst>
            <a:ext uri="{FF2B5EF4-FFF2-40B4-BE49-F238E27FC236}">
              <a16:creationId xmlns:a16="http://schemas.microsoft.com/office/drawing/2014/main" id="{00000000-0008-0000-0500-000084000000}"/>
            </a:ext>
          </a:extLst>
        </xdr:cNvPr>
        <xdr:cNvSpPr txBox="1"/>
      </xdr:nvSpPr>
      <xdr:spPr>
        <a:xfrm>
          <a:off x="5740400" y="7204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30290</xdr:rowOff>
    </xdr:from>
    <xdr:to>
      <xdr:col>26</xdr:col>
      <xdr:colOff>101600</xdr:colOff>
      <xdr:row>37</xdr:row>
      <xdr:rowOff>131890</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4953000" y="715499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116667</xdr:rowOff>
    </xdr:from>
    <xdr:ext cx="7366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4622800" y="72413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41301</xdr:rowOff>
    </xdr:from>
    <xdr:to>
      <xdr:col>22</xdr:col>
      <xdr:colOff>165100</xdr:colOff>
      <xdr:row>37</xdr:row>
      <xdr:rowOff>142901</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4254500" y="716600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127678</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3924300" y="72523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92507</xdr:rowOff>
    </xdr:from>
    <xdr:to>
      <xdr:col>19</xdr:col>
      <xdr:colOff>38100</xdr:colOff>
      <xdr:row>37</xdr:row>
      <xdr:rowOff>194107</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3556000" y="721720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178884</xdr:rowOff>
    </xdr:from>
    <xdr:ext cx="7620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3225800" y="73035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91136</xdr:rowOff>
    </xdr:from>
    <xdr:to>
      <xdr:col>15</xdr:col>
      <xdr:colOff>101600</xdr:colOff>
      <xdr:row>37</xdr:row>
      <xdr:rowOff>192736</xdr:rowOff>
    </xdr:to>
    <xdr:sp macro="" textlink="">
      <xdr:nvSpPr>
        <xdr:cNvPr id="139" name="楕円 138">
          <a:extLst>
            <a:ext uri="{FF2B5EF4-FFF2-40B4-BE49-F238E27FC236}">
              <a16:creationId xmlns:a16="http://schemas.microsoft.com/office/drawing/2014/main" id="{00000000-0008-0000-0500-00008B000000}"/>
            </a:ext>
          </a:extLst>
        </xdr:cNvPr>
        <xdr:cNvSpPr/>
      </xdr:nvSpPr>
      <xdr:spPr bwMode="auto">
        <a:xfrm>
          <a:off x="2857500" y="721583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177513</xdr:rowOff>
    </xdr:from>
    <xdr:ext cx="762000" cy="259045"/>
    <xdr:sp macro="" textlink="">
      <xdr:nvSpPr>
        <xdr:cNvPr id="140" name="テキスト ボックス 139">
          <a:extLst>
            <a:ext uri="{FF2B5EF4-FFF2-40B4-BE49-F238E27FC236}">
              <a16:creationId xmlns:a16="http://schemas.microsoft.com/office/drawing/2014/main" id="{00000000-0008-0000-0500-00008C000000}"/>
            </a:ext>
          </a:extLst>
        </xdr:cNvPr>
        <xdr:cNvSpPr txBox="1"/>
      </xdr:nvSpPr>
      <xdr:spPr>
        <a:xfrm>
          <a:off x="2527300" y="7302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滋賀県守山市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85,619
84,544
55.73
41,547,277
39,963,704
697,114
18,389,940
35,473,380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10560</xdr:rowOff>
    </xdr:from>
    <xdr:to>
      <xdr:col>24</xdr:col>
      <xdr:colOff>62865</xdr:colOff>
      <xdr:row>38</xdr:row>
      <xdr:rowOff>110763</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325510"/>
          <a:ext cx="1270" cy="13003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114590</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629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45,519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110763</xdr:rowOff>
    </xdr:from>
    <xdr:to>
      <xdr:col>24</xdr:col>
      <xdr:colOff>152400</xdr:colOff>
      <xdr:row>38</xdr:row>
      <xdr:rowOff>110763</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6258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128687</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51007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113,779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10560</xdr:rowOff>
    </xdr:from>
    <xdr:to>
      <xdr:col>24</xdr:col>
      <xdr:colOff>152400</xdr:colOff>
      <xdr:row>31</xdr:row>
      <xdr:rowOff>10560</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3255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110020</xdr:rowOff>
    </xdr:from>
    <xdr:to>
      <xdr:col>24</xdr:col>
      <xdr:colOff>63500</xdr:colOff>
      <xdr:row>36</xdr:row>
      <xdr:rowOff>131851</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a:off x="3797300" y="6282220"/>
          <a:ext cx="838200" cy="218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65124</xdr:rowOff>
    </xdr:from>
    <xdr:ext cx="534377"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58944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42247</xdr:rowOff>
    </xdr:from>
    <xdr:to>
      <xdr:col>24</xdr:col>
      <xdr:colOff>114300</xdr:colOff>
      <xdr:row>35</xdr:row>
      <xdr:rowOff>143847</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042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110020</xdr:rowOff>
    </xdr:from>
    <xdr:to>
      <xdr:col>19</xdr:col>
      <xdr:colOff>177800</xdr:colOff>
      <xdr:row>36</xdr:row>
      <xdr:rowOff>169742</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908300" y="6282220"/>
          <a:ext cx="889000" cy="59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63278</xdr:rowOff>
    </xdr:from>
    <xdr:to>
      <xdr:col>20</xdr:col>
      <xdr:colOff>38100</xdr:colOff>
      <xdr:row>35</xdr:row>
      <xdr:rowOff>164878</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064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9955</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58392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169742</xdr:rowOff>
    </xdr:from>
    <xdr:to>
      <xdr:col>15</xdr:col>
      <xdr:colOff>50800</xdr:colOff>
      <xdr:row>37</xdr:row>
      <xdr:rowOff>108858</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019300" y="6341942"/>
          <a:ext cx="889000" cy="1105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96577</xdr:rowOff>
    </xdr:from>
    <xdr:to>
      <xdr:col>15</xdr:col>
      <xdr:colOff>101600</xdr:colOff>
      <xdr:row>36</xdr:row>
      <xdr:rowOff>26727</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097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43254</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5872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108858</xdr:rowOff>
    </xdr:from>
    <xdr:to>
      <xdr:col>10</xdr:col>
      <xdr:colOff>114300</xdr:colOff>
      <xdr:row>37</xdr:row>
      <xdr:rowOff>126898</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6452508"/>
          <a:ext cx="889000" cy="18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64154</xdr:rowOff>
    </xdr:from>
    <xdr:to>
      <xdr:col>10</xdr:col>
      <xdr:colOff>165100</xdr:colOff>
      <xdr:row>36</xdr:row>
      <xdr:rowOff>165754</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236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10831</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6011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76575</xdr:rowOff>
    </xdr:from>
    <xdr:to>
      <xdr:col>6</xdr:col>
      <xdr:colOff>38100</xdr:colOff>
      <xdr:row>37</xdr:row>
      <xdr:rowOff>6725</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248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23252</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024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81051</xdr:rowOff>
    </xdr:from>
    <xdr:to>
      <xdr:col>24</xdr:col>
      <xdr:colOff>114300</xdr:colOff>
      <xdr:row>37</xdr:row>
      <xdr:rowOff>11201</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6253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59478</xdr:rowOff>
    </xdr:from>
    <xdr:ext cx="534377"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6231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59220</xdr:rowOff>
    </xdr:from>
    <xdr:to>
      <xdr:col>20</xdr:col>
      <xdr:colOff>38100</xdr:colOff>
      <xdr:row>36</xdr:row>
      <xdr:rowOff>160820</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6231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151947</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530111" y="6324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118942</xdr:rowOff>
    </xdr:from>
    <xdr:to>
      <xdr:col>15</xdr:col>
      <xdr:colOff>101600</xdr:colOff>
      <xdr:row>37</xdr:row>
      <xdr:rowOff>49092</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6291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40219</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6383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58058</xdr:rowOff>
    </xdr:from>
    <xdr:to>
      <xdr:col>10</xdr:col>
      <xdr:colOff>165100</xdr:colOff>
      <xdr:row>37</xdr:row>
      <xdr:rowOff>159658</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401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150785</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6494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76098</xdr:rowOff>
    </xdr:from>
    <xdr:to>
      <xdr:col>6</xdr:col>
      <xdr:colOff>38100</xdr:colOff>
      <xdr:row>38</xdr:row>
      <xdr:rowOff>6248</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419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168825</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6512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a:extLst>
            <a:ext uri="{FF2B5EF4-FFF2-40B4-BE49-F238E27FC236}">
              <a16:creationId xmlns:a16="http://schemas.microsoft.com/office/drawing/2014/main" id="{00000000-0008-0000-0600-000073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44733</xdr:rowOff>
    </xdr:from>
    <xdr:to>
      <xdr:col>24</xdr:col>
      <xdr:colOff>62865</xdr:colOff>
      <xdr:row>58</xdr:row>
      <xdr:rowOff>151370</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flipV="1">
          <a:off x="4633595" y="8788683"/>
          <a:ext cx="1270" cy="13067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155197</xdr:rowOff>
    </xdr:from>
    <xdr:ext cx="534377" cy="259045"/>
    <xdr:sp macro="" textlink="">
      <xdr:nvSpPr>
        <xdr:cNvPr id="117" name="物件費最小値テキスト">
          <a:extLst>
            <a:ext uri="{FF2B5EF4-FFF2-40B4-BE49-F238E27FC236}">
              <a16:creationId xmlns:a16="http://schemas.microsoft.com/office/drawing/2014/main" id="{00000000-0008-0000-0600-000075000000}"/>
            </a:ext>
          </a:extLst>
        </xdr:cNvPr>
        <xdr:cNvSpPr txBox="1"/>
      </xdr:nvSpPr>
      <xdr:spPr>
        <a:xfrm>
          <a:off x="4686300" y="10099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40,928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151370</xdr:rowOff>
    </xdr:from>
    <xdr:to>
      <xdr:col>24</xdr:col>
      <xdr:colOff>152400</xdr:colOff>
      <xdr:row>58</xdr:row>
      <xdr:rowOff>151370</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100954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162860</xdr:rowOff>
    </xdr:from>
    <xdr:ext cx="599010" cy="259045"/>
    <xdr:sp macro="" textlink="">
      <xdr:nvSpPr>
        <xdr:cNvPr id="119" name="物件費最大値テキスト">
          <a:extLst>
            <a:ext uri="{FF2B5EF4-FFF2-40B4-BE49-F238E27FC236}">
              <a16:creationId xmlns:a16="http://schemas.microsoft.com/office/drawing/2014/main" id="{00000000-0008-0000-0600-000077000000}"/>
            </a:ext>
          </a:extLst>
        </xdr:cNvPr>
        <xdr:cNvSpPr txBox="1"/>
      </xdr:nvSpPr>
      <xdr:spPr>
        <a:xfrm>
          <a:off x="4686300" y="85639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160,974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44733</xdr:rowOff>
    </xdr:from>
    <xdr:to>
      <xdr:col>24</xdr:col>
      <xdr:colOff>152400</xdr:colOff>
      <xdr:row>51</xdr:row>
      <xdr:rowOff>44733</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4546600" y="8788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76465</xdr:rowOff>
    </xdr:from>
    <xdr:to>
      <xdr:col>24</xdr:col>
      <xdr:colOff>63500</xdr:colOff>
      <xdr:row>57</xdr:row>
      <xdr:rowOff>94655</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3797300" y="9849115"/>
          <a:ext cx="838200" cy="18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105431</xdr:rowOff>
    </xdr:from>
    <xdr:ext cx="534377" cy="259045"/>
    <xdr:sp macro="" textlink="">
      <xdr:nvSpPr>
        <xdr:cNvPr id="122" name="物件費平均値テキスト">
          <a:extLst>
            <a:ext uri="{FF2B5EF4-FFF2-40B4-BE49-F238E27FC236}">
              <a16:creationId xmlns:a16="http://schemas.microsoft.com/office/drawing/2014/main" id="{00000000-0008-0000-0600-00007A000000}"/>
            </a:ext>
          </a:extLst>
        </xdr:cNvPr>
        <xdr:cNvSpPr txBox="1"/>
      </xdr:nvSpPr>
      <xdr:spPr>
        <a:xfrm>
          <a:off x="4686300" y="95351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82554</xdr:rowOff>
    </xdr:from>
    <xdr:to>
      <xdr:col>24</xdr:col>
      <xdr:colOff>114300</xdr:colOff>
      <xdr:row>57</xdr:row>
      <xdr:rowOff>12704</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4584700" y="9683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94655</xdr:rowOff>
    </xdr:from>
    <xdr:to>
      <xdr:col>19</xdr:col>
      <xdr:colOff>177800</xdr:colOff>
      <xdr:row>58</xdr:row>
      <xdr:rowOff>37897</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908300" y="9867305"/>
          <a:ext cx="889000" cy="114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127947</xdr:rowOff>
    </xdr:from>
    <xdr:to>
      <xdr:col>20</xdr:col>
      <xdr:colOff>38100</xdr:colOff>
      <xdr:row>57</xdr:row>
      <xdr:rowOff>58097</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3746500" y="9729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74624</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3530111" y="95043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37897</xdr:rowOff>
    </xdr:from>
    <xdr:to>
      <xdr:col>15</xdr:col>
      <xdr:colOff>50800</xdr:colOff>
      <xdr:row>58</xdr:row>
      <xdr:rowOff>65699</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2019300" y="9981997"/>
          <a:ext cx="889000" cy="278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410</xdr:rowOff>
    </xdr:from>
    <xdr:to>
      <xdr:col>15</xdr:col>
      <xdr:colOff>101600</xdr:colOff>
      <xdr:row>57</xdr:row>
      <xdr:rowOff>102010</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2857500" y="9773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118537</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2641111" y="9548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56228</xdr:rowOff>
    </xdr:from>
    <xdr:to>
      <xdr:col>10</xdr:col>
      <xdr:colOff>114300</xdr:colOff>
      <xdr:row>58</xdr:row>
      <xdr:rowOff>65699</xdr:rowOff>
    </xdr:to>
    <xdr:cxnSp macro="">
      <xdr:nvCxnSpPr>
        <xdr:cNvPr id="130" name="直線コネクタ 129">
          <a:extLst>
            <a:ext uri="{FF2B5EF4-FFF2-40B4-BE49-F238E27FC236}">
              <a16:creationId xmlns:a16="http://schemas.microsoft.com/office/drawing/2014/main" id="{00000000-0008-0000-0600-000082000000}"/>
            </a:ext>
          </a:extLst>
        </xdr:cNvPr>
        <xdr:cNvCxnSpPr/>
      </xdr:nvCxnSpPr>
      <xdr:spPr>
        <a:xfrm>
          <a:off x="1130300" y="10000328"/>
          <a:ext cx="889000" cy="9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15171</xdr:rowOff>
    </xdr:from>
    <xdr:to>
      <xdr:col>10</xdr:col>
      <xdr:colOff>165100</xdr:colOff>
      <xdr:row>57</xdr:row>
      <xdr:rowOff>116771</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968500" y="9787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133298</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1752111" y="9563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45869</xdr:rowOff>
    </xdr:from>
    <xdr:to>
      <xdr:col>6</xdr:col>
      <xdr:colOff>38100</xdr:colOff>
      <xdr:row>57</xdr:row>
      <xdr:rowOff>147469</xdr:rowOff>
    </xdr:to>
    <xdr:sp macro="" textlink="">
      <xdr:nvSpPr>
        <xdr:cNvPr id="133" name="フローチャート: 判断 132">
          <a:extLst>
            <a:ext uri="{FF2B5EF4-FFF2-40B4-BE49-F238E27FC236}">
              <a16:creationId xmlns:a16="http://schemas.microsoft.com/office/drawing/2014/main" id="{00000000-0008-0000-0600-000085000000}"/>
            </a:ext>
          </a:extLst>
        </xdr:cNvPr>
        <xdr:cNvSpPr/>
      </xdr:nvSpPr>
      <xdr:spPr>
        <a:xfrm>
          <a:off x="1079500" y="9818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163996</xdr:rowOff>
    </xdr:from>
    <xdr:ext cx="534377"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863111" y="9593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25665</xdr:rowOff>
    </xdr:from>
    <xdr:to>
      <xdr:col>24</xdr:col>
      <xdr:colOff>114300</xdr:colOff>
      <xdr:row>57</xdr:row>
      <xdr:rowOff>127265</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4584700" y="9798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4092</xdr:rowOff>
    </xdr:from>
    <xdr:ext cx="534377" cy="259045"/>
    <xdr:sp macro="" textlink="">
      <xdr:nvSpPr>
        <xdr:cNvPr id="141" name="物件費該当値テキスト">
          <a:extLst>
            <a:ext uri="{FF2B5EF4-FFF2-40B4-BE49-F238E27FC236}">
              <a16:creationId xmlns:a16="http://schemas.microsoft.com/office/drawing/2014/main" id="{00000000-0008-0000-0600-00008D000000}"/>
            </a:ext>
          </a:extLst>
        </xdr:cNvPr>
        <xdr:cNvSpPr txBox="1"/>
      </xdr:nvSpPr>
      <xdr:spPr>
        <a:xfrm>
          <a:off x="4686300" y="9776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43855</xdr:rowOff>
    </xdr:from>
    <xdr:to>
      <xdr:col>20</xdr:col>
      <xdr:colOff>38100</xdr:colOff>
      <xdr:row>57</xdr:row>
      <xdr:rowOff>145455</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3746500" y="9816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136582</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3530111" y="9909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158547</xdr:rowOff>
    </xdr:from>
    <xdr:to>
      <xdr:col>15</xdr:col>
      <xdr:colOff>101600</xdr:colOff>
      <xdr:row>58</xdr:row>
      <xdr:rowOff>88697</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2857500" y="9931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79824</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2641111" y="100239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14899</xdr:rowOff>
    </xdr:from>
    <xdr:to>
      <xdr:col>10</xdr:col>
      <xdr:colOff>165100</xdr:colOff>
      <xdr:row>58</xdr:row>
      <xdr:rowOff>116499</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968500" y="9958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107626</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1752111" y="100517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5428</xdr:rowOff>
    </xdr:from>
    <xdr:to>
      <xdr:col>6</xdr:col>
      <xdr:colOff>38100</xdr:colOff>
      <xdr:row>58</xdr:row>
      <xdr:rowOff>107028</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1079500" y="9949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98155</xdr:rowOff>
    </xdr:from>
    <xdr:ext cx="534377"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863111" y="100422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1" name="テキスト ボックス 170">
          <a:extLst>
            <a:ext uri="{FF2B5EF4-FFF2-40B4-BE49-F238E27FC236}">
              <a16:creationId xmlns:a16="http://schemas.microsoft.com/office/drawing/2014/main" id="{00000000-0008-0000-0600-0000AB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維持補修費グラフ枠">
          <a:extLst>
            <a:ext uri="{FF2B5EF4-FFF2-40B4-BE49-F238E27FC236}">
              <a16:creationId xmlns:a16="http://schemas.microsoft.com/office/drawing/2014/main" id="{00000000-0008-0000-06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15761</xdr:rowOff>
    </xdr:from>
    <xdr:to>
      <xdr:col>24</xdr:col>
      <xdr:colOff>62865</xdr:colOff>
      <xdr:row>79</xdr:row>
      <xdr:rowOff>17094</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flipV="1">
          <a:off x="4633595" y="12188711"/>
          <a:ext cx="1270" cy="13729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20921</xdr:rowOff>
    </xdr:from>
    <xdr:ext cx="378565" cy="259045"/>
    <xdr:sp macro="" textlink="">
      <xdr:nvSpPr>
        <xdr:cNvPr id="174" name="維持補修費最小値テキスト">
          <a:extLst>
            <a:ext uri="{FF2B5EF4-FFF2-40B4-BE49-F238E27FC236}">
              <a16:creationId xmlns:a16="http://schemas.microsoft.com/office/drawing/2014/main" id="{00000000-0008-0000-0600-0000AE000000}"/>
            </a:ext>
          </a:extLst>
        </xdr:cNvPr>
        <xdr:cNvSpPr txBox="1"/>
      </xdr:nvSpPr>
      <xdr:spPr>
        <a:xfrm>
          <a:off x="4686300" y="1356547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17094</xdr:rowOff>
    </xdr:from>
    <xdr:to>
      <xdr:col>24</xdr:col>
      <xdr:colOff>152400</xdr:colOff>
      <xdr:row>79</xdr:row>
      <xdr:rowOff>17094</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35616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133888</xdr:rowOff>
    </xdr:from>
    <xdr:ext cx="534377" cy="259045"/>
    <xdr:sp macro="" textlink="">
      <xdr:nvSpPr>
        <xdr:cNvPr id="176" name="維持補修費最大値テキスト">
          <a:extLst>
            <a:ext uri="{FF2B5EF4-FFF2-40B4-BE49-F238E27FC236}">
              <a16:creationId xmlns:a16="http://schemas.microsoft.com/office/drawing/2014/main" id="{00000000-0008-0000-0600-0000B0000000}"/>
            </a:ext>
          </a:extLst>
        </xdr:cNvPr>
        <xdr:cNvSpPr txBox="1"/>
      </xdr:nvSpPr>
      <xdr:spPr>
        <a:xfrm>
          <a:off x="4686300" y="11963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15761</xdr:rowOff>
    </xdr:from>
    <xdr:to>
      <xdr:col>24</xdr:col>
      <xdr:colOff>152400</xdr:colOff>
      <xdr:row>71</xdr:row>
      <xdr:rowOff>15761</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4546600" y="121887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79</xdr:row>
      <xdr:rowOff>9816</xdr:rowOff>
    </xdr:from>
    <xdr:to>
      <xdr:col>24</xdr:col>
      <xdr:colOff>63500</xdr:colOff>
      <xdr:row>79</xdr:row>
      <xdr:rowOff>17094</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3797300" y="13554366"/>
          <a:ext cx="838200" cy="72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137113</xdr:rowOff>
    </xdr:from>
    <xdr:ext cx="469744" cy="259045"/>
    <xdr:sp macro="" textlink="">
      <xdr:nvSpPr>
        <xdr:cNvPr id="179" name="維持補修費平均値テキスト">
          <a:extLst>
            <a:ext uri="{FF2B5EF4-FFF2-40B4-BE49-F238E27FC236}">
              <a16:creationId xmlns:a16="http://schemas.microsoft.com/office/drawing/2014/main" id="{00000000-0008-0000-0600-0000B3000000}"/>
            </a:ext>
          </a:extLst>
        </xdr:cNvPr>
        <xdr:cNvSpPr txBox="1"/>
      </xdr:nvSpPr>
      <xdr:spPr>
        <a:xfrm>
          <a:off x="4686300" y="1316731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114236</xdr:rowOff>
    </xdr:from>
    <xdr:to>
      <xdr:col>24</xdr:col>
      <xdr:colOff>114300</xdr:colOff>
      <xdr:row>78</xdr:row>
      <xdr:rowOff>44386</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4584700" y="13315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9816</xdr:rowOff>
    </xdr:from>
    <xdr:to>
      <xdr:col>19</xdr:col>
      <xdr:colOff>177800</xdr:colOff>
      <xdr:row>79</xdr:row>
      <xdr:rowOff>17590</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2908300" y="13554366"/>
          <a:ext cx="889000" cy="77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119838</xdr:rowOff>
    </xdr:from>
    <xdr:to>
      <xdr:col>20</xdr:col>
      <xdr:colOff>38100</xdr:colOff>
      <xdr:row>78</xdr:row>
      <xdr:rowOff>49988</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3746500" y="13321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66515</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3562428" y="130967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79</xdr:row>
      <xdr:rowOff>17590</xdr:rowOff>
    </xdr:from>
    <xdr:to>
      <xdr:col>15</xdr:col>
      <xdr:colOff>50800</xdr:colOff>
      <xdr:row>79</xdr:row>
      <xdr:rowOff>17742</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flipV="1">
          <a:off x="2019300" y="13562140"/>
          <a:ext cx="889000" cy="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150661</xdr:rowOff>
    </xdr:from>
    <xdr:to>
      <xdr:col>15</xdr:col>
      <xdr:colOff>101600</xdr:colOff>
      <xdr:row>78</xdr:row>
      <xdr:rowOff>80811</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2857500" y="13352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97338</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2673428" y="13127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79</xdr:row>
      <xdr:rowOff>9740</xdr:rowOff>
    </xdr:from>
    <xdr:to>
      <xdr:col>10</xdr:col>
      <xdr:colOff>114300</xdr:colOff>
      <xdr:row>79</xdr:row>
      <xdr:rowOff>17742</xdr:rowOff>
    </xdr:to>
    <xdr:cxnSp macro="">
      <xdr:nvCxnSpPr>
        <xdr:cNvPr id="187" name="直線コネクタ 186">
          <a:extLst>
            <a:ext uri="{FF2B5EF4-FFF2-40B4-BE49-F238E27FC236}">
              <a16:creationId xmlns:a16="http://schemas.microsoft.com/office/drawing/2014/main" id="{00000000-0008-0000-0600-0000BB000000}"/>
            </a:ext>
          </a:extLst>
        </xdr:cNvPr>
        <xdr:cNvCxnSpPr/>
      </xdr:nvCxnSpPr>
      <xdr:spPr>
        <a:xfrm>
          <a:off x="1130300" y="13554290"/>
          <a:ext cx="889000" cy="8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16890</xdr:rowOff>
    </xdr:from>
    <xdr:to>
      <xdr:col>10</xdr:col>
      <xdr:colOff>165100</xdr:colOff>
      <xdr:row>78</xdr:row>
      <xdr:rowOff>118490</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968500" y="13389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135017</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784428" y="13165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9767</xdr:rowOff>
    </xdr:from>
    <xdr:to>
      <xdr:col>6</xdr:col>
      <xdr:colOff>38100</xdr:colOff>
      <xdr:row>78</xdr:row>
      <xdr:rowOff>111367</xdr:rowOff>
    </xdr:to>
    <xdr:sp macro="" textlink="">
      <xdr:nvSpPr>
        <xdr:cNvPr id="190" name="フローチャート: 判断 189">
          <a:extLst>
            <a:ext uri="{FF2B5EF4-FFF2-40B4-BE49-F238E27FC236}">
              <a16:creationId xmlns:a16="http://schemas.microsoft.com/office/drawing/2014/main" id="{00000000-0008-0000-0600-0000BE000000}"/>
            </a:ext>
          </a:extLst>
        </xdr:cNvPr>
        <xdr:cNvSpPr/>
      </xdr:nvSpPr>
      <xdr:spPr>
        <a:xfrm>
          <a:off x="1079500" y="13382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127894</xdr:rowOff>
    </xdr:from>
    <xdr:ext cx="469744"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895428" y="131580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137744</xdr:rowOff>
    </xdr:from>
    <xdr:to>
      <xdr:col>24</xdr:col>
      <xdr:colOff>114300</xdr:colOff>
      <xdr:row>79</xdr:row>
      <xdr:rowOff>67894</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4584700" y="13510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52671</xdr:rowOff>
    </xdr:from>
    <xdr:ext cx="378565" cy="259045"/>
    <xdr:sp macro="" textlink="">
      <xdr:nvSpPr>
        <xdr:cNvPr id="198" name="維持補修費該当値テキスト">
          <a:extLst>
            <a:ext uri="{FF2B5EF4-FFF2-40B4-BE49-F238E27FC236}">
              <a16:creationId xmlns:a16="http://schemas.microsoft.com/office/drawing/2014/main" id="{00000000-0008-0000-0600-0000C6000000}"/>
            </a:ext>
          </a:extLst>
        </xdr:cNvPr>
        <xdr:cNvSpPr txBox="1"/>
      </xdr:nvSpPr>
      <xdr:spPr>
        <a:xfrm>
          <a:off x="4686300" y="1342577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130466</xdr:rowOff>
    </xdr:from>
    <xdr:to>
      <xdr:col>20</xdr:col>
      <xdr:colOff>38100</xdr:colOff>
      <xdr:row>79</xdr:row>
      <xdr:rowOff>60616</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3746500" y="13503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179017</xdr:colOff>
      <xdr:row>79</xdr:row>
      <xdr:rowOff>51743</xdr:rowOff>
    </xdr:from>
    <xdr:ext cx="378565"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3608017" y="135962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138240</xdr:rowOff>
    </xdr:from>
    <xdr:to>
      <xdr:col>15</xdr:col>
      <xdr:colOff>101600</xdr:colOff>
      <xdr:row>79</xdr:row>
      <xdr:rowOff>68390</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2857500" y="13511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52017</xdr:colOff>
      <xdr:row>79</xdr:row>
      <xdr:rowOff>59517</xdr:rowOff>
    </xdr:from>
    <xdr:ext cx="378565"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2719017" y="136040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138392</xdr:rowOff>
    </xdr:from>
    <xdr:to>
      <xdr:col>10</xdr:col>
      <xdr:colOff>165100</xdr:colOff>
      <xdr:row>79</xdr:row>
      <xdr:rowOff>68542</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968500" y="13511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115517</xdr:colOff>
      <xdr:row>79</xdr:row>
      <xdr:rowOff>59669</xdr:rowOff>
    </xdr:from>
    <xdr:ext cx="378565"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1830017" y="136042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130390</xdr:rowOff>
    </xdr:from>
    <xdr:to>
      <xdr:col>6</xdr:col>
      <xdr:colOff>38100</xdr:colOff>
      <xdr:row>79</xdr:row>
      <xdr:rowOff>60540</xdr:rowOff>
    </xdr:to>
    <xdr:sp macro="" textlink="">
      <xdr:nvSpPr>
        <xdr:cNvPr id="205" name="楕円 204">
          <a:extLst>
            <a:ext uri="{FF2B5EF4-FFF2-40B4-BE49-F238E27FC236}">
              <a16:creationId xmlns:a16="http://schemas.microsoft.com/office/drawing/2014/main" id="{00000000-0008-0000-0600-0000CD000000}"/>
            </a:ext>
          </a:extLst>
        </xdr:cNvPr>
        <xdr:cNvSpPr/>
      </xdr:nvSpPr>
      <xdr:spPr>
        <a:xfrm>
          <a:off x="1079500" y="13503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179017</xdr:colOff>
      <xdr:row>79</xdr:row>
      <xdr:rowOff>51667</xdr:rowOff>
    </xdr:from>
    <xdr:ext cx="378565" cy="259045"/>
    <xdr:sp macro="" textlink="">
      <xdr:nvSpPr>
        <xdr:cNvPr id="206" name="テキスト ボックス 205">
          <a:extLst>
            <a:ext uri="{FF2B5EF4-FFF2-40B4-BE49-F238E27FC236}">
              <a16:creationId xmlns:a16="http://schemas.microsoft.com/office/drawing/2014/main" id="{00000000-0008-0000-0600-0000CE000000}"/>
            </a:ext>
          </a:extLst>
        </xdr:cNvPr>
        <xdr:cNvSpPr txBox="1"/>
      </xdr:nvSpPr>
      <xdr:spPr>
        <a:xfrm>
          <a:off x="941017" y="135962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105,330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a:extLst>
            <a:ext uri="{FF2B5EF4-FFF2-40B4-BE49-F238E27FC236}">
              <a16:creationId xmlns:a16="http://schemas.microsoft.com/office/drawing/2014/main" id="{00000000-0008-0000-0600-0000E7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扶助費グラフ枠">
          <a:extLst>
            <a:ext uri="{FF2B5EF4-FFF2-40B4-BE49-F238E27FC236}">
              <a16:creationId xmlns:a16="http://schemas.microsoft.com/office/drawing/2014/main" id="{00000000-0008-0000-0600-0000E8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140418</xdr:rowOff>
    </xdr:from>
    <xdr:to>
      <xdr:col>24</xdr:col>
      <xdr:colOff>62865</xdr:colOff>
      <xdr:row>98</xdr:row>
      <xdr:rowOff>170039</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4633595" y="15570918"/>
          <a:ext cx="1270" cy="14012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2416</xdr:rowOff>
    </xdr:from>
    <xdr:ext cx="534377" cy="259045"/>
    <xdr:sp macro="" textlink="">
      <xdr:nvSpPr>
        <xdr:cNvPr id="234" name="扶助費最小値テキスト">
          <a:extLst>
            <a:ext uri="{FF2B5EF4-FFF2-40B4-BE49-F238E27FC236}">
              <a16:creationId xmlns:a16="http://schemas.microsoft.com/office/drawing/2014/main" id="{00000000-0008-0000-0600-0000EA000000}"/>
            </a:ext>
          </a:extLst>
        </xdr:cNvPr>
        <xdr:cNvSpPr txBox="1"/>
      </xdr:nvSpPr>
      <xdr:spPr>
        <a:xfrm>
          <a:off x="4686300" y="169759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66,142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170039</xdr:rowOff>
    </xdr:from>
    <xdr:to>
      <xdr:col>24</xdr:col>
      <xdr:colOff>152400</xdr:colOff>
      <xdr:row>98</xdr:row>
      <xdr:rowOff>170039</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4546600" y="169721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87095</xdr:rowOff>
    </xdr:from>
    <xdr:ext cx="599010" cy="259045"/>
    <xdr:sp macro="" textlink="">
      <xdr:nvSpPr>
        <xdr:cNvPr id="236" name="扶助費最大値テキスト">
          <a:extLst>
            <a:ext uri="{FF2B5EF4-FFF2-40B4-BE49-F238E27FC236}">
              <a16:creationId xmlns:a16="http://schemas.microsoft.com/office/drawing/2014/main" id="{00000000-0008-0000-0600-0000EC000000}"/>
            </a:ext>
          </a:extLst>
        </xdr:cNvPr>
        <xdr:cNvSpPr txBox="1"/>
      </xdr:nvSpPr>
      <xdr:spPr>
        <a:xfrm>
          <a:off x="4686300" y="153461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151,956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140418</xdr:rowOff>
    </xdr:from>
    <xdr:to>
      <xdr:col>24</xdr:col>
      <xdr:colOff>152400</xdr:colOff>
      <xdr:row>90</xdr:row>
      <xdr:rowOff>140418</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a:off x="4546600" y="155709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19114</xdr:rowOff>
    </xdr:from>
    <xdr:to>
      <xdr:col>24</xdr:col>
      <xdr:colOff>63500</xdr:colOff>
      <xdr:row>95</xdr:row>
      <xdr:rowOff>98715</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a:off x="3797300" y="16135414"/>
          <a:ext cx="838200" cy="2510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72096</xdr:rowOff>
    </xdr:from>
    <xdr:ext cx="534377" cy="259045"/>
    <xdr:sp macro="" textlink="">
      <xdr:nvSpPr>
        <xdr:cNvPr id="239" name="扶助費平均値テキスト">
          <a:extLst>
            <a:ext uri="{FF2B5EF4-FFF2-40B4-BE49-F238E27FC236}">
              <a16:creationId xmlns:a16="http://schemas.microsoft.com/office/drawing/2014/main" id="{00000000-0008-0000-0600-0000EF000000}"/>
            </a:ext>
          </a:extLst>
        </xdr:cNvPr>
        <xdr:cNvSpPr txBox="1"/>
      </xdr:nvSpPr>
      <xdr:spPr>
        <a:xfrm>
          <a:off x="4686300" y="163598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93669</xdr:rowOff>
    </xdr:from>
    <xdr:to>
      <xdr:col>24</xdr:col>
      <xdr:colOff>114300</xdr:colOff>
      <xdr:row>96</xdr:row>
      <xdr:rowOff>23819</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4584700" y="16381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19114</xdr:rowOff>
    </xdr:from>
    <xdr:to>
      <xdr:col>19</xdr:col>
      <xdr:colOff>177800</xdr:colOff>
      <xdr:row>96</xdr:row>
      <xdr:rowOff>94518</xdr:rowOff>
    </xdr:to>
    <xdr:cxnSp macro="">
      <xdr:nvCxnSpPr>
        <xdr:cNvPr id="241" name="直線コネクタ 240">
          <a:extLst>
            <a:ext uri="{FF2B5EF4-FFF2-40B4-BE49-F238E27FC236}">
              <a16:creationId xmlns:a16="http://schemas.microsoft.com/office/drawing/2014/main" id="{00000000-0008-0000-0600-0000F1000000}"/>
            </a:ext>
          </a:extLst>
        </xdr:cNvPr>
        <xdr:cNvCxnSpPr/>
      </xdr:nvCxnSpPr>
      <xdr:spPr>
        <a:xfrm flipV="1">
          <a:off x="2908300" y="16135414"/>
          <a:ext cx="889000" cy="418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69991</xdr:rowOff>
    </xdr:from>
    <xdr:to>
      <xdr:col>20</xdr:col>
      <xdr:colOff>38100</xdr:colOff>
      <xdr:row>95</xdr:row>
      <xdr:rowOff>141</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3746500" y="16186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162718</xdr:rowOff>
    </xdr:from>
    <xdr:ext cx="59901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3497795" y="162790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94518</xdr:rowOff>
    </xdr:from>
    <xdr:to>
      <xdr:col>15</xdr:col>
      <xdr:colOff>50800</xdr:colOff>
      <xdr:row>96</xdr:row>
      <xdr:rowOff>150543</xdr:rowOff>
    </xdr:to>
    <xdr:cxnSp macro="">
      <xdr:nvCxnSpPr>
        <xdr:cNvPr id="244" name="直線コネクタ 243">
          <a:extLst>
            <a:ext uri="{FF2B5EF4-FFF2-40B4-BE49-F238E27FC236}">
              <a16:creationId xmlns:a16="http://schemas.microsoft.com/office/drawing/2014/main" id="{00000000-0008-0000-0600-0000F4000000}"/>
            </a:ext>
          </a:extLst>
        </xdr:cNvPr>
        <xdr:cNvCxnSpPr/>
      </xdr:nvCxnSpPr>
      <xdr:spPr>
        <a:xfrm flipV="1">
          <a:off x="2019300" y="16553718"/>
          <a:ext cx="889000" cy="56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112773</xdr:rowOff>
    </xdr:from>
    <xdr:to>
      <xdr:col>15</xdr:col>
      <xdr:colOff>101600</xdr:colOff>
      <xdr:row>97</xdr:row>
      <xdr:rowOff>42923</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2857500" y="16571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34050</xdr:rowOff>
    </xdr:from>
    <xdr:ext cx="534377"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2641111" y="16664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150543</xdr:rowOff>
    </xdr:from>
    <xdr:to>
      <xdr:col>10</xdr:col>
      <xdr:colOff>114300</xdr:colOff>
      <xdr:row>97</xdr:row>
      <xdr:rowOff>80003</xdr:rowOff>
    </xdr:to>
    <xdr:cxnSp macro="">
      <xdr:nvCxnSpPr>
        <xdr:cNvPr id="247" name="直線コネクタ 246">
          <a:extLst>
            <a:ext uri="{FF2B5EF4-FFF2-40B4-BE49-F238E27FC236}">
              <a16:creationId xmlns:a16="http://schemas.microsoft.com/office/drawing/2014/main" id="{00000000-0008-0000-0600-0000F7000000}"/>
            </a:ext>
          </a:extLst>
        </xdr:cNvPr>
        <xdr:cNvCxnSpPr/>
      </xdr:nvCxnSpPr>
      <xdr:spPr>
        <a:xfrm flipV="1">
          <a:off x="1130300" y="16609743"/>
          <a:ext cx="889000" cy="100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170200</xdr:rowOff>
    </xdr:from>
    <xdr:to>
      <xdr:col>10</xdr:col>
      <xdr:colOff>165100</xdr:colOff>
      <xdr:row>97</xdr:row>
      <xdr:rowOff>100350</xdr:rowOff>
    </xdr:to>
    <xdr:sp macro="" textlink="">
      <xdr:nvSpPr>
        <xdr:cNvPr id="248" name="フローチャート: 判断 247">
          <a:extLst>
            <a:ext uri="{FF2B5EF4-FFF2-40B4-BE49-F238E27FC236}">
              <a16:creationId xmlns:a16="http://schemas.microsoft.com/office/drawing/2014/main" id="{00000000-0008-0000-0600-0000F8000000}"/>
            </a:ext>
          </a:extLst>
        </xdr:cNvPr>
        <xdr:cNvSpPr/>
      </xdr:nvSpPr>
      <xdr:spPr>
        <a:xfrm>
          <a:off x="1968500" y="16629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91477</xdr:rowOff>
    </xdr:from>
    <xdr:ext cx="534377"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1752111" y="16722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62382</xdr:rowOff>
    </xdr:from>
    <xdr:to>
      <xdr:col>6</xdr:col>
      <xdr:colOff>38100</xdr:colOff>
      <xdr:row>97</xdr:row>
      <xdr:rowOff>163982</xdr:rowOff>
    </xdr:to>
    <xdr:sp macro="" textlink="">
      <xdr:nvSpPr>
        <xdr:cNvPr id="250" name="フローチャート: 判断 249">
          <a:extLst>
            <a:ext uri="{FF2B5EF4-FFF2-40B4-BE49-F238E27FC236}">
              <a16:creationId xmlns:a16="http://schemas.microsoft.com/office/drawing/2014/main" id="{00000000-0008-0000-0600-0000FA000000}"/>
            </a:ext>
          </a:extLst>
        </xdr:cNvPr>
        <xdr:cNvSpPr/>
      </xdr:nvSpPr>
      <xdr:spPr>
        <a:xfrm>
          <a:off x="1079500" y="166930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155109</xdr:rowOff>
    </xdr:from>
    <xdr:ext cx="534377"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863111" y="16785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47915</xdr:rowOff>
    </xdr:from>
    <xdr:to>
      <xdr:col>24</xdr:col>
      <xdr:colOff>114300</xdr:colOff>
      <xdr:row>95</xdr:row>
      <xdr:rowOff>149515</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4584700" y="16335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70792</xdr:rowOff>
    </xdr:from>
    <xdr:ext cx="599010" cy="259045"/>
    <xdr:sp macro="" textlink="">
      <xdr:nvSpPr>
        <xdr:cNvPr id="258" name="扶助費該当値テキスト">
          <a:extLst>
            <a:ext uri="{FF2B5EF4-FFF2-40B4-BE49-F238E27FC236}">
              <a16:creationId xmlns:a16="http://schemas.microsoft.com/office/drawing/2014/main" id="{00000000-0008-0000-0600-000002010000}"/>
            </a:ext>
          </a:extLst>
        </xdr:cNvPr>
        <xdr:cNvSpPr txBox="1"/>
      </xdr:nvSpPr>
      <xdr:spPr>
        <a:xfrm>
          <a:off x="4686300" y="161870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93</xdr:row>
      <xdr:rowOff>139764</xdr:rowOff>
    </xdr:from>
    <xdr:to>
      <xdr:col>20</xdr:col>
      <xdr:colOff>38100</xdr:colOff>
      <xdr:row>94</xdr:row>
      <xdr:rowOff>69914</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3746500" y="16084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92</xdr:row>
      <xdr:rowOff>86441</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3497795" y="158598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43718</xdr:rowOff>
    </xdr:from>
    <xdr:to>
      <xdr:col>15</xdr:col>
      <xdr:colOff>101600</xdr:colOff>
      <xdr:row>96</xdr:row>
      <xdr:rowOff>145318</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2857500" y="16502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161845</xdr:rowOff>
    </xdr:from>
    <xdr:ext cx="534377"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2641111" y="16278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99743</xdr:rowOff>
    </xdr:from>
    <xdr:to>
      <xdr:col>10</xdr:col>
      <xdr:colOff>165100</xdr:colOff>
      <xdr:row>97</xdr:row>
      <xdr:rowOff>29893</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1968500" y="16558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46420</xdr:rowOff>
    </xdr:from>
    <xdr:ext cx="534377"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1752111" y="16334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29203</xdr:rowOff>
    </xdr:from>
    <xdr:to>
      <xdr:col>6</xdr:col>
      <xdr:colOff>38100</xdr:colOff>
      <xdr:row>97</xdr:row>
      <xdr:rowOff>130803</xdr:rowOff>
    </xdr:to>
    <xdr:sp macro="" textlink="">
      <xdr:nvSpPr>
        <xdr:cNvPr id="265" name="楕円 264">
          <a:extLst>
            <a:ext uri="{FF2B5EF4-FFF2-40B4-BE49-F238E27FC236}">
              <a16:creationId xmlns:a16="http://schemas.microsoft.com/office/drawing/2014/main" id="{00000000-0008-0000-0600-000009010000}"/>
            </a:ext>
          </a:extLst>
        </xdr:cNvPr>
        <xdr:cNvSpPr/>
      </xdr:nvSpPr>
      <xdr:spPr>
        <a:xfrm>
          <a:off x="1079500" y="16659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147330</xdr:rowOff>
    </xdr:from>
    <xdr:ext cx="534377" cy="259045"/>
    <xdr:sp macro="" textlink="">
      <xdr:nvSpPr>
        <xdr:cNvPr id="266" name="テキスト ボックス 265">
          <a:extLst>
            <a:ext uri="{FF2B5EF4-FFF2-40B4-BE49-F238E27FC236}">
              <a16:creationId xmlns:a16="http://schemas.microsoft.com/office/drawing/2014/main" id="{00000000-0008-0000-0600-00000A010000}"/>
            </a:ext>
          </a:extLst>
        </xdr:cNvPr>
        <xdr:cNvSpPr txBox="1"/>
      </xdr:nvSpPr>
      <xdr:spPr>
        <a:xfrm>
          <a:off x="863111" y="16435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a:extLst>
            <a:ext uri="{FF2B5EF4-FFF2-40B4-BE49-F238E27FC236}">
              <a16:creationId xmlns:a16="http://schemas.microsoft.com/office/drawing/2014/main" id="{00000000-0008-0000-0600-000011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a:extLst>
            <a:ext uri="{FF2B5EF4-FFF2-40B4-BE49-F238E27FC236}">
              <a16:creationId xmlns:a16="http://schemas.microsoft.com/office/drawing/2014/main" id="{00000000-0008-0000-0600-000012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98878</xdr:rowOff>
    </xdr:from>
    <xdr:to>
      <xdr:col>59</xdr:col>
      <xdr:colOff>50800</xdr:colOff>
      <xdr:row>39</xdr:row>
      <xdr:rowOff>98878</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128105</xdr:rowOff>
    </xdr:from>
    <xdr:ext cx="53129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72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7" name="テキスト ボックス 286">
          <a:extLst>
            <a:ext uri="{FF2B5EF4-FFF2-40B4-BE49-F238E27FC236}">
              <a16:creationId xmlns:a16="http://schemas.microsoft.com/office/drawing/2014/main" id="{00000000-0008-0000-0600-00001F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9" name="テキスト ボックス 288">
          <a:extLst>
            <a:ext uri="{FF2B5EF4-FFF2-40B4-BE49-F238E27FC236}">
              <a16:creationId xmlns:a16="http://schemas.microsoft.com/office/drawing/2014/main" id="{00000000-0008-0000-0600-000021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91" name="テキスト ボックス 290">
          <a:extLst>
            <a:ext uri="{FF2B5EF4-FFF2-40B4-BE49-F238E27FC236}">
              <a16:creationId xmlns:a16="http://schemas.microsoft.com/office/drawing/2014/main" id="{00000000-0008-0000-0600-000023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2" name="補助費等グラフ枠">
          <a:extLst>
            <a:ext uri="{FF2B5EF4-FFF2-40B4-BE49-F238E27FC236}">
              <a16:creationId xmlns:a16="http://schemas.microsoft.com/office/drawing/2014/main" id="{00000000-0008-0000-0600-000024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33</xdr:row>
      <xdr:rowOff>128052</xdr:rowOff>
    </xdr:from>
    <xdr:to>
      <xdr:col>54</xdr:col>
      <xdr:colOff>189865</xdr:colOff>
      <xdr:row>39</xdr:row>
      <xdr:rowOff>144522</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flipV="1">
          <a:off x="10475595" y="5785902"/>
          <a:ext cx="1270" cy="10451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148349</xdr:rowOff>
    </xdr:from>
    <xdr:ext cx="534377" cy="259045"/>
    <xdr:sp macro="" textlink="">
      <xdr:nvSpPr>
        <xdr:cNvPr id="294" name="補助費等最小値テキスト">
          <a:extLst>
            <a:ext uri="{FF2B5EF4-FFF2-40B4-BE49-F238E27FC236}">
              <a16:creationId xmlns:a16="http://schemas.microsoft.com/office/drawing/2014/main" id="{00000000-0008-0000-0600-000026010000}"/>
            </a:ext>
          </a:extLst>
        </xdr:cNvPr>
        <xdr:cNvSpPr txBox="1"/>
      </xdr:nvSpPr>
      <xdr:spPr>
        <a:xfrm>
          <a:off x="10528300" y="68348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25,807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144522</xdr:rowOff>
    </xdr:from>
    <xdr:to>
      <xdr:col>55</xdr:col>
      <xdr:colOff>88900</xdr:colOff>
      <xdr:row>39</xdr:row>
      <xdr:rowOff>144522</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10388600" y="6831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32</xdr:row>
      <xdr:rowOff>74729</xdr:rowOff>
    </xdr:from>
    <xdr:ext cx="599010" cy="259045"/>
    <xdr:sp macro="" textlink="">
      <xdr:nvSpPr>
        <xdr:cNvPr id="296" name="補助費等最大値テキスト">
          <a:extLst>
            <a:ext uri="{FF2B5EF4-FFF2-40B4-BE49-F238E27FC236}">
              <a16:creationId xmlns:a16="http://schemas.microsoft.com/office/drawing/2014/main" id="{00000000-0008-0000-0600-000028010000}"/>
            </a:ext>
          </a:extLst>
        </xdr:cNvPr>
        <xdr:cNvSpPr txBox="1"/>
      </xdr:nvSpPr>
      <xdr:spPr>
        <a:xfrm>
          <a:off x="10528300" y="55611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121,820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128052</xdr:rowOff>
    </xdr:from>
    <xdr:to>
      <xdr:col>55</xdr:col>
      <xdr:colOff>88900</xdr:colOff>
      <xdr:row>33</xdr:row>
      <xdr:rowOff>128052</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a:off x="10388600" y="57859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112105</xdr:rowOff>
    </xdr:from>
    <xdr:to>
      <xdr:col>55</xdr:col>
      <xdr:colOff>0</xdr:colOff>
      <xdr:row>38</xdr:row>
      <xdr:rowOff>131797</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flipV="1">
          <a:off x="9639300" y="6627205"/>
          <a:ext cx="838200" cy="19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31821</xdr:rowOff>
    </xdr:from>
    <xdr:ext cx="534377" cy="259045"/>
    <xdr:sp macro="" textlink="">
      <xdr:nvSpPr>
        <xdr:cNvPr id="299" name="補助費等平均値テキスト">
          <a:extLst>
            <a:ext uri="{FF2B5EF4-FFF2-40B4-BE49-F238E27FC236}">
              <a16:creationId xmlns:a16="http://schemas.microsoft.com/office/drawing/2014/main" id="{00000000-0008-0000-0600-00002B010000}"/>
            </a:ext>
          </a:extLst>
        </xdr:cNvPr>
        <xdr:cNvSpPr txBox="1"/>
      </xdr:nvSpPr>
      <xdr:spPr>
        <a:xfrm>
          <a:off x="10528300" y="62040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8944</xdr:rowOff>
    </xdr:from>
    <xdr:to>
      <xdr:col>55</xdr:col>
      <xdr:colOff>50800</xdr:colOff>
      <xdr:row>37</xdr:row>
      <xdr:rowOff>110544</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10426700" y="6352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32</xdr:row>
      <xdr:rowOff>106325</xdr:rowOff>
    </xdr:from>
    <xdr:to>
      <xdr:col>50</xdr:col>
      <xdr:colOff>114300</xdr:colOff>
      <xdr:row>38</xdr:row>
      <xdr:rowOff>131797</xdr:rowOff>
    </xdr:to>
    <xdr:cxnSp macro="">
      <xdr:nvCxnSpPr>
        <xdr:cNvPr id="301" name="直線コネクタ 300">
          <a:extLst>
            <a:ext uri="{FF2B5EF4-FFF2-40B4-BE49-F238E27FC236}">
              <a16:creationId xmlns:a16="http://schemas.microsoft.com/office/drawing/2014/main" id="{00000000-0008-0000-0600-00002D010000}"/>
            </a:ext>
          </a:extLst>
        </xdr:cNvPr>
        <xdr:cNvCxnSpPr/>
      </xdr:nvCxnSpPr>
      <xdr:spPr>
        <a:xfrm>
          <a:off x="8750300" y="5592725"/>
          <a:ext cx="889000" cy="1054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43485</xdr:rowOff>
    </xdr:from>
    <xdr:to>
      <xdr:col>50</xdr:col>
      <xdr:colOff>165100</xdr:colOff>
      <xdr:row>37</xdr:row>
      <xdr:rowOff>145085</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9588500" y="6387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161612</xdr:rowOff>
    </xdr:from>
    <xdr:ext cx="534377"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9372111" y="6162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32</xdr:row>
      <xdr:rowOff>106325</xdr:rowOff>
    </xdr:from>
    <xdr:to>
      <xdr:col>45</xdr:col>
      <xdr:colOff>177800</xdr:colOff>
      <xdr:row>39</xdr:row>
      <xdr:rowOff>26641</xdr:rowOff>
    </xdr:to>
    <xdr:cxnSp macro="">
      <xdr:nvCxnSpPr>
        <xdr:cNvPr id="304" name="直線コネクタ 303">
          <a:extLst>
            <a:ext uri="{FF2B5EF4-FFF2-40B4-BE49-F238E27FC236}">
              <a16:creationId xmlns:a16="http://schemas.microsoft.com/office/drawing/2014/main" id="{00000000-0008-0000-0600-000030010000}"/>
            </a:ext>
          </a:extLst>
        </xdr:cNvPr>
        <xdr:cNvCxnSpPr/>
      </xdr:nvCxnSpPr>
      <xdr:spPr>
        <a:xfrm flipV="1">
          <a:off x="7861300" y="5592725"/>
          <a:ext cx="889000" cy="11204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30</xdr:row>
      <xdr:rowOff>149675</xdr:rowOff>
    </xdr:from>
    <xdr:to>
      <xdr:col>46</xdr:col>
      <xdr:colOff>38100</xdr:colOff>
      <xdr:row>31</xdr:row>
      <xdr:rowOff>79825</xdr:rowOff>
    </xdr:to>
    <xdr:sp macro="" textlink="">
      <xdr:nvSpPr>
        <xdr:cNvPr id="305" name="フローチャート: 判断 304">
          <a:extLst>
            <a:ext uri="{FF2B5EF4-FFF2-40B4-BE49-F238E27FC236}">
              <a16:creationId xmlns:a16="http://schemas.microsoft.com/office/drawing/2014/main" id="{00000000-0008-0000-0600-000031010000}"/>
            </a:ext>
          </a:extLst>
        </xdr:cNvPr>
        <xdr:cNvSpPr/>
      </xdr:nvSpPr>
      <xdr:spPr>
        <a:xfrm>
          <a:off x="8699500" y="5293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29</xdr:row>
      <xdr:rowOff>96352</xdr:rowOff>
    </xdr:from>
    <xdr:ext cx="59901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8450795" y="50684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162,417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26641</xdr:rowOff>
    </xdr:from>
    <xdr:to>
      <xdr:col>41</xdr:col>
      <xdr:colOff>50800</xdr:colOff>
      <xdr:row>39</xdr:row>
      <xdr:rowOff>36678</xdr:rowOff>
    </xdr:to>
    <xdr:cxnSp macro="">
      <xdr:nvCxnSpPr>
        <xdr:cNvPr id="307" name="直線コネクタ 306">
          <a:extLst>
            <a:ext uri="{FF2B5EF4-FFF2-40B4-BE49-F238E27FC236}">
              <a16:creationId xmlns:a16="http://schemas.microsoft.com/office/drawing/2014/main" id="{00000000-0008-0000-0600-000033010000}"/>
            </a:ext>
          </a:extLst>
        </xdr:cNvPr>
        <xdr:cNvCxnSpPr/>
      </xdr:nvCxnSpPr>
      <xdr:spPr>
        <a:xfrm flipV="1">
          <a:off x="6972300" y="6713191"/>
          <a:ext cx="889000" cy="100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8705</xdr:rowOff>
    </xdr:from>
    <xdr:to>
      <xdr:col>41</xdr:col>
      <xdr:colOff>101600</xdr:colOff>
      <xdr:row>38</xdr:row>
      <xdr:rowOff>110305</xdr:rowOff>
    </xdr:to>
    <xdr:sp macro="" textlink="">
      <xdr:nvSpPr>
        <xdr:cNvPr id="308" name="フローチャート: 判断 307">
          <a:extLst>
            <a:ext uri="{FF2B5EF4-FFF2-40B4-BE49-F238E27FC236}">
              <a16:creationId xmlns:a16="http://schemas.microsoft.com/office/drawing/2014/main" id="{00000000-0008-0000-0600-000034010000}"/>
            </a:ext>
          </a:extLst>
        </xdr:cNvPr>
        <xdr:cNvSpPr/>
      </xdr:nvSpPr>
      <xdr:spPr>
        <a:xfrm>
          <a:off x="7810500" y="6523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126832</xdr:rowOff>
    </xdr:from>
    <xdr:ext cx="534377"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7594111" y="62990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53587</xdr:rowOff>
    </xdr:from>
    <xdr:to>
      <xdr:col>36</xdr:col>
      <xdr:colOff>165100</xdr:colOff>
      <xdr:row>38</xdr:row>
      <xdr:rowOff>155187</xdr:rowOff>
    </xdr:to>
    <xdr:sp macro="" textlink="">
      <xdr:nvSpPr>
        <xdr:cNvPr id="310" name="フローチャート: 判断 309">
          <a:extLst>
            <a:ext uri="{FF2B5EF4-FFF2-40B4-BE49-F238E27FC236}">
              <a16:creationId xmlns:a16="http://schemas.microsoft.com/office/drawing/2014/main" id="{00000000-0008-0000-0600-000036010000}"/>
            </a:ext>
          </a:extLst>
        </xdr:cNvPr>
        <xdr:cNvSpPr/>
      </xdr:nvSpPr>
      <xdr:spPr>
        <a:xfrm>
          <a:off x="6921500" y="6568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264</xdr:rowOff>
    </xdr:from>
    <xdr:ext cx="534377"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6705111" y="6343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61305</xdr:rowOff>
    </xdr:from>
    <xdr:to>
      <xdr:col>55</xdr:col>
      <xdr:colOff>50800</xdr:colOff>
      <xdr:row>38</xdr:row>
      <xdr:rowOff>162905</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10426700" y="6576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39732</xdr:rowOff>
    </xdr:from>
    <xdr:ext cx="534377" cy="259045"/>
    <xdr:sp macro="" textlink="">
      <xdr:nvSpPr>
        <xdr:cNvPr id="318" name="補助費等該当値テキスト">
          <a:extLst>
            <a:ext uri="{FF2B5EF4-FFF2-40B4-BE49-F238E27FC236}">
              <a16:creationId xmlns:a16="http://schemas.microsoft.com/office/drawing/2014/main" id="{00000000-0008-0000-0600-00003E010000}"/>
            </a:ext>
          </a:extLst>
        </xdr:cNvPr>
        <xdr:cNvSpPr txBox="1"/>
      </xdr:nvSpPr>
      <xdr:spPr>
        <a:xfrm>
          <a:off x="10528300" y="65548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80997</xdr:rowOff>
    </xdr:from>
    <xdr:to>
      <xdr:col>50</xdr:col>
      <xdr:colOff>165100</xdr:colOff>
      <xdr:row>39</xdr:row>
      <xdr:rowOff>11147</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9588500" y="6596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39</xdr:row>
      <xdr:rowOff>2274</xdr:rowOff>
    </xdr:from>
    <xdr:ext cx="534377"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9372111" y="66888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32</xdr:row>
      <xdr:rowOff>55525</xdr:rowOff>
    </xdr:from>
    <xdr:to>
      <xdr:col>46</xdr:col>
      <xdr:colOff>38100</xdr:colOff>
      <xdr:row>32</xdr:row>
      <xdr:rowOff>157125</xdr:rowOff>
    </xdr:to>
    <xdr:sp macro="" textlink="">
      <xdr:nvSpPr>
        <xdr:cNvPr id="321" name="楕円 320">
          <a:extLst>
            <a:ext uri="{FF2B5EF4-FFF2-40B4-BE49-F238E27FC236}">
              <a16:creationId xmlns:a16="http://schemas.microsoft.com/office/drawing/2014/main" id="{00000000-0008-0000-0600-000041010000}"/>
            </a:ext>
          </a:extLst>
        </xdr:cNvPr>
        <xdr:cNvSpPr/>
      </xdr:nvSpPr>
      <xdr:spPr>
        <a:xfrm>
          <a:off x="8699500" y="5541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32</xdr:row>
      <xdr:rowOff>148252</xdr:rowOff>
    </xdr:from>
    <xdr:ext cx="599010" cy="259045"/>
    <xdr:sp macro="" textlink="">
      <xdr:nvSpPr>
        <xdr:cNvPr id="322" name="テキスト ボックス 321">
          <a:extLst>
            <a:ext uri="{FF2B5EF4-FFF2-40B4-BE49-F238E27FC236}">
              <a16:creationId xmlns:a16="http://schemas.microsoft.com/office/drawing/2014/main" id="{00000000-0008-0000-0600-000042010000}"/>
            </a:ext>
          </a:extLst>
        </xdr:cNvPr>
        <xdr:cNvSpPr txBox="1"/>
      </xdr:nvSpPr>
      <xdr:spPr>
        <a:xfrm>
          <a:off x="8450795" y="56346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147291</xdr:rowOff>
    </xdr:from>
    <xdr:to>
      <xdr:col>41</xdr:col>
      <xdr:colOff>101600</xdr:colOff>
      <xdr:row>39</xdr:row>
      <xdr:rowOff>77441</xdr:rowOff>
    </xdr:to>
    <xdr:sp macro="" textlink="">
      <xdr:nvSpPr>
        <xdr:cNvPr id="323" name="楕円 322">
          <a:extLst>
            <a:ext uri="{FF2B5EF4-FFF2-40B4-BE49-F238E27FC236}">
              <a16:creationId xmlns:a16="http://schemas.microsoft.com/office/drawing/2014/main" id="{00000000-0008-0000-0600-000043010000}"/>
            </a:ext>
          </a:extLst>
        </xdr:cNvPr>
        <xdr:cNvSpPr/>
      </xdr:nvSpPr>
      <xdr:spPr>
        <a:xfrm>
          <a:off x="7810500" y="6662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39</xdr:row>
      <xdr:rowOff>68568</xdr:rowOff>
    </xdr:from>
    <xdr:ext cx="534377" cy="259045"/>
    <xdr:sp macro="" textlink="">
      <xdr:nvSpPr>
        <xdr:cNvPr id="324" name="テキスト ボックス 323">
          <a:extLst>
            <a:ext uri="{FF2B5EF4-FFF2-40B4-BE49-F238E27FC236}">
              <a16:creationId xmlns:a16="http://schemas.microsoft.com/office/drawing/2014/main" id="{00000000-0008-0000-0600-000044010000}"/>
            </a:ext>
          </a:extLst>
        </xdr:cNvPr>
        <xdr:cNvSpPr txBox="1"/>
      </xdr:nvSpPr>
      <xdr:spPr>
        <a:xfrm>
          <a:off x="7594111" y="6755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157328</xdr:rowOff>
    </xdr:from>
    <xdr:to>
      <xdr:col>36</xdr:col>
      <xdr:colOff>165100</xdr:colOff>
      <xdr:row>39</xdr:row>
      <xdr:rowOff>87478</xdr:rowOff>
    </xdr:to>
    <xdr:sp macro="" textlink="">
      <xdr:nvSpPr>
        <xdr:cNvPr id="325" name="楕円 324">
          <a:extLst>
            <a:ext uri="{FF2B5EF4-FFF2-40B4-BE49-F238E27FC236}">
              <a16:creationId xmlns:a16="http://schemas.microsoft.com/office/drawing/2014/main" id="{00000000-0008-0000-0600-000045010000}"/>
            </a:ext>
          </a:extLst>
        </xdr:cNvPr>
        <xdr:cNvSpPr/>
      </xdr:nvSpPr>
      <xdr:spPr>
        <a:xfrm>
          <a:off x="6921500" y="6672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39</xdr:row>
      <xdr:rowOff>78605</xdr:rowOff>
    </xdr:from>
    <xdr:ext cx="534377" cy="259045"/>
    <xdr:sp macro="" textlink="">
      <xdr:nvSpPr>
        <xdr:cNvPr id="326" name="テキスト ボックス 325">
          <a:extLst>
            <a:ext uri="{FF2B5EF4-FFF2-40B4-BE49-F238E27FC236}">
              <a16:creationId xmlns:a16="http://schemas.microsoft.com/office/drawing/2014/main" id="{00000000-0008-0000-0600-000046010000}"/>
            </a:ext>
          </a:extLst>
        </xdr:cNvPr>
        <xdr:cNvSpPr txBox="1"/>
      </xdr:nvSpPr>
      <xdr:spPr>
        <a:xfrm>
          <a:off x="6705111" y="6765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2" name="正方形/長方形 331">
          <a:extLst>
            <a:ext uri="{FF2B5EF4-FFF2-40B4-BE49-F238E27FC236}">
              <a16:creationId xmlns:a16="http://schemas.microsoft.com/office/drawing/2014/main" id="{00000000-0008-0000-0600-00004C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3" name="正方形/長方形 332">
          <a:extLst>
            <a:ext uri="{FF2B5EF4-FFF2-40B4-BE49-F238E27FC236}">
              <a16:creationId xmlns:a16="http://schemas.microsoft.com/office/drawing/2014/main" id="{00000000-0008-0000-0600-00004D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4" name="正方形/長方形 333">
          <a:extLst>
            <a:ext uri="{FF2B5EF4-FFF2-40B4-BE49-F238E27FC236}">
              <a16:creationId xmlns:a16="http://schemas.microsoft.com/office/drawing/2014/main" id="{00000000-0008-0000-0600-00004E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44" name="テキスト ボックス 343">
          <a:extLst>
            <a:ext uri="{FF2B5EF4-FFF2-40B4-BE49-F238E27FC236}">
              <a16:creationId xmlns:a16="http://schemas.microsoft.com/office/drawing/2014/main" id="{00000000-0008-0000-0600-000058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6" name="テキスト ボックス 345">
          <a:extLst>
            <a:ext uri="{FF2B5EF4-FFF2-40B4-BE49-F238E27FC236}">
              <a16:creationId xmlns:a16="http://schemas.microsoft.com/office/drawing/2014/main" id="{00000000-0008-0000-0600-00005A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8" name="テキスト ボックス 347">
          <a:extLst>
            <a:ext uri="{FF2B5EF4-FFF2-40B4-BE49-F238E27FC236}">
              <a16:creationId xmlns:a16="http://schemas.microsoft.com/office/drawing/2014/main" id="{00000000-0008-0000-0600-00005C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50" name="テキスト ボックス 349">
          <a:extLst>
            <a:ext uri="{FF2B5EF4-FFF2-40B4-BE49-F238E27FC236}">
              <a16:creationId xmlns:a16="http://schemas.microsoft.com/office/drawing/2014/main" id="{00000000-0008-0000-0600-00005E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51" name="普通建設事業費グラフ枠">
          <a:extLst>
            <a:ext uri="{FF2B5EF4-FFF2-40B4-BE49-F238E27FC236}">
              <a16:creationId xmlns:a16="http://schemas.microsoft.com/office/drawing/2014/main" id="{00000000-0008-0000-0600-00005F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141050</xdr:rowOff>
    </xdr:from>
    <xdr:to>
      <xdr:col>54</xdr:col>
      <xdr:colOff>189865</xdr:colOff>
      <xdr:row>58</xdr:row>
      <xdr:rowOff>92184</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flipV="1">
          <a:off x="10475595" y="8713550"/>
          <a:ext cx="1270" cy="13227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96011</xdr:rowOff>
    </xdr:from>
    <xdr:ext cx="534377" cy="259045"/>
    <xdr:sp macro="" textlink="">
      <xdr:nvSpPr>
        <xdr:cNvPr id="353" name="普通建設事業費最小値テキスト">
          <a:extLst>
            <a:ext uri="{FF2B5EF4-FFF2-40B4-BE49-F238E27FC236}">
              <a16:creationId xmlns:a16="http://schemas.microsoft.com/office/drawing/2014/main" id="{00000000-0008-0000-0600-000061010000}"/>
            </a:ext>
          </a:extLst>
        </xdr:cNvPr>
        <xdr:cNvSpPr txBox="1"/>
      </xdr:nvSpPr>
      <xdr:spPr>
        <a:xfrm>
          <a:off x="10528300" y="100401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92184</xdr:rowOff>
    </xdr:from>
    <xdr:to>
      <xdr:col>55</xdr:col>
      <xdr:colOff>88900</xdr:colOff>
      <xdr:row>58</xdr:row>
      <xdr:rowOff>92184</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10388600" y="100362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87727</xdr:rowOff>
    </xdr:from>
    <xdr:ext cx="599010" cy="259045"/>
    <xdr:sp macro="" textlink="">
      <xdr:nvSpPr>
        <xdr:cNvPr id="355" name="普通建設事業費最大値テキスト">
          <a:extLst>
            <a:ext uri="{FF2B5EF4-FFF2-40B4-BE49-F238E27FC236}">
              <a16:creationId xmlns:a16="http://schemas.microsoft.com/office/drawing/2014/main" id="{00000000-0008-0000-0600-000063010000}"/>
            </a:ext>
          </a:extLst>
        </xdr:cNvPr>
        <xdr:cNvSpPr txBox="1"/>
      </xdr:nvSpPr>
      <xdr:spPr>
        <a:xfrm>
          <a:off x="10528300" y="84887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137,876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141050</xdr:rowOff>
    </xdr:from>
    <xdr:to>
      <xdr:col>55</xdr:col>
      <xdr:colOff>88900</xdr:colOff>
      <xdr:row>50</xdr:row>
      <xdr:rowOff>141050</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a:off x="10388600" y="8713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54</xdr:row>
      <xdr:rowOff>12892</xdr:rowOff>
    </xdr:from>
    <xdr:to>
      <xdr:col>55</xdr:col>
      <xdr:colOff>0</xdr:colOff>
      <xdr:row>54</xdr:row>
      <xdr:rowOff>148355</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flipV="1">
          <a:off x="9639300" y="9271192"/>
          <a:ext cx="838200" cy="1354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124303</xdr:rowOff>
    </xdr:from>
    <xdr:ext cx="534377" cy="259045"/>
    <xdr:sp macro="" textlink="">
      <xdr:nvSpPr>
        <xdr:cNvPr id="358" name="普通建設事業費平均値テキスト">
          <a:extLst>
            <a:ext uri="{FF2B5EF4-FFF2-40B4-BE49-F238E27FC236}">
              <a16:creationId xmlns:a16="http://schemas.microsoft.com/office/drawing/2014/main" id="{00000000-0008-0000-0600-000066010000}"/>
            </a:ext>
          </a:extLst>
        </xdr:cNvPr>
        <xdr:cNvSpPr txBox="1"/>
      </xdr:nvSpPr>
      <xdr:spPr>
        <a:xfrm>
          <a:off x="10528300" y="95540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145876</xdr:rowOff>
    </xdr:from>
    <xdr:to>
      <xdr:col>55</xdr:col>
      <xdr:colOff>50800</xdr:colOff>
      <xdr:row>56</xdr:row>
      <xdr:rowOff>76026</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10426700" y="9575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50</xdr:row>
      <xdr:rowOff>102198</xdr:rowOff>
    </xdr:from>
    <xdr:to>
      <xdr:col>50</xdr:col>
      <xdr:colOff>114300</xdr:colOff>
      <xdr:row>54</xdr:row>
      <xdr:rowOff>148355</xdr:rowOff>
    </xdr:to>
    <xdr:cxnSp macro="">
      <xdr:nvCxnSpPr>
        <xdr:cNvPr id="360" name="直線コネクタ 359">
          <a:extLst>
            <a:ext uri="{FF2B5EF4-FFF2-40B4-BE49-F238E27FC236}">
              <a16:creationId xmlns:a16="http://schemas.microsoft.com/office/drawing/2014/main" id="{00000000-0008-0000-0600-000068010000}"/>
            </a:ext>
          </a:extLst>
        </xdr:cNvPr>
        <xdr:cNvCxnSpPr/>
      </xdr:nvCxnSpPr>
      <xdr:spPr>
        <a:xfrm>
          <a:off x="8750300" y="8674698"/>
          <a:ext cx="889000" cy="7319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143601</xdr:rowOff>
    </xdr:from>
    <xdr:to>
      <xdr:col>50</xdr:col>
      <xdr:colOff>165100</xdr:colOff>
      <xdr:row>56</xdr:row>
      <xdr:rowOff>73751</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9588500" y="9573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64878</xdr:rowOff>
    </xdr:from>
    <xdr:ext cx="534377"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9372111" y="9666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50</xdr:row>
      <xdr:rowOff>102198</xdr:rowOff>
    </xdr:from>
    <xdr:to>
      <xdr:col>45</xdr:col>
      <xdr:colOff>177800</xdr:colOff>
      <xdr:row>55</xdr:row>
      <xdr:rowOff>126452</xdr:rowOff>
    </xdr:to>
    <xdr:cxnSp macro="">
      <xdr:nvCxnSpPr>
        <xdr:cNvPr id="363" name="直線コネクタ 362">
          <a:extLst>
            <a:ext uri="{FF2B5EF4-FFF2-40B4-BE49-F238E27FC236}">
              <a16:creationId xmlns:a16="http://schemas.microsoft.com/office/drawing/2014/main" id="{00000000-0008-0000-0600-00006B010000}"/>
            </a:ext>
          </a:extLst>
        </xdr:cNvPr>
        <xdr:cNvCxnSpPr/>
      </xdr:nvCxnSpPr>
      <xdr:spPr>
        <a:xfrm flipV="1">
          <a:off x="7861300" y="8674698"/>
          <a:ext cx="889000" cy="8815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39239</xdr:rowOff>
    </xdr:from>
    <xdr:to>
      <xdr:col>46</xdr:col>
      <xdr:colOff>38100</xdr:colOff>
      <xdr:row>55</xdr:row>
      <xdr:rowOff>140839</xdr:rowOff>
    </xdr:to>
    <xdr:sp macro="" textlink="">
      <xdr:nvSpPr>
        <xdr:cNvPr id="364" name="フローチャート: 判断 363">
          <a:extLst>
            <a:ext uri="{FF2B5EF4-FFF2-40B4-BE49-F238E27FC236}">
              <a16:creationId xmlns:a16="http://schemas.microsoft.com/office/drawing/2014/main" id="{00000000-0008-0000-0600-00006C010000}"/>
            </a:ext>
          </a:extLst>
        </xdr:cNvPr>
        <xdr:cNvSpPr/>
      </xdr:nvSpPr>
      <xdr:spPr>
        <a:xfrm>
          <a:off x="8699500" y="9468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131966</xdr:rowOff>
    </xdr:from>
    <xdr:ext cx="534377"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8483111" y="95617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126452</xdr:rowOff>
    </xdr:from>
    <xdr:to>
      <xdr:col>41</xdr:col>
      <xdr:colOff>50800</xdr:colOff>
      <xdr:row>56</xdr:row>
      <xdr:rowOff>24997</xdr:rowOff>
    </xdr:to>
    <xdr:cxnSp macro="">
      <xdr:nvCxnSpPr>
        <xdr:cNvPr id="366" name="直線コネクタ 365">
          <a:extLst>
            <a:ext uri="{FF2B5EF4-FFF2-40B4-BE49-F238E27FC236}">
              <a16:creationId xmlns:a16="http://schemas.microsoft.com/office/drawing/2014/main" id="{00000000-0008-0000-0600-00006E010000}"/>
            </a:ext>
          </a:extLst>
        </xdr:cNvPr>
        <xdr:cNvCxnSpPr/>
      </xdr:nvCxnSpPr>
      <xdr:spPr>
        <a:xfrm flipV="1">
          <a:off x="6972300" y="9556202"/>
          <a:ext cx="889000" cy="699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54795</xdr:rowOff>
    </xdr:from>
    <xdr:to>
      <xdr:col>41</xdr:col>
      <xdr:colOff>101600</xdr:colOff>
      <xdr:row>55</xdr:row>
      <xdr:rowOff>156395</xdr:rowOff>
    </xdr:to>
    <xdr:sp macro="" textlink="">
      <xdr:nvSpPr>
        <xdr:cNvPr id="367" name="フローチャート: 判断 366">
          <a:extLst>
            <a:ext uri="{FF2B5EF4-FFF2-40B4-BE49-F238E27FC236}">
              <a16:creationId xmlns:a16="http://schemas.microsoft.com/office/drawing/2014/main" id="{00000000-0008-0000-0600-00006F010000}"/>
            </a:ext>
          </a:extLst>
        </xdr:cNvPr>
        <xdr:cNvSpPr/>
      </xdr:nvSpPr>
      <xdr:spPr>
        <a:xfrm>
          <a:off x="7810500" y="9484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1472</xdr:rowOff>
    </xdr:from>
    <xdr:ext cx="534377"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7594111" y="9259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138604</xdr:rowOff>
    </xdr:from>
    <xdr:to>
      <xdr:col>36</xdr:col>
      <xdr:colOff>165100</xdr:colOff>
      <xdr:row>56</xdr:row>
      <xdr:rowOff>68754</xdr:rowOff>
    </xdr:to>
    <xdr:sp macro="" textlink="">
      <xdr:nvSpPr>
        <xdr:cNvPr id="369" name="フローチャート: 判断 368">
          <a:extLst>
            <a:ext uri="{FF2B5EF4-FFF2-40B4-BE49-F238E27FC236}">
              <a16:creationId xmlns:a16="http://schemas.microsoft.com/office/drawing/2014/main" id="{00000000-0008-0000-0600-000071010000}"/>
            </a:ext>
          </a:extLst>
        </xdr:cNvPr>
        <xdr:cNvSpPr/>
      </xdr:nvSpPr>
      <xdr:spPr>
        <a:xfrm>
          <a:off x="6921500" y="9568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85281</xdr:rowOff>
    </xdr:from>
    <xdr:ext cx="534377"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6705111" y="9343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53</xdr:row>
      <xdr:rowOff>133542</xdr:rowOff>
    </xdr:from>
    <xdr:to>
      <xdr:col>55</xdr:col>
      <xdr:colOff>50800</xdr:colOff>
      <xdr:row>54</xdr:row>
      <xdr:rowOff>63692</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10426700" y="9220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52</xdr:row>
      <xdr:rowOff>156419</xdr:rowOff>
    </xdr:from>
    <xdr:ext cx="534377" cy="259045"/>
    <xdr:sp macro="" textlink="">
      <xdr:nvSpPr>
        <xdr:cNvPr id="377" name="普通建設事業費該当値テキスト">
          <a:extLst>
            <a:ext uri="{FF2B5EF4-FFF2-40B4-BE49-F238E27FC236}">
              <a16:creationId xmlns:a16="http://schemas.microsoft.com/office/drawing/2014/main" id="{00000000-0008-0000-0600-000079010000}"/>
            </a:ext>
          </a:extLst>
        </xdr:cNvPr>
        <xdr:cNvSpPr txBox="1"/>
      </xdr:nvSpPr>
      <xdr:spPr>
        <a:xfrm>
          <a:off x="10528300" y="90718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54</xdr:row>
      <xdr:rowOff>97555</xdr:rowOff>
    </xdr:from>
    <xdr:to>
      <xdr:col>50</xdr:col>
      <xdr:colOff>165100</xdr:colOff>
      <xdr:row>55</xdr:row>
      <xdr:rowOff>27705</xdr:rowOff>
    </xdr:to>
    <xdr:sp macro="" textlink="">
      <xdr:nvSpPr>
        <xdr:cNvPr id="378" name="楕円 377">
          <a:extLst>
            <a:ext uri="{FF2B5EF4-FFF2-40B4-BE49-F238E27FC236}">
              <a16:creationId xmlns:a16="http://schemas.microsoft.com/office/drawing/2014/main" id="{00000000-0008-0000-0600-00007A010000}"/>
            </a:ext>
          </a:extLst>
        </xdr:cNvPr>
        <xdr:cNvSpPr/>
      </xdr:nvSpPr>
      <xdr:spPr>
        <a:xfrm>
          <a:off x="9588500" y="9355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53</xdr:row>
      <xdr:rowOff>44232</xdr:rowOff>
    </xdr:from>
    <xdr:ext cx="534377"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9372111" y="9131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50</xdr:row>
      <xdr:rowOff>51398</xdr:rowOff>
    </xdr:from>
    <xdr:to>
      <xdr:col>46</xdr:col>
      <xdr:colOff>38100</xdr:colOff>
      <xdr:row>50</xdr:row>
      <xdr:rowOff>152998</xdr:rowOff>
    </xdr:to>
    <xdr:sp macro="" textlink="">
      <xdr:nvSpPr>
        <xdr:cNvPr id="380" name="楕円 379">
          <a:extLst>
            <a:ext uri="{FF2B5EF4-FFF2-40B4-BE49-F238E27FC236}">
              <a16:creationId xmlns:a16="http://schemas.microsoft.com/office/drawing/2014/main" id="{00000000-0008-0000-0600-00007C010000}"/>
            </a:ext>
          </a:extLst>
        </xdr:cNvPr>
        <xdr:cNvSpPr/>
      </xdr:nvSpPr>
      <xdr:spPr>
        <a:xfrm>
          <a:off x="8699500" y="8623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48</xdr:row>
      <xdr:rowOff>169525</xdr:rowOff>
    </xdr:from>
    <xdr:ext cx="599010" cy="259045"/>
    <xdr:sp macro="" textlink="">
      <xdr:nvSpPr>
        <xdr:cNvPr id="381" name="テキスト ボックス 380">
          <a:extLst>
            <a:ext uri="{FF2B5EF4-FFF2-40B4-BE49-F238E27FC236}">
              <a16:creationId xmlns:a16="http://schemas.microsoft.com/office/drawing/2014/main" id="{00000000-0008-0000-0600-00007D010000}"/>
            </a:ext>
          </a:extLst>
        </xdr:cNvPr>
        <xdr:cNvSpPr txBox="1"/>
      </xdr:nvSpPr>
      <xdr:spPr>
        <a:xfrm>
          <a:off x="8450795" y="83991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75652</xdr:rowOff>
    </xdr:from>
    <xdr:to>
      <xdr:col>41</xdr:col>
      <xdr:colOff>101600</xdr:colOff>
      <xdr:row>56</xdr:row>
      <xdr:rowOff>5802</xdr:rowOff>
    </xdr:to>
    <xdr:sp macro="" textlink="">
      <xdr:nvSpPr>
        <xdr:cNvPr id="382" name="楕円 381">
          <a:extLst>
            <a:ext uri="{FF2B5EF4-FFF2-40B4-BE49-F238E27FC236}">
              <a16:creationId xmlns:a16="http://schemas.microsoft.com/office/drawing/2014/main" id="{00000000-0008-0000-0600-00007E010000}"/>
            </a:ext>
          </a:extLst>
        </xdr:cNvPr>
        <xdr:cNvSpPr/>
      </xdr:nvSpPr>
      <xdr:spPr>
        <a:xfrm>
          <a:off x="7810500" y="9505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168379</xdr:rowOff>
    </xdr:from>
    <xdr:ext cx="534377" cy="259045"/>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7594111" y="9598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145647</xdr:rowOff>
    </xdr:from>
    <xdr:to>
      <xdr:col>36</xdr:col>
      <xdr:colOff>165100</xdr:colOff>
      <xdr:row>56</xdr:row>
      <xdr:rowOff>75797</xdr:rowOff>
    </xdr:to>
    <xdr:sp macro="" textlink="">
      <xdr:nvSpPr>
        <xdr:cNvPr id="384" name="楕円 383">
          <a:extLst>
            <a:ext uri="{FF2B5EF4-FFF2-40B4-BE49-F238E27FC236}">
              <a16:creationId xmlns:a16="http://schemas.microsoft.com/office/drawing/2014/main" id="{00000000-0008-0000-0600-000080010000}"/>
            </a:ext>
          </a:extLst>
        </xdr:cNvPr>
        <xdr:cNvSpPr/>
      </xdr:nvSpPr>
      <xdr:spPr>
        <a:xfrm>
          <a:off x="6921500" y="9575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66924</xdr:rowOff>
    </xdr:from>
    <xdr:ext cx="534377" cy="259045"/>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705111" y="96681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9" name="正方形/長方形 388">
          <a:extLst>
            <a:ext uri="{FF2B5EF4-FFF2-40B4-BE49-F238E27FC236}">
              <a16:creationId xmlns:a16="http://schemas.microsoft.com/office/drawing/2014/main" id="{00000000-0008-0000-0600-000085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90" name="正方形/長方形 389">
          <a:extLst>
            <a:ext uri="{FF2B5EF4-FFF2-40B4-BE49-F238E27FC236}">
              <a16:creationId xmlns:a16="http://schemas.microsoft.com/office/drawing/2014/main" id="{00000000-0008-0000-0600-000086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91" name="正方形/長方形 390">
          <a:extLst>
            <a:ext uri="{FF2B5EF4-FFF2-40B4-BE49-F238E27FC236}">
              <a16:creationId xmlns:a16="http://schemas.microsoft.com/office/drawing/2014/main" id="{00000000-0008-0000-0600-000087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92" name="正方形/長方形 391">
          <a:extLst>
            <a:ext uri="{FF2B5EF4-FFF2-40B4-BE49-F238E27FC236}">
              <a16:creationId xmlns:a16="http://schemas.microsoft.com/office/drawing/2014/main" id="{00000000-0008-0000-0600-000088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3" name="正方形/長方形 392">
          <a:extLst>
            <a:ext uri="{FF2B5EF4-FFF2-40B4-BE49-F238E27FC236}">
              <a16:creationId xmlns:a16="http://schemas.microsoft.com/office/drawing/2014/main" id="{00000000-0008-0000-0600-000089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401" name="テキスト ボックス 400">
          <a:extLst>
            <a:ext uri="{FF2B5EF4-FFF2-40B4-BE49-F238E27FC236}">
              <a16:creationId xmlns:a16="http://schemas.microsoft.com/office/drawing/2014/main" id="{00000000-0008-0000-0600-000091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403" name="テキスト ボックス 402">
          <a:extLst>
            <a:ext uri="{FF2B5EF4-FFF2-40B4-BE49-F238E27FC236}">
              <a16:creationId xmlns:a16="http://schemas.microsoft.com/office/drawing/2014/main" id="{00000000-0008-0000-0600-000093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405" name="テキスト ボックス 404">
          <a:extLst>
            <a:ext uri="{FF2B5EF4-FFF2-40B4-BE49-F238E27FC236}">
              <a16:creationId xmlns:a16="http://schemas.microsoft.com/office/drawing/2014/main" id="{00000000-0008-0000-0600-000095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7" name="テキスト ボックス 406">
          <a:extLst>
            <a:ext uri="{FF2B5EF4-FFF2-40B4-BE49-F238E27FC236}">
              <a16:creationId xmlns:a16="http://schemas.microsoft.com/office/drawing/2014/main" id="{00000000-0008-0000-0600-000097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8" name="普通建設事業費 （ うち新規整備　）グラフ枠">
          <a:extLst>
            <a:ext uri="{FF2B5EF4-FFF2-40B4-BE49-F238E27FC236}">
              <a16:creationId xmlns:a16="http://schemas.microsoft.com/office/drawing/2014/main" id="{00000000-0008-0000-0600-000098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75</xdr:row>
      <xdr:rowOff>54343</xdr:rowOff>
    </xdr:from>
    <xdr:to>
      <xdr:col>54</xdr:col>
      <xdr:colOff>189865</xdr:colOff>
      <xdr:row>79</xdr:row>
      <xdr:rowOff>44450</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flipV="1">
          <a:off x="10475595" y="12913093"/>
          <a:ext cx="1270" cy="6759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10" name="普通建設事業費 （ うち新規整備　）最小値テキスト">
          <a:extLst>
            <a:ext uri="{FF2B5EF4-FFF2-40B4-BE49-F238E27FC236}">
              <a16:creationId xmlns:a16="http://schemas.microsoft.com/office/drawing/2014/main" id="{00000000-0008-0000-0600-00009A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74</xdr:row>
      <xdr:rowOff>1020</xdr:rowOff>
    </xdr:from>
    <xdr:ext cx="534377" cy="259045"/>
    <xdr:sp macro="" textlink="">
      <xdr:nvSpPr>
        <xdr:cNvPr id="412" name="普通建設事業費 （ うち新規整備　）最大値テキスト">
          <a:extLst>
            <a:ext uri="{FF2B5EF4-FFF2-40B4-BE49-F238E27FC236}">
              <a16:creationId xmlns:a16="http://schemas.microsoft.com/office/drawing/2014/main" id="{00000000-0008-0000-0600-00009C010000}"/>
            </a:ext>
          </a:extLst>
        </xdr:cNvPr>
        <xdr:cNvSpPr txBox="1"/>
      </xdr:nvSpPr>
      <xdr:spPr>
        <a:xfrm>
          <a:off x="10528300" y="12688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53,221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75</xdr:row>
      <xdr:rowOff>54343</xdr:rowOff>
    </xdr:from>
    <xdr:to>
      <xdr:col>55</xdr:col>
      <xdr:colOff>88900</xdr:colOff>
      <xdr:row>75</xdr:row>
      <xdr:rowOff>54343</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a:off x="10388600" y="129130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75</xdr:row>
      <xdr:rowOff>101524</xdr:rowOff>
    </xdr:from>
    <xdr:to>
      <xdr:col>55</xdr:col>
      <xdr:colOff>0</xdr:colOff>
      <xdr:row>77</xdr:row>
      <xdr:rowOff>154293</xdr:rowOff>
    </xdr:to>
    <xdr:cxnSp macro="">
      <xdr:nvCxnSpPr>
        <xdr:cNvPr id="414" name="直線コネクタ 413">
          <a:extLst>
            <a:ext uri="{FF2B5EF4-FFF2-40B4-BE49-F238E27FC236}">
              <a16:creationId xmlns:a16="http://schemas.microsoft.com/office/drawing/2014/main" id="{00000000-0008-0000-0600-00009E010000}"/>
            </a:ext>
          </a:extLst>
        </xdr:cNvPr>
        <xdr:cNvCxnSpPr/>
      </xdr:nvCxnSpPr>
      <xdr:spPr>
        <a:xfrm>
          <a:off x="9639300" y="12960274"/>
          <a:ext cx="838200" cy="395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640</xdr:rowOff>
    </xdr:from>
    <xdr:ext cx="534377" cy="259045"/>
    <xdr:sp macro="" textlink="">
      <xdr:nvSpPr>
        <xdr:cNvPr id="415" name="普通建設事業費 （ うち新規整備　）平均値テキスト">
          <a:extLst>
            <a:ext uri="{FF2B5EF4-FFF2-40B4-BE49-F238E27FC236}">
              <a16:creationId xmlns:a16="http://schemas.microsoft.com/office/drawing/2014/main" id="{00000000-0008-0000-0600-00009F010000}"/>
            </a:ext>
          </a:extLst>
        </xdr:cNvPr>
        <xdr:cNvSpPr txBox="1"/>
      </xdr:nvSpPr>
      <xdr:spPr>
        <a:xfrm>
          <a:off x="10528300" y="133737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22213</xdr:rowOff>
    </xdr:from>
    <xdr:to>
      <xdr:col>55</xdr:col>
      <xdr:colOff>50800</xdr:colOff>
      <xdr:row>78</xdr:row>
      <xdr:rowOff>123813</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10426700" y="13395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70</xdr:row>
      <xdr:rowOff>71984</xdr:rowOff>
    </xdr:from>
    <xdr:to>
      <xdr:col>50</xdr:col>
      <xdr:colOff>114300</xdr:colOff>
      <xdr:row>75</xdr:row>
      <xdr:rowOff>101524</xdr:rowOff>
    </xdr:to>
    <xdr:cxnSp macro="">
      <xdr:nvCxnSpPr>
        <xdr:cNvPr id="417" name="直線コネクタ 416">
          <a:extLst>
            <a:ext uri="{FF2B5EF4-FFF2-40B4-BE49-F238E27FC236}">
              <a16:creationId xmlns:a16="http://schemas.microsoft.com/office/drawing/2014/main" id="{00000000-0008-0000-0600-0000A1010000}"/>
            </a:ext>
          </a:extLst>
        </xdr:cNvPr>
        <xdr:cNvCxnSpPr/>
      </xdr:nvCxnSpPr>
      <xdr:spPr>
        <a:xfrm>
          <a:off x="8750300" y="12073484"/>
          <a:ext cx="889000" cy="8867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381</xdr:rowOff>
    </xdr:from>
    <xdr:to>
      <xdr:col>50</xdr:col>
      <xdr:colOff>165100</xdr:colOff>
      <xdr:row>78</xdr:row>
      <xdr:rowOff>101981</xdr:rowOff>
    </xdr:to>
    <xdr:sp macro="" textlink="">
      <xdr:nvSpPr>
        <xdr:cNvPr id="418" name="フローチャート: 判断 417">
          <a:extLst>
            <a:ext uri="{FF2B5EF4-FFF2-40B4-BE49-F238E27FC236}">
              <a16:creationId xmlns:a16="http://schemas.microsoft.com/office/drawing/2014/main" id="{00000000-0008-0000-0600-0000A2010000}"/>
            </a:ext>
          </a:extLst>
        </xdr:cNvPr>
        <xdr:cNvSpPr/>
      </xdr:nvSpPr>
      <xdr:spPr>
        <a:xfrm>
          <a:off x="9588500" y="13373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93108</xdr:rowOff>
    </xdr:from>
    <xdr:ext cx="534377"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9372111" y="13466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70</xdr:row>
      <xdr:rowOff>71984</xdr:rowOff>
    </xdr:from>
    <xdr:to>
      <xdr:col>45</xdr:col>
      <xdr:colOff>177800</xdr:colOff>
      <xdr:row>78</xdr:row>
      <xdr:rowOff>3099</xdr:rowOff>
    </xdr:to>
    <xdr:cxnSp macro="">
      <xdr:nvCxnSpPr>
        <xdr:cNvPr id="420" name="直線コネクタ 419">
          <a:extLst>
            <a:ext uri="{FF2B5EF4-FFF2-40B4-BE49-F238E27FC236}">
              <a16:creationId xmlns:a16="http://schemas.microsoft.com/office/drawing/2014/main" id="{00000000-0008-0000-0600-0000A4010000}"/>
            </a:ext>
          </a:extLst>
        </xdr:cNvPr>
        <xdr:cNvCxnSpPr/>
      </xdr:nvCxnSpPr>
      <xdr:spPr>
        <a:xfrm flipV="1">
          <a:off x="7861300" y="12073484"/>
          <a:ext cx="889000" cy="1302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101028</xdr:rowOff>
    </xdr:from>
    <xdr:to>
      <xdr:col>46</xdr:col>
      <xdr:colOff>38100</xdr:colOff>
      <xdr:row>78</xdr:row>
      <xdr:rowOff>31178</xdr:rowOff>
    </xdr:to>
    <xdr:sp macro="" textlink="">
      <xdr:nvSpPr>
        <xdr:cNvPr id="421" name="フローチャート: 判断 420">
          <a:extLst>
            <a:ext uri="{FF2B5EF4-FFF2-40B4-BE49-F238E27FC236}">
              <a16:creationId xmlns:a16="http://schemas.microsoft.com/office/drawing/2014/main" id="{00000000-0008-0000-0600-0000A5010000}"/>
            </a:ext>
          </a:extLst>
        </xdr:cNvPr>
        <xdr:cNvSpPr/>
      </xdr:nvSpPr>
      <xdr:spPr>
        <a:xfrm>
          <a:off x="8699500" y="13302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22305</xdr:rowOff>
    </xdr:from>
    <xdr:ext cx="534377"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8483111" y="13395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3099</xdr:rowOff>
    </xdr:from>
    <xdr:to>
      <xdr:col>41</xdr:col>
      <xdr:colOff>50800</xdr:colOff>
      <xdr:row>79</xdr:row>
      <xdr:rowOff>26606</xdr:rowOff>
    </xdr:to>
    <xdr:cxnSp macro="">
      <xdr:nvCxnSpPr>
        <xdr:cNvPr id="423" name="直線コネクタ 422">
          <a:extLst>
            <a:ext uri="{FF2B5EF4-FFF2-40B4-BE49-F238E27FC236}">
              <a16:creationId xmlns:a16="http://schemas.microsoft.com/office/drawing/2014/main" id="{00000000-0008-0000-0600-0000A7010000}"/>
            </a:ext>
          </a:extLst>
        </xdr:cNvPr>
        <xdr:cNvCxnSpPr/>
      </xdr:nvCxnSpPr>
      <xdr:spPr>
        <a:xfrm flipV="1">
          <a:off x="6972300" y="13376199"/>
          <a:ext cx="889000" cy="1949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115557</xdr:rowOff>
    </xdr:from>
    <xdr:to>
      <xdr:col>41</xdr:col>
      <xdr:colOff>101600</xdr:colOff>
      <xdr:row>78</xdr:row>
      <xdr:rowOff>45707</xdr:rowOff>
    </xdr:to>
    <xdr:sp macro="" textlink="">
      <xdr:nvSpPr>
        <xdr:cNvPr id="424" name="フローチャート: 判断 423">
          <a:extLst>
            <a:ext uri="{FF2B5EF4-FFF2-40B4-BE49-F238E27FC236}">
              <a16:creationId xmlns:a16="http://schemas.microsoft.com/office/drawing/2014/main" id="{00000000-0008-0000-0600-0000A8010000}"/>
            </a:ext>
          </a:extLst>
        </xdr:cNvPr>
        <xdr:cNvSpPr/>
      </xdr:nvSpPr>
      <xdr:spPr>
        <a:xfrm>
          <a:off x="7810500" y="13317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62234</xdr:rowOff>
    </xdr:from>
    <xdr:ext cx="534377"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7594111" y="130924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156756</xdr:rowOff>
    </xdr:from>
    <xdr:to>
      <xdr:col>36</xdr:col>
      <xdr:colOff>165100</xdr:colOff>
      <xdr:row>78</xdr:row>
      <xdr:rowOff>86906</xdr:rowOff>
    </xdr:to>
    <xdr:sp macro="" textlink="">
      <xdr:nvSpPr>
        <xdr:cNvPr id="426" name="フローチャート: 判断 425">
          <a:extLst>
            <a:ext uri="{FF2B5EF4-FFF2-40B4-BE49-F238E27FC236}">
              <a16:creationId xmlns:a16="http://schemas.microsoft.com/office/drawing/2014/main" id="{00000000-0008-0000-0600-0000AA010000}"/>
            </a:ext>
          </a:extLst>
        </xdr:cNvPr>
        <xdr:cNvSpPr/>
      </xdr:nvSpPr>
      <xdr:spPr>
        <a:xfrm>
          <a:off x="6921500" y="13358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103433</xdr:rowOff>
    </xdr:from>
    <xdr:ext cx="534377"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6705111" y="13133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103493</xdr:rowOff>
    </xdr:from>
    <xdr:to>
      <xdr:col>55</xdr:col>
      <xdr:colOff>50800</xdr:colOff>
      <xdr:row>78</xdr:row>
      <xdr:rowOff>33643</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10426700" y="13305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126370</xdr:rowOff>
    </xdr:from>
    <xdr:ext cx="534377" cy="259045"/>
    <xdr:sp macro="" textlink="">
      <xdr:nvSpPr>
        <xdr:cNvPr id="434" name="普通建設事業費 （ うち新規整備　）該当値テキスト">
          <a:extLst>
            <a:ext uri="{FF2B5EF4-FFF2-40B4-BE49-F238E27FC236}">
              <a16:creationId xmlns:a16="http://schemas.microsoft.com/office/drawing/2014/main" id="{00000000-0008-0000-0600-0000B2010000}"/>
            </a:ext>
          </a:extLst>
        </xdr:cNvPr>
        <xdr:cNvSpPr txBox="1"/>
      </xdr:nvSpPr>
      <xdr:spPr>
        <a:xfrm>
          <a:off x="10528300" y="131565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75</xdr:row>
      <xdr:rowOff>50724</xdr:rowOff>
    </xdr:from>
    <xdr:to>
      <xdr:col>50</xdr:col>
      <xdr:colOff>165100</xdr:colOff>
      <xdr:row>75</xdr:row>
      <xdr:rowOff>152324</xdr:rowOff>
    </xdr:to>
    <xdr:sp macro="" textlink="">
      <xdr:nvSpPr>
        <xdr:cNvPr id="435" name="楕円 434">
          <a:extLst>
            <a:ext uri="{FF2B5EF4-FFF2-40B4-BE49-F238E27FC236}">
              <a16:creationId xmlns:a16="http://schemas.microsoft.com/office/drawing/2014/main" id="{00000000-0008-0000-0600-0000B3010000}"/>
            </a:ext>
          </a:extLst>
        </xdr:cNvPr>
        <xdr:cNvSpPr/>
      </xdr:nvSpPr>
      <xdr:spPr>
        <a:xfrm>
          <a:off x="9588500" y="12909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73</xdr:row>
      <xdr:rowOff>168851</xdr:rowOff>
    </xdr:from>
    <xdr:ext cx="534377" cy="259045"/>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9372111" y="12684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70</xdr:row>
      <xdr:rowOff>21184</xdr:rowOff>
    </xdr:from>
    <xdr:to>
      <xdr:col>46</xdr:col>
      <xdr:colOff>38100</xdr:colOff>
      <xdr:row>70</xdr:row>
      <xdr:rowOff>122784</xdr:rowOff>
    </xdr:to>
    <xdr:sp macro="" textlink="">
      <xdr:nvSpPr>
        <xdr:cNvPr id="437" name="楕円 436">
          <a:extLst>
            <a:ext uri="{FF2B5EF4-FFF2-40B4-BE49-F238E27FC236}">
              <a16:creationId xmlns:a16="http://schemas.microsoft.com/office/drawing/2014/main" id="{00000000-0008-0000-0600-0000B5010000}"/>
            </a:ext>
          </a:extLst>
        </xdr:cNvPr>
        <xdr:cNvSpPr/>
      </xdr:nvSpPr>
      <xdr:spPr>
        <a:xfrm>
          <a:off x="8699500" y="12022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68</xdr:row>
      <xdr:rowOff>139311</xdr:rowOff>
    </xdr:from>
    <xdr:ext cx="599010" cy="259045"/>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8450795" y="117979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123749</xdr:rowOff>
    </xdr:from>
    <xdr:to>
      <xdr:col>41</xdr:col>
      <xdr:colOff>101600</xdr:colOff>
      <xdr:row>78</xdr:row>
      <xdr:rowOff>53899</xdr:rowOff>
    </xdr:to>
    <xdr:sp macro="" textlink="">
      <xdr:nvSpPr>
        <xdr:cNvPr id="439" name="楕円 438">
          <a:extLst>
            <a:ext uri="{FF2B5EF4-FFF2-40B4-BE49-F238E27FC236}">
              <a16:creationId xmlns:a16="http://schemas.microsoft.com/office/drawing/2014/main" id="{00000000-0008-0000-0600-0000B7010000}"/>
            </a:ext>
          </a:extLst>
        </xdr:cNvPr>
        <xdr:cNvSpPr/>
      </xdr:nvSpPr>
      <xdr:spPr>
        <a:xfrm>
          <a:off x="7810500" y="133253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45026</xdr:rowOff>
    </xdr:from>
    <xdr:ext cx="534377" cy="259045"/>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7594111" y="13418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147256</xdr:rowOff>
    </xdr:from>
    <xdr:to>
      <xdr:col>36</xdr:col>
      <xdr:colOff>165100</xdr:colOff>
      <xdr:row>79</xdr:row>
      <xdr:rowOff>77406</xdr:rowOff>
    </xdr:to>
    <xdr:sp macro="" textlink="">
      <xdr:nvSpPr>
        <xdr:cNvPr id="441" name="楕円 440">
          <a:extLst>
            <a:ext uri="{FF2B5EF4-FFF2-40B4-BE49-F238E27FC236}">
              <a16:creationId xmlns:a16="http://schemas.microsoft.com/office/drawing/2014/main" id="{00000000-0008-0000-0600-0000B9010000}"/>
            </a:ext>
          </a:extLst>
        </xdr:cNvPr>
        <xdr:cNvSpPr/>
      </xdr:nvSpPr>
      <xdr:spPr>
        <a:xfrm>
          <a:off x="6921500" y="13520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68533</xdr:rowOff>
    </xdr:from>
    <xdr:ext cx="469744" cy="259045"/>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6737428" y="136130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6" name="正方形/長方形 445">
          <a:extLst>
            <a:ext uri="{FF2B5EF4-FFF2-40B4-BE49-F238E27FC236}">
              <a16:creationId xmlns:a16="http://schemas.microsoft.com/office/drawing/2014/main" id="{00000000-0008-0000-0600-0000BE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7" name="正方形/長方形 446">
          <a:extLst>
            <a:ext uri="{FF2B5EF4-FFF2-40B4-BE49-F238E27FC236}">
              <a16:creationId xmlns:a16="http://schemas.microsoft.com/office/drawing/2014/main" id="{00000000-0008-0000-0600-0000BF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8" name="正方形/長方形 447">
          <a:extLst>
            <a:ext uri="{FF2B5EF4-FFF2-40B4-BE49-F238E27FC236}">
              <a16:creationId xmlns:a16="http://schemas.microsoft.com/office/drawing/2014/main" id="{00000000-0008-0000-0600-0000C0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9" name="正方形/長方形 448">
          <a:extLst>
            <a:ext uri="{FF2B5EF4-FFF2-40B4-BE49-F238E27FC236}">
              <a16:creationId xmlns:a16="http://schemas.microsoft.com/office/drawing/2014/main" id="{00000000-0008-0000-0600-0000C1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50" name="正方形/長方形 449">
          <a:extLst>
            <a:ext uri="{FF2B5EF4-FFF2-40B4-BE49-F238E27FC236}">
              <a16:creationId xmlns:a16="http://schemas.microsoft.com/office/drawing/2014/main" id="{00000000-0008-0000-0600-0000C2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60" name="テキスト ボックス 459">
          <a:extLst>
            <a:ext uri="{FF2B5EF4-FFF2-40B4-BE49-F238E27FC236}">
              <a16:creationId xmlns:a16="http://schemas.microsoft.com/office/drawing/2014/main" id="{00000000-0008-0000-0600-0000CC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6" name="テキスト ボックス 465">
          <a:extLst>
            <a:ext uri="{FF2B5EF4-FFF2-40B4-BE49-F238E27FC236}">
              <a16:creationId xmlns:a16="http://schemas.microsoft.com/office/drawing/2014/main" id="{00000000-0008-0000-0600-0000D2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7" name="普通建設事業費 （ うち更新整備　）グラフ枠">
          <a:extLst>
            <a:ext uri="{FF2B5EF4-FFF2-40B4-BE49-F238E27FC236}">
              <a16:creationId xmlns:a16="http://schemas.microsoft.com/office/drawing/2014/main" id="{00000000-0008-0000-0600-0000D3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52620</xdr:rowOff>
    </xdr:from>
    <xdr:to>
      <xdr:col>54</xdr:col>
      <xdr:colOff>189865</xdr:colOff>
      <xdr:row>98</xdr:row>
      <xdr:rowOff>164241</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flipV="1">
          <a:off x="10475595" y="15483120"/>
          <a:ext cx="1270" cy="14832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168068</xdr:rowOff>
    </xdr:from>
    <xdr:ext cx="469744" cy="259045"/>
    <xdr:sp macro="" textlink="">
      <xdr:nvSpPr>
        <xdr:cNvPr id="469" name="普通建設事業費 （ うち更新整備　）最小値テキスト">
          <a:extLst>
            <a:ext uri="{FF2B5EF4-FFF2-40B4-BE49-F238E27FC236}">
              <a16:creationId xmlns:a16="http://schemas.microsoft.com/office/drawing/2014/main" id="{00000000-0008-0000-0600-0000D5010000}"/>
            </a:ext>
          </a:extLst>
        </xdr:cNvPr>
        <xdr:cNvSpPr txBox="1"/>
      </xdr:nvSpPr>
      <xdr:spPr>
        <a:xfrm>
          <a:off x="10528300" y="169701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164241</xdr:rowOff>
    </xdr:from>
    <xdr:to>
      <xdr:col>55</xdr:col>
      <xdr:colOff>88900</xdr:colOff>
      <xdr:row>98</xdr:row>
      <xdr:rowOff>164241</xdr:rowOff>
    </xdr:to>
    <xdr:cxnSp macro="">
      <xdr:nvCxnSpPr>
        <xdr:cNvPr id="470" name="直線コネクタ 469">
          <a:extLst>
            <a:ext uri="{FF2B5EF4-FFF2-40B4-BE49-F238E27FC236}">
              <a16:creationId xmlns:a16="http://schemas.microsoft.com/office/drawing/2014/main" id="{00000000-0008-0000-0600-0000D6010000}"/>
            </a:ext>
          </a:extLst>
        </xdr:cNvPr>
        <xdr:cNvCxnSpPr/>
      </xdr:nvCxnSpPr>
      <xdr:spPr>
        <a:xfrm>
          <a:off x="10388600" y="169663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170747</xdr:rowOff>
    </xdr:from>
    <xdr:ext cx="534377" cy="259045"/>
    <xdr:sp macro="" textlink="">
      <xdr:nvSpPr>
        <xdr:cNvPr id="471" name="普通建設事業費 （ うち更新整備　）最大値テキスト">
          <a:extLst>
            <a:ext uri="{FF2B5EF4-FFF2-40B4-BE49-F238E27FC236}">
              <a16:creationId xmlns:a16="http://schemas.microsoft.com/office/drawing/2014/main" id="{00000000-0008-0000-0600-0000D7010000}"/>
            </a:ext>
          </a:extLst>
        </xdr:cNvPr>
        <xdr:cNvSpPr txBox="1"/>
      </xdr:nvSpPr>
      <xdr:spPr>
        <a:xfrm>
          <a:off x="10528300" y="15258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97,333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52620</xdr:rowOff>
    </xdr:from>
    <xdr:to>
      <xdr:col>55</xdr:col>
      <xdr:colOff>88900</xdr:colOff>
      <xdr:row>90</xdr:row>
      <xdr:rowOff>52620</xdr:rowOff>
    </xdr:to>
    <xdr:cxnSp macro="">
      <xdr:nvCxnSpPr>
        <xdr:cNvPr id="472" name="直線コネクタ 471">
          <a:extLst>
            <a:ext uri="{FF2B5EF4-FFF2-40B4-BE49-F238E27FC236}">
              <a16:creationId xmlns:a16="http://schemas.microsoft.com/office/drawing/2014/main" id="{00000000-0008-0000-0600-0000D8010000}"/>
            </a:ext>
          </a:extLst>
        </xdr:cNvPr>
        <xdr:cNvCxnSpPr/>
      </xdr:nvCxnSpPr>
      <xdr:spPr>
        <a:xfrm>
          <a:off x="10388600" y="15483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93</xdr:row>
      <xdr:rowOff>102274</xdr:rowOff>
    </xdr:from>
    <xdr:to>
      <xdr:col>55</xdr:col>
      <xdr:colOff>0</xdr:colOff>
      <xdr:row>98</xdr:row>
      <xdr:rowOff>65683</xdr:rowOff>
    </xdr:to>
    <xdr:cxnSp macro="">
      <xdr:nvCxnSpPr>
        <xdr:cNvPr id="473" name="直線コネクタ 472">
          <a:extLst>
            <a:ext uri="{FF2B5EF4-FFF2-40B4-BE49-F238E27FC236}">
              <a16:creationId xmlns:a16="http://schemas.microsoft.com/office/drawing/2014/main" id="{00000000-0008-0000-0600-0000D9010000}"/>
            </a:ext>
          </a:extLst>
        </xdr:cNvPr>
        <xdr:cNvCxnSpPr/>
      </xdr:nvCxnSpPr>
      <xdr:spPr>
        <a:xfrm flipV="1">
          <a:off x="9639300" y="16047124"/>
          <a:ext cx="838200" cy="820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162980</xdr:rowOff>
    </xdr:from>
    <xdr:ext cx="534377" cy="259045"/>
    <xdr:sp macro="" textlink="">
      <xdr:nvSpPr>
        <xdr:cNvPr id="474" name="普通建設事業費 （ うち更新整備　）平均値テキスト">
          <a:extLst>
            <a:ext uri="{FF2B5EF4-FFF2-40B4-BE49-F238E27FC236}">
              <a16:creationId xmlns:a16="http://schemas.microsoft.com/office/drawing/2014/main" id="{00000000-0008-0000-0600-0000DA010000}"/>
            </a:ext>
          </a:extLst>
        </xdr:cNvPr>
        <xdr:cNvSpPr txBox="1"/>
      </xdr:nvSpPr>
      <xdr:spPr>
        <a:xfrm>
          <a:off x="10528300" y="164507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13103</xdr:rowOff>
    </xdr:from>
    <xdr:to>
      <xdr:col>55</xdr:col>
      <xdr:colOff>50800</xdr:colOff>
      <xdr:row>96</xdr:row>
      <xdr:rowOff>114703</xdr:rowOff>
    </xdr:to>
    <xdr:sp macro="" textlink="">
      <xdr:nvSpPr>
        <xdr:cNvPr id="475" name="フローチャート: 判断 474">
          <a:extLst>
            <a:ext uri="{FF2B5EF4-FFF2-40B4-BE49-F238E27FC236}">
              <a16:creationId xmlns:a16="http://schemas.microsoft.com/office/drawing/2014/main" id="{00000000-0008-0000-0600-0000DB010000}"/>
            </a:ext>
          </a:extLst>
        </xdr:cNvPr>
        <xdr:cNvSpPr/>
      </xdr:nvSpPr>
      <xdr:spPr>
        <a:xfrm>
          <a:off x="10426700" y="16472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49109</xdr:rowOff>
    </xdr:from>
    <xdr:to>
      <xdr:col>50</xdr:col>
      <xdr:colOff>114300</xdr:colOff>
      <xdr:row>98</xdr:row>
      <xdr:rowOff>65683</xdr:rowOff>
    </xdr:to>
    <xdr:cxnSp macro="">
      <xdr:nvCxnSpPr>
        <xdr:cNvPr id="476" name="直線コネクタ 475">
          <a:extLst>
            <a:ext uri="{FF2B5EF4-FFF2-40B4-BE49-F238E27FC236}">
              <a16:creationId xmlns:a16="http://schemas.microsoft.com/office/drawing/2014/main" id="{00000000-0008-0000-0600-0000DC010000}"/>
            </a:ext>
          </a:extLst>
        </xdr:cNvPr>
        <xdr:cNvCxnSpPr/>
      </xdr:nvCxnSpPr>
      <xdr:spPr>
        <a:xfrm>
          <a:off x="8750300" y="16851209"/>
          <a:ext cx="889000" cy="16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34837</xdr:rowOff>
    </xdr:from>
    <xdr:to>
      <xdr:col>50</xdr:col>
      <xdr:colOff>165100</xdr:colOff>
      <xdr:row>96</xdr:row>
      <xdr:rowOff>136437</xdr:rowOff>
    </xdr:to>
    <xdr:sp macro="" textlink="">
      <xdr:nvSpPr>
        <xdr:cNvPr id="477" name="フローチャート: 判断 476">
          <a:extLst>
            <a:ext uri="{FF2B5EF4-FFF2-40B4-BE49-F238E27FC236}">
              <a16:creationId xmlns:a16="http://schemas.microsoft.com/office/drawing/2014/main" id="{00000000-0008-0000-0600-0000DD010000}"/>
            </a:ext>
          </a:extLst>
        </xdr:cNvPr>
        <xdr:cNvSpPr/>
      </xdr:nvSpPr>
      <xdr:spPr>
        <a:xfrm>
          <a:off x="9588500" y="16494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152964</xdr:rowOff>
    </xdr:from>
    <xdr:ext cx="534377"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9372111" y="16269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170495</xdr:rowOff>
    </xdr:from>
    <xdr:to>
      <xdr:col>45</xdr:col>
      <xdr:colOff>177800</xdr:colOff>
      <xdr:row>98</xdr:row>
      <xdr:rowOff>49109</xdr:rowOff>
    </xdr:to>
    <xdr:cxnSp macro="">
      <xdr:nvCxnSpPr>
        <xdr:cNvPr id="479" name="直線コネクタ 478">
          <a:extLst>
            <a:ext uri="{FF2B5EF4-FFF2-40B4-BE49-F238E27FC236}">
              <a16:creationId xmlns:a16="http://schemas.microsoft.com/office/drawing/2014/main" id="{00000000-0008-0000-0600-0000DF010000}"/>
            </a:ext>
          </a:extLst>
        </xdr:cNvPr>
        <xdr:cNvCxnSpPr/>
      </xdr:nvCxnSpPr>
      <xdr:spPr>
        <a:xfrm>
          <a:off x="7861300" y="16801145"/>
          <a:ext cx="889000" cy="50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136024</xdr:rowOff>
    </xdr:from>
    <xdr:to>
      <xdr:col>46</xdr:col>
      <xdr:colOff>38100</xdr:colOff>
      <xdr:row>96</xdr:row>
      <xdr:rowOff>66174</xdr:rowOff>
    </xdr:to>
    <xdr:sp macro="" textlink="">
      <xdr:nvSpPr>
        <xdr:cNvPr id="480" name="フローチャート: 判断 479">
          <a:extLst>
            <a:ext uri="{FF2B5EF4-FFF2-40B4-BE49-F238E27FC236}">
              <a16:creationId xmlns:a16="http://schemas.microsoft.com/office/drawing/2014/main" id="{00000000-0008-0000-0600-0000E0010000}"/>
            </a:ext>
          </a:extLst>
        </xdr:cNvPr>
        <xdr:cNvSpPr/>
      </xdr:nvSpPr>
      <xdr:spPr>
        <a:xfrm>
          <a:off x="8699500" y="16423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82701</xdr:rowOff>
    </xdr:from>
    <xdr:ext cx="534377"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8483111" y="16199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5218</xdr:rowOff>
    </xdr:from>
    <xdr:to>
      <xdr:col>41</xdr:col>
      <xdr:colOff>50800</xdr:colOff>
      <xdr:row>97</xdr:row>
      <xdr:rowOff>170495</xdr:rowOff>
    </xdr:to>
    <xdr:cxnSp macro="">
      <xdr:nvCxnSpPr>
        <xdr:cNvPr id="482" name="直線コネクタ 481">
          <a:extLst>
            <a:ext uri="{FF2B5EF4-FFF2-40B4-BE49-F238E27FC236}">
              <a16:creationId xmlns:a16="http://schemas.microsoft.com/office/drawing/2014/main" id="{00000000-0008-0000-0600-0000E2010000}"/>
            </a:ext>
          </a:extLst>
        </xdr:cNvPr>
        <xdr:cNvCxnSpPr/>
      </xdr:nvCxnSpPr>
      <xdr:spPr>
        <a:xfrm>
          <a:off x="6972300" y="16464418"/>
          <a:ext cx="889000" cy="3367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164991</xdr:rowOff>
    </xdr:from>
    <xdr:to>
      <xdr:col>41</xdr:col>
      <xdr:colOff>101600</xdr:colOff>
      <xdr:row>96</xdr:row>
      <xdr:rowOff>95141</xdr:rowOff>
    </xdr:to>
    <xdr:sp macro="" textlink="">
      <xdr:nvSpPr>
        <xdr:cNvPr id="483" name="フローチャート: 判断 482">
          <a:extLst>
            <a:ext uri="{FF2B5EF4-FFF2-40B4-BE49-F238E27FC236}">
              <a16:creationId xmlns:a16="http://schemas.microsoft.com/office/drawing/2014/main" id="{00000000-0008-0000-0600-0000E3010000}"/>
            </a:ext>
          </a:extLst>
        </xdr:cNvPr>
        <xdr:cNvSpPr/>
      </xdr:nvSpPr>
      <xdr:spPr>
        <a:xfrm>
          <a:off x="7810500" y="16452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111668</xdr:rowOff>
    </xdr:from>
    <xdr:ext cx="534377"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7594111" y="16227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68376</xdr:rowOff>
    </xdr:from>
    <xdr:to>
      <xdr:col>36</xdr:col>
      <xdr:colOff>165100</xdr:colOff>
      <xdr:row>96</xdr:row>
      <xdr:rowOff>169976</xdr:rowOff>
    </xdr:to>
    <xdr:sp macro="" textlink="">
      <xdr:nvSpPr>
        <xdr:cNvPr id="485" name="フローチャート: 判断 484">
          <a:extLst>
            <a:ext uri="{FF2B5EF4-FFF2-40B4-BE49-F238E27FC236}">
              <a16:creationId xmlns:a16="http://schemas.microsoft.com/office/drawing/2014/main" id="{00000000-0008-0000-0600-0000E5010000}"/>
            </a:ext>
          </a:extLst>
        </xdr:cNvPr>
        <xdr:cNvSpPr/>
      </xdr:nvSpPr>
      <xdr:spPr>
        <a:xfrm>
          <a:off x="6921500" y="16527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161103</xdr:rowOff>
    </xdr:from>
    <xdr:ext cx="534377"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6705111" y="16620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90" name="テキスト ボックス 489">
          <a:extLst>
            <a:ext uri="{FF2B5EF4-FFF2-40B4-BE49-F238E27FC236}">
              <a16:creationId xmlns:a16="http://schemas.microsoft.com/office/drawing/2014/main" id="{00000000-0008-0000-0600-0000EA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93</xdr:row>
      <xdr:rowOff>51474</xdr:rowOff>
    </xdr:from>
    <xdr:to>
      <xdr:col>55</xdr:col>
      <xdr:colOff>50800</xdr:colOff>
      <xdr:row>93</xdr:row>
      <xdr:rowOff>153074</xdr:rowOff>
    </xdr:to>
    <xdr:sp macro="" textlink="">
      <xdr:nvSpPr>
        <xdr:cNvPr id="492" name="楕円 491">
          <a:extLst>
            <a:ext uri="{FF2B5EF4-FFF2-40B4-BE49-F238E27FC236}">
              <a16:creationId xmlns:a16="http://schemas.microsoft.com/office/drawing/2014/main" id="{00000000-0008-0000-0600-0000EC010000}"/>
            </a:ext>
          </a:extLst>
        </xdr:cNvPr>
        <xdr:cNvSpPr/>
      </xdr:nvSpPr>
      <xdr:spPr>
        <a:xfrm>
          <a:off x="10426700" y="15996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92</xdr:row>
      <xdr:rowOff>74351</xdr:rowOff>
    </xdr:from>
    <xdr:ext cx="534377" cy="259045"/>
    <xdr:sp macro="" textlink="">
      <xdr:nvSpPr>
        <xdr:cNvPr id="493" name="普通建設事業費 （ うち更新整備　）該当値テキスト">
          <a:extLst>
            <a:ext uri="{FF2B5EF4-FFF2-40B4-BE49-F238E27FC236}">
              <a16:creationId xmlns:a16="http://schemas.microsoft.com/office/drawing/2014/main" id="{00000000-0008-0000-0600-0000ED010000}"/>
            </a:ext>
          </a:extLst>
        </xdr:cNvPr>
        <xdr:cNvSpPr txBox="1"/>
      </xdr:nvSpPr>
      <xdr:spPr>
        <a:xfrm>
          <a:off x="10528300" y="15847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14883</xdr:rowOff>
    </xdr:from>
    <xdr:to>
      <xdr:col>50</xdr:col>
      <xdr:colOff>165100</xdr:colOff>
      <xdr:row>98</xdr:row>
      <xdr:rowOff>116483</xdr:rowOff>
    </xdr:to>
    <xdr:sp macro="" textlink="">
      <xdr:nvSpPr>
        <xdr:cNvPr id="494" name="楕円 493">
          <a:extLst>
            <a:ext uri="{FF2B5EF4-FFF2-40B4-BE49-F238E27FC236}">
              <a16:creationId xmlns:a16="http://schemas.microsoft.com/office/drawing/2014/main" id="{00000000-0008-0000-0600-0000EE010000}"/>
            </a:ext>
          </a:extLst>
        </xdr:cNvPr>
        <xdr:cNvSpPr/>
      </xdr:nvSpPr>
      <xdr:spPr>
        <a:xfrm>
          <a:off x="9588500" y="16816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107610</xdr:rowOff>
    </xdr:from>
    <xdr:ext cx="534377" cy="25904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9372111" y="16909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169759</xdr:rowOff>
    </xdr:from>
    <xdr:to>
      <xdr:col>46</xdr:col>
      <xdr:colOff>38100</xdr:colOff>
      <xdr:row>98</xdr:row>
      <xdr:rowOff>99909</xdr:rowOff>
    </xdr:to>
    <xdr:sp macro="" textlink="">
      <xdr:nvSpPr>
        <xdr:cNvPr id="496" name="楕円 495">
          <a:extLst>
            <a:ext uri="{FF2B5EF4-FFF2-40B4-BE49-F238E27FC236}">
              <a16:creationId xmlns:a16="http://schemas.microsoft.com/office/drawing/2014/main" id="{00000000-0008-0000-0600-0000F0010000}"/>
            </a:ext>
          </a:extLst>
        </xdr:cNvPr>
        <xdr:cNvSpPr/>
      </xdr:nvSpPr>
      <xdr:spPr>
        <a:xfrm>
          <a:off x="8699500" y="16800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91036</xdr:rowOff>
    </xdr:from>
    <xdr:ext cx="534377"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8483111" y="168931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119695</xdr:rowOff>
    </xdr:from>
    <xdr:to>
      <xdr:col>41</xdr:col>
      <xdr:colOff>101600</xdr:colOff>
      <xdr:row>98</xdr:row>
      <xdr:rowOff>49845</xdr:rowOff>
    </xdr:to>
    <xdr:sp macro="" textlink="">
      <xdr:nvSpPr>
        <xdr:cNvPr id="498" name="楕円 497">
          <a:extLst>
            <a:ext uri="{FF2B5EF4-FFF2-40B4-BE49-F238E27FC236}">
              <a16:creationId xmlns:a16="http://schemas.microsoft.com/office/drawing/2014/main" id="{00000000-0008-0000-0600-0000F2010000}"/>
            </a:ext>
          </a:extLst>
        </xdr:cNvPr>
        <xdr:cNvSpPr/>
      </xdr:nvSpPr>
      <xdr:spPr>
        <a:xfrm>
          <a:off x="7810500" y="16750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40972</xdr:rowOff>
    </xdr:from>
    <xdr:ext cx="534377"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7594111" y="16843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125868</xdr:rowOff>
    </xdr:from>
    <xdr:to>
      <xdr:col>36</xdr:col>
      <xdr:colOff>165100</xdr:colOff>
      <xdr:row>96</xdr:row>
      <xdr:rowOff>56018</xdr:rowOff>
    </xdr:to>
    <xdr:sp macro="" textlink="">
      <xdr:nvSpPr>
        <xdr:cNvPr id="500" name="楕円 499">
          <a:extLst>
            <a:ext uri="{FF2B5EF4-FFF2-40B4-BE49-F238E27FC236}">
              <a16:creationId xmlns:a16="http://schemas.microsoft.com/office/drawing/2014/main" id="{00000000-0008-0000-0600-0000F4010000}"/>
            </a:ext>
          </a:extLst>
        </xdr:cNvPr>
        <xdr:cNvSpPr/>
      </xdr:nvSpPr>
      <xdr:spPr>
        <a:xfrm>
          <a:off x="6921500" y="16413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72545</xdr:rowOff>
    </xdr:from>
    <xdr:ext cx="534377"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6705111" y="16188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503" name="正方形/長方形 502">
          <a:extLst>
            <a:ext uri="{FF2B5EF4-FFF2-40B4-BE49-F238E27FC236}">
              <a16:creationId xmlns:a16="http://schemas.microsoft.com/office/drawing/2014/main" id="{00000000-0008-0000-0600-0000F7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4" name="正方形/長方形 503">
          <a:extLst>
            <a:ext uri="{FF2B5EF4-FFF2-40B4-BE49-F238E27FC236}">
              <a16:creationId xmlns:a16="http://schemas.microsoft.com/office/drawing/2014/main" id="{00000000-0008-0000-0600-0000F8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5" name="正方形/長方形 504">
          <a:extLst>
            <a:ext uri="{FF2B5EF4-FFF2-40B4-BE49-F238E27FC236}">
              <a16:creationId xmlns:a16="http://schemas.microsoft.com/office/drawing/2014/main" id="{00000000-0008-0000-0600-0000F9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6" name="正方形/長方形 505">
          <a:extLst>
            <a:ext uri="{FF2B5EF4-FFF2-40B4-BE49-F238E27FC236}">
              <a16:creationId xmlns:a16="http://schemas.microsoft.com/office/drawing/2014/main" id="{00000000-0008-0000-0600-0000FA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7" name="正方形/長方形 506">
          <a:extLst>
            <a:ext uri="{FF2B5EF4-FFF2-40B4-BE49-F238E27FC236}">
              <a16:creationId xmlns:a16="http://schemas.microsoft.com/office/drawing/2014/main" id="{00000000-0008-0000-0600-0000FB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8" name="正方形/長方形 507">
          <a:extLst>
            <a:ext uri="{FF2B5EF4-FFF2-40B4-BE49-F238E27FC236}">
              <a16:creationId xmlns:a16="http://schemas.microsoft.com/office/drawing/2014/main" id="{00000000-0008-0000-0600-0000FC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9" name="正方形/長方形 508">
          <a:extLst>
            <a:ext uri="{FF2B5EF4-FFF2-40B4-BE49-F238E27FC236}">
              <a16:creationId xmlns:a16="http://schemas.microsoft.com/office/drawing/2014/main" id="{00000000-0008-0000-0600-0000FD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2" name="災害復旧事業費グラフ枠">
          <a:extLst>
            <a:ext uri="{FF2B5EF4-FFF2-40B4-BE49-F238E27FC236}">
              <a16:creationId xmlns:a16="http://schemas.microsoft.com/office/drawing/2014/main" id="{00000000-0008-0000-0600-00000A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112748</xdr:rowOff>
    </xdr:from>
    <xdr:to>
      <xdr:col>85</xdr:col>
      <xdr:colOff>126364</xdr:colOff>
      <xdr:row>38</xdr:row>
      <xdr:rowOff>139700</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flipV="1">
          <a:off x="16317595" y="5427698"/>
          <a:ext cx="1269" cy="12271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524" name="災害復旧事業費最小値テキスト">
          <a:extLst>
            <a:ext uri="{FF2B5EF4-FFF2-40B4-BE49-F238E27FC236}">
              <a16:creationId xmlns:a16="http://schemas.microsoft.com/office/drawing/2014/main" id="{00000000-0008-0000-0600-00000C020000}"/>
            </a:ext>
          </a:extLst>
        </xdr:cNvPr>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59425</xdr:rowOff>
    </xdr:from>
    <xdr:ext cx="534377" cy="259045"/>
    <xdr:sp macro="" textlink="">
      <xdr:nvSpPr>
        <xdr:cNvPr id="526" name="災害復旧事業費最大値テキスト">
          <a:extLst>
            <a:ext uri="{FF2B5EF4-FFF2-40B4-BE49-F238E27FC236}">
              <a16:creationId xmlns:a16="http://schemas.microsoft.com/office/drawing/2014/main" id="{00000000-0008-0000-0600-00000E020000}"/>
            </a:ext>
          </a:extLst>
        </xdr:cNvPr>
        <xdr:cNvSpPr txBox="1"/>
      </xdr:nvSpPr>
      <xdr:spPr>
        <a:xfrm>
          <a:off x="16370300" y="5202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53,679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112748</xdr:rowOff>
    </xdr:from>
    <xdr:to>
      <xdr:col>86</xdr:col>
      <xdr:colOff>25400</xdr:colOff>
      <xdr:row>31</xdr:row>
      <xdr:rowOff>112748</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6230600" y="54276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139700</xdr:rowOff>
    </xdr:from>
    <xdr:to>
      <xdr:col>85</xdr:col>
      <xdr:colOff>127000</xdr:colOff>
      <xdr:row>38</xdr:row>
      <xdr:rowOff>139700</xdr:rowOff>
    </xdr:to>
    <xdr:cxnSp macro="">
      <xdr:nvCxnSpPr>
        <xdr:cNvPr id="528" name="直線コネクタ 527">
          <a:extLst>
            <a:ext uri="{FF2B5EF4-FFF2-40B4-BE49-F238E27FC236}">
              <a16:creationId xmlns:a16="http://schemas.microsoft.com/office/drawing/2014/main" id="{00000000-0008-0000-0600-000010020000}"/>
            </a:ext>
          </a:extLst>
        </xdr:cNvPr>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54764</xdr:rowOff>
    </xdr:from>
    <xdr:ext cx="469744" cy="259045"/>
    <xdr:sp macro="" textlink="">
      <xdr:nvSpPr>
        <xdr:cNvPr id="529" name="災害復旧事業費平均値テキスト">
          <a:extLst>
            <a:ext uri="{FF2B5EF4-FFF2-40B4-BE49-F238E27FC236}">
              <a16:creationId xmlns:a16="http://schemas.microsoft.com/office/drawing/2014/main" id="{00000000-0008-0000-0600-000011020000}"/>
            </a:ext>
          </a:extLst>
        </xdr:cNvPr>
        <xdr:cNvSpPr txBox="1"/>
      </xdr:nvSpPr>
      <xdr:spPr>
        <a:xfrm>
          <a:off x="16370300" y="639841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31887</xdr:rowOff>
    </xdr:from>
    <xdr:to>
      <xdr:col>85</xdr:col>
      <xdr:colOff>177800</xdr:colOff>
      <xdr:row>38</xdr:row>
      <xdr:rowOff>133487</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6268700" y="6546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139700</xdr:rowOff>
    </xdr:from>
    <xdr:to>
      <xdr:col>81</xdr:col>
      <xdr:colOff>50800</xdr:colOff>
      <xdr:row>38</xdr:row>
      <xdr:rowOff>139700</xdr:rowOff>
    </xdr:to>
    <xdr:cxnSp macro="">
      <xdr:nvCxnSpPr>
        <xdr:cNvPr id="531" name="直線コネクタ 530">
          <a:extLst>
            <a:ext uri="{FF2B5EF4-FFF2-40B4-BE49-F238E27FC236}">
              <a16:creationId xmlns:a16="http://schemas.microsoft.com/office/drawing/2014/main" id="{00000000-0008-0000-0600-000013020000}"/>
            </a:ext>
          </a:extLst>
        </xdr:cNvPr>
        <xdr:cNvCxnSpPr/>
      </xdr:nvCxnSpPr>
      <xdr:spPr>
        <a:xfrm>
          <a:off x="1459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34127</xdr:rowOff>
    </xdr:from>
    <xdr:to>
      <xdr:col>81</xdr:col>
      <xdr:colOff>101600</xdr:colOff>
      <xdr:row>38</xdr:row>
      <xdr:rowOff>135727</xdr:rowOff>
    </xdr:to>
    <xdr:sp macro="" textlink="">
      <xdr:nvSpPr>
        <xdr:cNvPr id="532" name="フローチャート: 判断 531">
          <a:extLst>
            <a:ext uri="{FF2B5EF4-FFF2-40B4-BE49-F238E27FC236}">
              <a16:creationId xmlns:a16="http://schemas.microsoft.com/office/drawing/2014/main" id="{00000000-0008-0000-0600-000014020000}"/>
            </a:ext>
          </a:extLst>
        </xdr:cNvPr>
        <xdr:cNvSpPr/>
      </xdr:nvSpPr>
      <xdr:spPr>
        <a:xfrm>
          <a:off x="15430500" y="65492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152254</xdr:rowOff>
    </xdr:from>
    <xdr:ext cx="469744"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5246428" y="63244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139700</xdr:rowOff>
    </xdr:from>
    <xdr:to>
      <xdr:col>76</xdr:col>
      <xdr:colOff>114300</xdr:colOff>
      <xdr:row>38</xdr:row>
      <xdr:rowOff>139700</xdr:rowOff>
    </xdr:to>
    <xdr:cxnSp macro="">
      <xdr:nvCxnSpPr>
        <xdr:cNvPr id="534" name="直線コネクタ 533">
          <a:extLst>
            <a:ext uri="{FF2B5EF4-FFF2-40B4-BE49-F238E27FC236}">
              <a16:creationId xmlns:a16="http://schemas.microsoft.com/office/drawing/2014/main" id="{00000000-0008-0000-0600-000016020000}"/>
            </a:ext>
          </a:extLst>
        </xdr:cNvPr>
        <xdr:cNvCxnSpPr/>
      </xdr:nvCxnSpPr>
      <xdr:spPr>
        <a:xfrm>
          <a:off x="13703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161915</xdr:rowOff>
    </xdr:from>
    <xdr:to>
      <xdr:col>76</xdr:col>
      <xdr:colOff>165100</xdr:colOff>
      <xdr:row>38</xdr:row>
      <xdr:rowOff>92065</xdr:rowOff>
    </xdr:to>
    <xdr:sp macro="" textlink="">
      <xdr:nvSpPr>
        <xdr:cNvPr id="535" name="フローチャート: 判断 534">
          <a:extLst>
            <a:ext uri="{FF2B5EF4-FFF2-40B4-BE49-F238E27FC236}">
              <a16:creationId xmlns:a16="http://schemas.microsoft.com/office/drawing/2014/main" id="{00000000-0008-0000-0600-000017020000}"/>
            </a:ext>
          </a:extLst>
        </xdr:cNvPr>
        <xdr:cNvSpPr/>
      </xdr:nvSpPr>
      <xdr:spPr>
        <a:xfrm>
          <a:off x="14541500" y="6505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108592</xdr:rowOff>
    </xdr:from>
    <xdr:ext cx="469744"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4357428" y="62807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139700</xdr:rowOff>
    </xdr:from>
    <xdr:to>
      <xdr:col>71</xdr:col>
      <xdr:colOff>177800</xdr:colOff>
      <xdr:row>38</xdr:row>
      <xdr:rowOff>139700</xdr:rowOff>
    </xdr:to>
    <xdr:cxnSp macro="">
      <xdr:nvCxnSpPr>
        <xdr:cNvPr id="537" name="直線コネクタ 536">
          <a:extLst>
            <a:ext uri="{FF2B5EF4-FFF2-40B4-BE49-F238E27FC236}">
              <a16:creationId xmlns:a16="http://schemas.microsoft.com/office/drawing/2014/main" id="{00000000-0008-0000-0600-000019020000}"/>
            </a:ext>
          </a:extLst>
        </xdr:cNvPr>
        <xdr:cNvCxnSpPr/>
      </xdr:nvCxnSpPr>
      <xdr:spPr>
        <a:xfrm>
          <a:off x="1281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12684</xdr:rowOff>
    </xdr:from>
    <xdr:to>
      <xdr:col>72</xdr:col>
      <xdr:colOff>38100</xdr:colOff>
      <xdr:row>38</xdr:row>
      <xdr:rowOff>114284</xdr:rowOff>
    </xdr:to>
    <xdr:sp macro="" textlink="">
      <xdr:nvSpPr>
        <xdr:cNvPr id="538" name="フローチャート: 判断 537">
          <a:extLst>
            <a:ext uri="{FF2B5EF4-FFF2-40B4-BE49-F238E27FC236}">
              <a16:creationId xmlns:a16="http://schemas.microsoft.com/office/drawing/2014/main" id="{00000000-0008-0000-0600-00001A020000}"/>
            </a:ext>
          </a:extLst>
        </xdr:cNvPr>
        <xdr:cNvSpPr/>
      </xdr:nvSpPr>
      <xdr:spPr>
        <a:xfrm>
          <a:off x="13652500" y="6527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130812</xdr:rowOff>
    </xdr:from>
    <xdr:ext cx="469744"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3468428" y="63030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39157</xdr:rowOff>
    </xdr:from>
    <xdr:to>
      <xdr:col>67</xdr:col>
      <xdr:colOff>101600</xdr:colOff>
      <xdr:row>38</xdr:row>
      <xdr:rowOff>140757</xdr:rowOff>
    </xdr:to>
    <xdr:sp macro="" textlink="">
      <xdr:nvSpPr>
        <xdr:cNvPr id="540" name="フローチャート: 判断 539">
          <a:extLst>
            <a:ext uri="{FF2B5EF4-FFF2-40B4-BE49-F238E27FC236}">
              <a16:creationId xmlns:a16="http://schemas.microsoft.com/office/drawing/2014/main" id="{00000000-0008-0000-0600-00001C020000}"/>
            </a:ext>
          </a:extLst>
        </xdr:cNvPr>
        <xdr:cNvSpPr/>
      </xdr:nvSpPr>
      <xdr:spPr>
        <a:xfrm>
          <a:off x="12763500" y="6554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157284</xdr:rowOff>
    </xdr:from>
    <xdr:ext cx="469744"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2579428" y="6329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47" name="楕円 546">
          <a:extLst>
            <a:ext uri="{FF2B5EF4-FFF2-40B4-BE49-F238E27FC236}">
              <a16:creationId xmlns:a16="http://schemas.microsoft.com/office/drawing/2014/main" id="{00000000-0008-0000-0600-000023020000}"/>
            </a:ext>
          </a:extLst>
        </xdr:cNvPr>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10314</xdr:rowOff>
    </xdr:from>
    <xdr:ext cx="249299" cy="259045"/>
    <xdr:sp macro="" textlink="">
      <xdr:nvSpPr>
        <xdr:cNvPr id="548" name="災害復旧事業費該当値テキスト">
          <a:extLst>
            <a:ext uri="{FF2B5EF4-FFF2-40B4-BE49-F238E27FC236}">
              <a16:creationId xmlns:a16="http://schemas.microsoft.com/office/drawing/2014/main" id="{00000000-0008-0000-0600-000024020000}"/>
            </a:ext>
          </a:extLst>
        </xdr:cNvPr>
        <xdr:cNvSpPr txBox="1"/>
      </xdr:nvSpPr>
      <xdr:spPr>
        <a:xfrm>
          <a:off x="16370300" y="652541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49" name="楕円 548">
          <a:extLst>
            <a:ext uri="{FF2B5EF4-FFF2-40B4-BE49-F238E27FC236}">
              <a16:creationId xmlns:a16="http://schemas.microsoft.com/office/drawing/2014/main" id="{00000000-0008-0000-0600-000025020000}"/>
            </a:ext>
          </a:extLst>
        </xdr:cNvPr>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51" name="楕円 550">
          <a:extLst>
            <a:ext uri="{FF2B5EF4-FFF2-40B4-BE49-F238E27FC236}">
              <a16:creationId xmlns:a16="http://schemas.microsoft.com/office/drawing/2014/main" id="{00000000-0008-0000-0600-000027020000}"/>
            </a:ext>
          </a:extLst>
        </xdr:cNvPr>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53" name="楕円 552">
          <a:extLst>
            <a:ext uri="{FF2B5EF4-FFF2-40B4-BE49-F238E27FC236}">
              <a16:creationId xmlns:a16="http://schemas.microsoft.com/office/drawing/2014/main" id="{00000000-0008-0000-0600-000029020000}"/>
            </a:ext>
          </a:extLst>
        </xdr:cNvPr>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88900</xdr:rowOff>
    </xdr:from>
    <xdr:to>
      <xdr:col>67</xdr:col>
      <xdr:colOff>101600</xdr:colOff>
      <xdr:row>39</xdr:row>
      <xdr:rowOff>19050</xdr:rowOff>
    </xdr:to>
    <xdr:sp macro="" textlink="">
      <xdr:nvSpPr>
        <xdr:cNvPr id="555" name="楕円 554">
          <a:extLst>
            <a:ext uri="{FF2B5EF4-FFF2-40B4-BE49-F238E27FC236}">
              <a16:creationId xmlns:a16="http://schemas.microsoft.com/office/drawing/2014/main" id="{00000000-0008-0000-0600-00002B020000}"/>
            </a:ext>
          </a:extLst>
        </xdr:cNvPr>
        <xdr:cNvSpPr/>
      </xdr:nvSpPr>
      <xdr:spPr>
        <a:xfrm>
          <a:off x="1276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10177</xdr:rowOff>
    </xdr:from>
    <xdr:ext cx="249299"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68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60" name="正方形/長方形 559">
          <a:extLst>
            <a:ext uri="{FF2B5EF4-FFF2-40B4-BE49-F238E27FC236}">
              <a16:creationId xmlns:a16="http://schemas.microsoft.com/office/drawing/2014/main" id="{00000000-0008-0000-0600-000030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61" name="正方形/長方形 560">
          <a:extLst>
            <a:ext uri="{FF2B5EF4-FFF2-40B4-BE49-F238E27FC236}">
              <a16:creationId xmlns:a16="http://schemas.microsoft.com/office/drawing/2014/main" id="{00000000-0008-0000-0600-000031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2" name="正方形/長方形 561">
          <a:extLst>
            <a:ext uri="{FF2B5EF4-FFF2-40B4-BE49-F238E27FC236}">
              <a16:creationId xmlns:a16="http://schemas.microsoft.com/office/drawing/2014/main" id="{00000000-0008-0000-0600-000032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3" name="正方形/長方形 562">
          <a:extLst>
            <a:ext uri="{FF2B5EF4-FFF2-40B4-BE49-F238E27FC236}">
              <a16:creationId xmlns:a16="http://schemas.microsoft.com/office/drawing/2014/main" id="{00000000-0008-0000-0600-000033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4" name="正方形/長方形 563">
          <a:extLst>
            <a:ext uri="{FF2B5EF4-FFF2-40B4-BE49-F238E27FC236}">
              <a16:creationId xmlns:a16="http://schemas.microsoft.com/office/drawing/2014/main" id="{00000000-0008-0000-0600-000034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5" name="テキスト ボックス 564">
          <a:extLst>
            <a:ext uri="{FF2B5EF4-FFF2-40B4-BE49-F238E27FC236}">
              <a16:creationId xmlns:a16="http://schemas.microsoft.com/office/drawing/2014/main" id="{00000000-0008-0000-0600-000035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1" name="失業対策事業費グラフ枠">
          <a:extLst>
            <a:ext uri="{FF2B5EF4-FFF2-40B4-BE49-F238E27FC236}">
              <a16:creationId xmlns:a16="http://schemas.microsoft.com/office/drawing/2014/main" id="{00000000-0008-0000-0600-00003B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73" name="失業対策事業費最小値テキスト">
          <a:extLst>
            <a:ext uri="{FF2B5EF4-FFF2-40B4-BE49-F238E27FC236}">
              <a16:creationId xmlns:a16="http://schemas.microsoft.com/office/drawing/2014/main" id="{00000000-0008-0000-0600-00003D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5" name="失業対策事業費最大値テキスト">
          <a:extLst>
            <a:ext uri="{FF2B5EF4-FFF2-40B4-BE49-F238E27FC236}">
              <a16:creationId xmlns:a16="http://schemas.microsoft.com/office/drawing/2014/main" id="{00000000-0008-0000-0600-00003F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7" name="直線コネクタ 576">
          <a:extLst>
            <a:ext uri="{FF2B5EF4-FFF2-40B4-BE49-F238E27FC236}">
              <a16:creationId xmlns:a16="http://schemas.microsoft.com/office/drawing/2014/main" id="{00000000-0008-0000-0600-000041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8" name="失業対策事業費平均値テキスト">
          <a:extLst>
            <a:ext uri="{FF2B5EF4-FFF2-40B4-BE49-F238E27FC236}">
              <a16:creationId xmlns:a16="http://schemas.microsoft.com/office/drawing/2014/main" id="{00000000-0008-0000-0600-000042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80" name="直線コネクタ 579">
          <a:extLst>
            <a:ext uri="{FF2B5EF4-FFF2-40B4-BE49-F238E27FC236}">
              <a16:creationId xmlns:a16="http://schemas.microsoft.com/office/drawing/2014/main" id="{00000000-0008-0000-0600-000044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81" name="フローチャート: 判断 580">
          <a:extLst>
            <a:ext uri="{FF2B5EF4-FFF2-40B4-BE49-F238E27FC236}">
              <a16:creationId xmlns:a16="http://schemas.microsoft.com/office/drawing/2014/main" id="{00000000-0008-0000-0600-000045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83" name="直線コネクタ 582">
          <a:extLst>
            <a:ext uri="{FF2B5EF4-FFF2-40B4-BE49-F238E27FC236}">
              <a16:creationId xmlns:a16="http://schemas.microsoft.com/office/drawing/2014/main" id="{00000000-0008-0000-0600-000047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4" name="フローチャート: 判断 583">
          <a:extLst>
            <a:ext uri="{FF2B5EF4-FFF2-40B4-BE49-F238E27FC236}">
              <a16:creationId xmlns:a16="http://schemas.microsoft.com/office/drawing/2014/main" id="{00000000-0008-0000-0600-000048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6" name="直線コネクタ 585">
          <a:extLst>
            <a:ext uri="{FF2B5EF4-FFF2-40B4-BE49-F238E27FC236}">
              <a16:creationId xmlns:a16="http://schemas.microsoft.com/office/drawing/2014/main" id="{00000000-0008-0000-0600-00004A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7" name="フローチャート: 判断 586">
          <a:extLst>
            <a:ext uri="{FF2B5EF4-FFF2-40B4-BE49-F238E27FC236}">
              <a16:creationId xmlns:a16="http://schemas.microsoft.com/office/drawing/2014/main" id="{00000000-0008-0000-0600-00004B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9" name="フローチャート: 判断 588">
          <a:extLst>
            <a:ext uri="{FF2B5EF4-FFF2-40B4-BE49-F238E27FC236}">
              <a16:creationId xmlns:a16="http://schemas.microsoft.com/office/drawing/2014/main" id="{00000000-0008-0000-0600-00004D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7" name="失業対策事業費該当値テキスト">
          <a:extLst>
            <a:ext uri="{FF2B5EF4-FFF2-40B4-BE49-F238E27FC236}">
              <a16:creationId xmlns:a16="http://schemas.microsoft.com/office/drawing/2014/main" id="{00000000-0008-0000-0600-000055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600" name="楕円 599">
          <a:extLst>
            <a:ext uri="{FF2B5EF4-FFF2-40B4-BE49-F238E27FC236}">
              <a16:creationId xmlns:a16="http://schemas.microsoft.com/office/drawing/2014/main" id="{00000000-0008-0000-0600-000058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602" name="楕円 601">
          <a:extLst>
            <a:ext uri="{FF2B5EF4-FFF2-40B4-BE49-F238E27FC236}">
              <a16:creationId xmlns:a16="http://schemas.microsoft.com/office/drawing/2014/main" id="{00000000-0008-0000-0600-00005A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4" name="楕円 603">
          <a:extLst>
            <a:ext uri="{FF2B5EF4-FFF2-40B4-BE49-F238E27FC236}">
              <a16:creationId xmlns:a16="http://schemas.microsoft.com/office/drawing/2014/main" id="{00000000-0008-0000-0600-00005C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600-000062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1" name="正方形/長方形 610">
          <a:extLst>
            <a:ext uri="{FF2B5EF4-FFF2-40B4-BE49-F238E27FC236}">
              <a16:creationId xmlns:a16="http://schemas.microsoft.com/office/drawing/2014/main" id="{00000000-0008-0000-0600-000063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600-000064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3" name="正方形/長方形 612">
          <a:extLst>
            <a:ext uri="{FF2B5EF4-FFF2-40B4-BE49-F238E27FC236}">
              <a16:creationId xmlns:a16="http://schemas.microsoft.com/office/drawing/2014/main" id="{00000000-0008-0000-0600-000065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0" name="公債費グラフ枠">
          <a:extLst>
            <a:ext uri="{FF2B5EF4-FFF2-40B4-BE49-F238E27FC236}">
              <a16:creationId xmlns:a16="http://schemas.microsoft.com/office/drawing/2014/main" id="{00000000-0008-0000-0600-000076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1936</xdr:rowOff>
    </xdr:from>
    <xdr:to>
      <xdr:col>85</xdr:col>
      <xdr:colOff>126364</xdr:colOff>
      <xdr:row>78</xdr:row>
      <xdr:rowOff>107843</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flipV="1">
          <a:off x="16317595" y="12003436"/>
          <a:ext cx="1269" cy="14775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111670</xdr:rowOff>
    </xdr:from>
    <xdr:ext cx="469744" cy="259045"/>
    <xdr:sp macro="" textlink="">
      <xdr:nvSpPr>
        <xdr:cNvPr id="632" name="公債費最小値テキスト">
          <a:extLst>
            <a:ext uri="{FF2B5EF4-FFF2-40B4-BE49-F238E27FC236}">
              <a16:creationId xmlns:a16="http://schemas.microsoft.com/office/drawing/2014/main" id="{00000000-0008-0000-0600-000078020000}"/>
            </a:ext>
          </a:extLst>
        </xdr:cNvPr>
        <xdr:cNvSpPr txBox="1"/>
      </xdr:nvSpPr>
      <xdr:spPr>
        <a:xfrm>
          <a:off x="16370300" y="13484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107843</xdr:rowOff>
    </xdr:from>
    <xdr:to>
      <xdr:col>86</xdr:col>
      <xdr:colOff>25400</xdr:colOff>
      <xdr:row>78</xdr:row>
      <xdr:rowOff>107843</xdr:rowOff>
    </xdr:to>
    <xdr:cxnSp macro="">
      <xdr:nvCxnSpPr>
        <xdr:cNvPr id="633" name="直線コネクタ 632">
          <a:extLst>
            <a:ext uri="{FF2B5EF4-FFF2-40B4-BE49-F238E27FC236}">
              <a16:creationId xmlns:a16="http://schemas.microsoft.com/office/drawing/2014/main" id="{00000000-0008-0000-0600-000079020000}"/>
            </a:ext>
          </a:extLst>
        </xdr:cNvPr>
        <xdr:cNvCxnSpPr/>
      </xdr:nvCxnSpPr>
      <xdr:spPr>
        <a:xfrm>
          <a:off x="16230600" y="134809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120063</xdr:rowOff>
    </xdr:from>
    <xdr:ext cx="599010" cy="259045"/>
    <xdr:sp macro="" textlink="">
      <xdr:nvSpPr>
        <xdr:cNvPr id="634" name="公債費最大値テキスト">
          <a:extLst>
            <a:ext uri="{FF2B5EF4-FFF2-40B4-BE49-F238E27FC236}">
              <a16:creationId xmlns:a16="http://schemas.microsoft.com/office/drawing/2014/main" id="{00000000-0008-0000-0600-00007A020000}"/>
            </a:ext>
          </a:extLst>
        </xdr:cNvPr>
        <xdr:cNvSpPr txBox="1"/>
      </xdr:nvSpPr>
      <xdr:spPr>
        <a:xfrm>
          <a:off x="16370300" y="117786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100,437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1936</xdr:rowOff>
    </xdr:from>
    <xdr:to>
      <xdr:col>86</xdr:col>
      <xdr:colOff>25400</xdr:colOff>
      <xdr:row>70</xdr:row>
      <xdr:rowOff>1936</xdr:rowOff>
    </xdr:to>
    <xdr:cxnSp macro="">
      <xdr:nvCxnSpPr>
        <xdr:cNvPr id="635" name="直線コネクタ 634">
          <a:extLst>
            <a:ext uri="{FF2B5EF4-FFF2-40B4-BE49-F238E27FC236}">
              <a16:creationId xmlns:a16="http://schemas.microsoft.com/office/drawing/2014/main" id="{00000000-0008-0000-0600-00007B020000}"/>
            </a:ext>
          </a:extLst>
        </xdr:cNvPr>
        <xdr:cNvCxnSpPr/>
      </xdr:nvCxnSpPr>
      <xdr:spPr>
        <a:xfrm>
          <a:off x="16230600" y="120034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132826</xdr:rowOff>
    </xdr:from>
    <xdr:to>
      <xdr:col>85</xdr:col>
      <xdr:colOff>127000</xdr:colOff>
      <xdr:row>76</xdr:row>
      <xdr:rowOff>147048</xdr:rowOff>
    </xdr:to>
    <xdr:cxnSp macro="">
      <xdr:nvCxnSpPr>
        <xdr:cNvPr id="636" name="直線コネクタ 635">
          <a:extLst>
            <a:ext uri="{FF2B5EF4-FFF2-40B4-BE49-F238E27FC236}">
              <a16:creationId xmlns:a16="http://schemas.microsoft.com/office/drawing/2014/main" id="{00000000-0008-0000-0600-00007C020000}"/>
            </a:ext>
          </a:extLst>
        </xdr:cNvPr>
        <xdr:cNvCxnSpPr/>
      </xdr:nvCxnSpPr>
      <xdr:spPr>
        <a:xfrm flipV="1">
          <a:off x="15481300" y="13163026"/>
          <a:ext cx="838200" cy="142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51280</xdr:rowOff>
    </xdr:from>
    <xdr:ext cx="534377" cy="259045"/>
    <xdr:sp macro="" textlink="">
      <xdr:nvSpPr>
        <xdr:cNvPr id="637" name="公債費平均値テキスト">
          <a:extLst>
            <a:ext uri="{FF2B5EF4-FFF2-40B4-BE49-F238E27FC236}">
              <a16:creationId xmlns:a16="http://schemas.microsoft.com/office/drawing/2014/main" id="{00000000-0008-0000-0600-00007D020000}"/>
            </a:ext>
          </a:extLst>
        </xdr:cNvPr>
        <xdr:cNvSpPr txBox="1"/>
      </xdr:nvSpPr>
      <xdr:spPr>
        <a:xfrm>
          <a:off x="16370300" y="1273858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28403</xdr:rowOff>
    </xdr:from>
    <xdr:to>
      <xdr:col>85</xdr:col>
      <xdr:colOff>177800</xdr:colOff>
      <xdr:row>75</xdr:row>
      <xdr:rowOff>130003</xdr:rowOff>
    </xdr:to>
    <xdr:sp macro="" textlink="">
      <xdr:nvSpPr>
        <xdr:cNvPr id="638" name="フローチャート: 判断 637">
          <a:extLst>
            <a:ext uri="{FF2B5EF4-FFF2-40B4-BE49-F238E27FC236}">
              <a16:creationId xmlns:a16="http://schemas.microsoft.com/office/drawing/2014/main" id="{00000000-0008-0000-0600-00007E020000}"/>
            </a:ext>
          </a:extLst>
        </xdr:cNvPr>
        <xdr:cNvSpPr/>
      </xdr:nvSpPr>
      <xdr:spPr>
        <a:xfrm>
          <a:off x="16268700" y="12887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147048</xdr:rowOff>
    </xdr:from>
    <xdr:to>
      <xdr:col>81</xdr:col>
      <xdr:colOff>50800</xdr:colOff>
      <xdr:row>76</xdr:row>
      <xdr:rowOff>150755</xdr:rowOff>
    </xdr:to>
    <xdr:cxnSp macro="">
      <xdr:nvCxnSpPr>
        <xdr:cNvPr id="639" name="直線コネクタ 638">
          <a:extLst>
            <a:ext uri="{FF2B5EF4-FFF2-40B4-BE49-F238E27FC236}">
              <a16:creationId xmlns:a16="http://schemas.microsoft.com/office/drawing/2014/main" id="{00000000-0008-0000-0600-00007F020000}"/>
            </a:ext>
          </a:extLst>
        </xdr:cNvPr>
        <xdr:cNvCxnSpPr/>
      </xdr:nvCxnSpPr>
      <xdr:spPr>
        <a:xfrm flipV="1">
          <a:off x="14592300" y="13177248"/>
          <a:ext cx="889000" cy="3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23880</xdr:rowOff>
    </xdr:from>
    <xdr:to>
      <xdr:col>81</xdr:col>
      <xdr:colOff>101600</xdr:colOff>
      <xdr:row>75</xdr:row>
      <xdr:rowOff>125480</xdr:rowOff>
    </xdr:to>
    <xdr:sp macro="" textlink="">
      <xdr:nvSpPr>
        <xdr:cNvPr id="640" name="フローチャート: 判断 639">
          <a:extLst>
            <a:ext uri="{FF2B5EF4-FFF2-40B4-BE49-F238E27FC236}">
              <a16:creationId xmlns:a16="http://schemas.microsoft.com/office/drawing/2014/main" id="{00000000-0008-0000-0600-000080020000}"/>
            </a:ext>
          </a:extLst>
        </xdr:cNvPr>
        <xdr:cNvSpPr/>
      </xdr:nvSpPr>
      <xdr:spPr>
        <a:xfrm>
          <a:off x="15430500" y="12882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142007</xdr:rowOff>
    </xdr:from>
    <xdr:ext cx="534377"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5214111" y="12657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150755</xdr:rowOff>
    </xdr:from>
    <xdr:to>
      <xdr:col>76</xdr:col>
      <xdr:colOff>114300</xdr:colOff>
      <xdr:row>76</xdr:row>
      <xdr:rowOff>161906</xdr:rowOff>
    </xdr:to>
    <xdr:cxnSp macro="">
      <xdr:nvCxnSpPr>
        <xdr:cNvPr id="642" name="直線コネクタ 641">
          <a:extLst>
            <a:ext uri="{FF2B5EF4-FFF2-40B4-BE49-F238E27FC236}">
              <a16:creationId xmlns:a16="http://schemas.microsoft.com/office/drawing/2014/main" id="{00000000-0008-0000-0600-000082020000}"/>
            </a:ext>
          </a:extLst>
        </xdr:cNvPr>
        <xdr:cNvCxnSpPr/>
      </xdr:nvCxnSpPr>
      <xdr:spPr>
        <a:xfrm flipV="1">
          <a:off x="13703300" y="13180955"/>
          <a:ext cx="889000" cy="11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85553</xdr:rowOff>
    </xdr:from>
    <xdr:to>
      <xdr:col>76</xdr:col>
      <xdr:colOff>165100</xdr:colOff>
      <xdr:row>76</xdr:row>
      <xdr:rowOff>15703</xdr:rowOff>
    </xdr:to>
    <xdr:sp macro="" textlink="">
      <xdr:nvSpPr>
        <xdr:cNvPr id="643" name="フローチャート: 判断 642">
          <a:extLst>
            <a:ext uri="{FF2B5EF4-FFF2-40B4-BE49-F238E27FC236}">
              <a16:creationId xmlns:a16="http://schemas.microsoft.com/office/drawing/2014/main" id="{00000000-0008-0000-0600-000083020000}"/>
            </a:ext>
          </a:extLst>
        </xdr:cNvPr>
        <xdr:cNvSpPr/>
      </xdr:nvSpPr>
      <xdr:spPr>
        <a:xfrm>
          <a:off x="14541500" y="12944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32230</xdr:rowOff>
    </xdr:from>
    <xdr:ext cx="534377"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4325111" y="12719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158674</xdr:rowOff>
    </xdr:from>
    <xdr:to>
      <xdr:col>71</xdr:col>
      <xdr:colOff>177800</xdr:colOff>
      <xdr:row>76</xdr:row>
      <xdr:rowOff>161906</xdr:rowOff>
    </xdr:to>
    <xdr:cxnSp macro="">
      <xdr:nvCxnSpPr>
        <xdr:cNvPr id="645" name="直線コネクタ 644">
          <a:extLst>
            <a:ext uri="{FF2B5EF4-FFF2-40B4-BE49-F238E27FC236}">
              <a16:creationId xmlns:a16="http://schemas.microsoft.com/office/drawing/2014/main" id="{00000000-0008-0000-0600-000085020000}"/>
            </a:ext>
          </a:extLst>
        </xdr:cNvPr>
        <xdr:cNvCxnSpPr/>
      </xdr:nvCxnSpPr>
      <xdr:spPr>
        <a:xfrm>
          <a:off x="12814300" y="13188874"/>
          <a:ext cx="889000" cy="32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74906</xdr:rowOff>
    </xdr:from>
    <xdr:to>
      <xdr:col>72</xdr:col>
      <xdr:colOff>38100</xdr:colOff>
      <xdr:row>76</xdr:row>
      <xdr:rowOff>5057</xdr:rowOff>
    </xdr:to>
    <xdr:sp macro="" textlink="">
      <xdr:nvSpPr>
        <xdr:cNvPr id="646" name="フローチャート: 判断 645">
          <a:extLst>
            <a:ext uri="{FF2B5EF4-FFF2-40B4-BE49-F238E27FC236}">
              <a16:creationId xmlns:a16="http://schemas.microsoft.com/office/drawing/2014/main" id="{00000000-0008-0000-0600-000086020000}"/>
            </a:ext>
          </a:extLst>
        </xdr:cNvPr>
        <xdr:cNvSpPr/>
      </xdr:nvSpPr>
      <xdr:spPr>
        <a:xfrm>
          <a:off x="13652500" y="1293365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21583</xdr:rowOff>
    </xdr:from>
    <xdr:ext cx="534377"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3436111" y="127088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65273</xdr:rowOff>
    </xdr:from>
    <xdr:to>
      <xdr:col>67</xdr:col>
      <xdr:colOff>101600</xdr:colOff>
      <xdr:row>75</xdr:row>
      <xdr:rowOff>166874</xdr:rowOff>
    </xdr:to>
    <xdr:sp macro="" textlink="">
      <xdr:nvSpPr>
        <xdr:cNvPr id="648" name="フローチャート: 判断 647">
          <a:extLst>
            <a:ext uri="{FF2B5EF4-FFF2-40B4-BE49-F238E27FC236}">
              <a16:creationId xmlns:a16="http://schemas.microsoft.com/office/drawing/2014/main" id="{00000000-0008-0000-0600-000088020000}"/>
            </a:ext>
          </a:extLst>
        </xdr:cNvPr>
        <xdr:cNvSpPr/>
      </xdr:nvSpPr>
      <xdr:spPr>
        <a:xfrm>
          <a:off x="12763500" y="1292402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11950</xdr:rowOff>
    </xdr:from>
    <xdr:ext cx="534377"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2547111" y="12699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82026</xdr:rowOff>
    </xdr:from>
    <xdr:to>
      <xdr:col>85</xdr:col>
      <xdr:colOff>177800</xdr:colOff>
      <xdr:row>77</xdr:row>
      <xdr:rowOff>12176</xdr:rowOff>
    </xdr:to>
    <xdr:sp macro="" textlink="">
      <xdr:nvSpPr>
        <xdr:cNvPr id="655" name="楕円 654">
          <a:extLst>
            <a:ext uri="{FF2B5EF4-FFF2-40B4-BE49-F238E27FC236}">
              <a16:creationId xmlns:a16="http://schemas.microsoft.com/office/drawing/2014/main" id="{00000000-0008-0000-0600-00008F020000}"/>
            </a:ext>
          </a:extLst>
        </xdr:cNvPr>
        <xdr:cNvSpPr/>
      </xdr:nvSpPr>
      <xdr:spPr>
        <a:xfrm>
          <a:off x="16268700" y="13112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60453</xdr:rowOff>
    </xdr:from>
    <xdr:ext cx="534377" cy="259045"/>
    <xdr:sp macro="" textlink="">
      <xdr:nvSpPr>
        <xdr:cNvPr id="656" name="公債費該当値テキスト">
          <a:extLst>
            <a:ext uri="{FF2B5EF4-FFF2-40B4-BE49-F238E27FC236}">
              <a16:creationId xmlns:a16="http://schemas.microsoft.com/office/drawing/2014/main" id="{00000000-0008-0000-0600-000090020000}"/>
            </a:ext>
          </a:extLst>
        </xdr:cNvPr>
        <xdr:cNvSpPr txBox="1"/>
      </xdr:nvSpPr>
      <xdr:spPr>
        <a:xfrm>
          <a:off x="16370300" y="13090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96248</xdr:rowOff>
    </xdr:from>
    <xdr:to>
      <xdr:col>81</xdr:col>
      <xdr:colOff>101600</xdr:colOff>
      <xdr:row>77</xdr:row>
      <xdr:rowOff>26398</xdr:rowOff>
    </xdr:to>
    <xdr:sp macro="" textlink="">
      <xdr:nvSpPr>
        <xdr:cNvPr id="657" name="楕円 656">
          <a:extLst>
            <a:ext uri="{FF2B5EF4-FFF2-40B4-BE49-F238E27FC236}">
              <a16:creationId xmlns:a16="http://schemas.microsoft.com/office/drawing/2014/main" id="{00000000-0008-0000-0600-000091020000}"/>
            </a:ext>
          </a:extLst>
        </xdr:cNvPr>
        <xdr:cNvSpPr/>
      </xdr:nvSpPr>
      <xdr:spPr>
        <a:xfrm>
          <a:off x="15430500" y="13126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17525</xdr:rowOff>
    </xdr:from>
    <xdr:ext cx="534377"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5214111" y="132191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99955</xdr:rowOff>
    </xdr:from>
    <xdr:to>
      <xdr:col>76</xdr:col>
      <xdr:colOff>165100</xdr:colOff>
      <xdr:row>77</xdr:row>
      <xdr:rowOff>30105</xdr:rowOff>
    </xdr:to>
    <xdr:sp macro="" textlink="">
      <xdr:nvSpPr>
        <xdr:cNvPr id="659" name="楕円 658">
          <a:extLst>
            <a:ext uri="{FF2B5EF4-FFF2-40B4-BE49-F238E27FC236}">
              <a16:creationId xmlns:a16="http://schemas.microsoft.com/office/drawing/2014/main" id="{00000000-0008-0000-0600-000093020000}"/>
            </a:ext>
          </a:extLst>
        </xdr:cNvPr>
        <xdr:cNvSpPr/>
      </xdr:nvSpPr>
      <xdr:spPr>
        <a:xfrm>
          <a:off x="14541500" y="13130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21232</xdr:rowOff>
    </xdr:from>
    <xdr:ext cx="534377"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4325111" y="13222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111106</xdr:rowOff>
    </xdr:from>
    <xdr:to>
      <xdr:col>72</xdr:col>
      <xdr:colOff>38100</xdr:colOff>
      <xdr:row>77</xdr:row>
      <xdr:rowOff>41256</xdr:rowOff>
    </xdr:to>
    <xdr:sp macro="" textlink="">
      <xdr:nvSpPr>
        <xdr:cNvPr id="661" name="楕円 660">
          <a:extLst>
            <a:ext uri="{FF2B5EF4-FFF2-40B4-BE49-F238E27FC236}">
              <a16:creationId xmlns:a16="http://schemas.microsoft.com/office/drawing/2014/main" id="{00000000-0008-0000-0600-000095020000}"/>
            </a:ext>
          </a:extLst>
        </xdr:cNvPr>
        <xdr:cNvSpPr/>
      </xdr:nvSpPr>
      <xdr:spPr>
        <a:xfrm>
          <a:off x="13652500" y="13141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32383</xdr:rowOff>
    </xdr:from>
    <xdr:ext cx="534377"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3436111" y="13234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107874</xdr:rowOff>
    </xdr:from>
    <xdr:to>
      <xdr:col>67</xdr:col>
      <xdr:colOff>101600</xdr:colOff>
      <xdr:row>77</xdr:row>
      <xdr:rowOff>38024</xdr:rowOff>
    </xdr:to>
    <xdr:sp macro="" textlink="">
      <xdr:nvSpPr>
        <xdr:cNvPr id="663" name="楕円 662">
          <a:extLst>
            <a:ext uri="{FF2B5EF4-FFF2-40B4-BE49-F238E27FC236}">
              <a16:creationId xmlns:a16="http://schemas.microsoft.com/office/drawing/2014/main" id="{00000000-0008-0000-0600-000097020000}"/>
            </a:ext>
          </a:extLst>
        </xdr:cNvPr>
        <xdr:cNvSpPr/>
      </xdr:nvSpPr>
      <xdr:spPr>
        <a:xfrm>
          <a:off x="12763500" y="13138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29151</xdr:rowOff>
    </xdr:from>
    <xdr:ext cx="534377"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2547111" y="13230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600-00009C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600-00009D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0" name="正方形/長方形 669">
          <a:extLst>
            <a:ext uri="{FF2B5EF4-FFF2-40B4-BE49-F238E27FC236}">
              <a16:creationId xmlns:a16="http://schemas.microsoft.com/office/drawing/2014/main" id="{00000000-0008-0000-0600-00009E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1" name="正方形/長方形 670">
          <a:extLst>
            <a:ext uri="{FF2B5EF4-FFF2-40B4-BE49-F238E27FC236}">
              <a16:creationId xmlns:a16="http://schemas.microsoft.com/office/drawing/2014/main" id="{00000000-0008-0000-0600-00009F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2" name="正方形/長方形 671">
          <a:extLst>
            <a:ext uri="{FF2B5EF4-FFF2-40B4-BE49-F238E27FC236}">
              <a16:creationId xmlns:a16="http://schemas.microsoft.com/office/drawing/2014/main" id="{00000000-0008-0000-0600-0000A0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2" name="テキスト ボックス 681">
          <a:extLst>
            <a:ext uri="{FF2B5EF4-FFF2-40B4-BE49-F238E27FC236}">
              <a16:creationId xmlns:a16="http://schemas.microsoft.com/office/drawing/2014/main" id="{00000000-0008-0000-0600-0000AA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4" name="テキスト ボックス 683">
          <a:extLst>
            <a:ext uri="{FF2B5EF4-FFF2-40B4-BE49-F238E27FC236}">
              <a16:creationId xmlns:a16="http://schemas.microsoft.com/office/drawing/2014/main" id="{00000000-0008-0000-0600-0000AC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7" name="積立金グラフ枠">
          <a:extLst>
            <a:ext uri="{FF2B5EF4-FFF2-40B4-BE49-F238E27FC236}">
              <a16:creationId xmlns:a16="http://schemas.microsoft.com/office/drawing/2014/main" id="{00000000-0008-0000-0600-0000AF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148210</xdr:rowOff>
    </xdr:from>
    <xdr:to>
      <xdr:col>85</xdr:col>
      <xdr:colOff>126364</xdr:colOff>
      <xdr:row>99</xdr:row>
      <xdr:rowOff>27953</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flipV="1">
          <a:off x="16317595" y="15578710"/>
          <a:ext cx="1269" cy="14227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31780</xdr:rowOff>
    </xdr:from>
    <xdr:ext cx="469744" cy="259045"/>
    <xdr:sp macro="" textlink="">
      <xdr:nvSpPr>
        <xdr:cNvPr id="689" name="積立金最小値テキスト">
          <a:extLst>
            <a:ext uri="{FF2B5EF4-FFF2-40B4-BE49-F238E27FC236}">
              <a16:creationId xmlns:a16="http://schemas.microsoft.com/office/drawing/2014/main" id="{00000000-0008-0000-0600-0000B1020000}"/>
            </a:ext>
          </a:extLst>
        </xdr:cNvPr>
        <xdr:cNvSpPr txBox="1"/>
      </xdr:nvSpPr>
      <xdr:spPr>
        <a:xfrm>
          <a:off x="16370300" y="170053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27953</xdr:rowOff>
    </xdr:from>
    <xdr:to>
      <xdr:col>86</xdr:col>
      <xdr:colOff>25400</xdr:colOff>
      <xdr:row>99</xdr:row>
      <xdr:rowOff>27953</xdr:rowOff>
    </xdr:to>
    <xdr:cxnSp macro="">
      <xdr:nvCxnSpPr>
        <xdr:cNvPr id="690" name="直線コネクタ 689">
          <a:extLst>
            <a:ext uri="{FF2B5EF4-FFF2-40B4-BE49-F238E27FC236}">
              <a16:creationId xmlns:a16="http://schemas.microsoft.com/office/drawing/2014/main" id="{00000000-0008-0000-0600-0000B2020000}"/>
            </a:ext>
          </a:extLst>
        </xdr:cNvPr>
        <xdr:cNvCxnSpPr/>
      </xdr:nvCxnSpPr>
      <xdr:spPr>
        <a:xfrm>
          <a:off x="16230600" y="170015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94887</xdr:rowOff>
    </xdr:from>
    <xdr:ext cx="599010" cy="259045"/>
    <xdr:sp macro="" textlink="">
      <xdr:nvSpPr>
        <xdr:cNvPr id="691" name="積立金最大値テキスト">
          <a:extLst>
            <a:ext uri="{FF2B5EF4-FFF2-40B4-BE49-F238E27FC236}">
              <a16:creationId xmlns:a16="http://schemas.microsoft.com/office/drawing/2014/main" id="{00000000-0008-0000-0600-0000B3020000}"/>
            </a:ext>
          </a:extLst>
        </xdr:cNvPr>
        <xdr:cNvSpPr txBox="1"/>
      </xdr:nvSpPr>
      <xdr:spPr>
        <a:xfrm>
          <a:off x="16370300" y="153539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113,330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148210</xdr:rowOff>
    </xdr:from>
    <xdr:to>
      <xdr:col>86</xdr:col>
      <xdr:colOff>25400</xdr:colOff>
      <xdr:row>90</xdr:row>
      <xdr:rowOff>148210</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a:off x="16230600" y="15578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81166</xdr:rowOff>
    </xdr:from>
    <xdr:to>
      <xdr:col>85</xdr:col>
      <xdr:colOff>127000</xdr:colOff>
      <xdr:row>98</xdr:row>
      <xdr:rowOff>97371</xdr:rowOff>
    </xdr:to>
    <xdr:cxnSp macro="">
      <xdr:nvCxnSpPr>
        <xdr:cNvPr id="693" name="直線コネクタ 692">
          <a:extLst>
            <a:ext uri="{FF2B5EF4-FFF2-40B4-BE49-F238E27FC236}">
              <a16:creationId xmlns:a16="http://schemas.microsoft.com/office/drawing/2014/main" id="{00000000-0008-0000-0600-0000B5020000}"/>
            </a:ext>
          </a:extLst>
        </xdr:cNvPr>
        <xdr:cNvCxnSpPr/>
      </xdr:nvCxnSpPr>
      <xdr:spPr>
        <a:xfrm flipV="1">
          <a:off x="15481300" y="16368916"/>
          <a:ext cx="838200" cy="530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162679</xdr:rowOff>
    </xdr:from>
    <xdr:ext cx="534377" cy="259045"/>
    <xdr:sp macro="" textlink="">
      <xdr:nvSpPr>
        <xdr:cNvPr id="694" name="積立金平均値テキスト">
          <a:extLst>
            <a:ext uri="{FF2B5EF4-FFF2-40B4-BE49-F238E27FC236}">
              <a16:creationId xmlns:a16="http://schemas.microsoft.com/office/drawing/2014/main" id="{00000000-0008-0000-0600-0000B6020000}"/>
            </a:ext>
          </a:extLst>
        </xdr:cNvPr>
        <xdr:cNvSpPr txBox="1"/>
      </xdr:nvSpPr>
      <xdr:spPr>
        <a:xfrm>
          <a:off x="16370300" y="1662187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12802</xdr:rowOff>
    </xdr:from>
    <xdr:to>
      <xdr:col>85</xdr:col>
      <xdr:colOff>177800</xdr:colOff>
      <xdr:row>97</xdr:row>
      <xdr:rowOff>114402</xdr:rowOff>
    </xdr:to>
    <xdr:sp macro="" textlink="">
      <xdr:nvSpPr>
        <xdr:cNvPr id="695" name="フローチャート: 判断 694">
          <a:extLst>
            <a:ext uri="{FF2B5EF4-FFF2-40B4-BE49-F238E27FC236}">
              <a16:creationId xmlns:a16="http://schemas.microsoft.com/office/drawing/2014/main" id="{00000000-0008-0000-0600-0000B7020000}"/>
            </a:ext>
          </a:extLst>
        </xdr:cNvPr>
        <xdr:cNvSpPr/>
      </xdr:nvSpPr>
      <xdr:spPr>
        <a:xfrm>
          <a:off x="16268700" y="16643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97371</xdr:rowOff>
    </xdr:from>
    <xdr:to>
      <xdr:col>81</xdr:col>
      <xdr:colOff>50800</xdr:colOff>
      <xdr:row>99</xdr:row>
      <xdr:rowOff>16497</xdr:rowOff>
    </xdr:to>
    <xdr:cxnSp macro="">
      <xdr:nvCxnSpPr>
        <xdr:cNvPr id="696" name="直線コネクタ 695">
          <a:extLst>
            <a:ext uri="{FF2B5EF4-FFF2-40B4-BE49-F238E27FC236}">
              <a16:creationId xmlns:a16="http://schemas.microsoft.com/office/drawing/2014/main" id="{00000000-0008-0000-0600-0000B8020000}"/>
            </a:ext>
          </a:extLst>
        </xdr:cNvPr>
        <xdr:cNvCxnSpPr/>
      </xdr:nvCxnSpPr>
      <xdr:spPr>
        <a:xfrm flipV="1">
          <a:off x="14592300" y="16899471"/>
          <a:ext cx="889000" cy="90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1206</xdr:rowOff>
    </xdr:from>
    <xdr:to>
      <xdr:col>81</xdr:col>
      <xdr:colOff>101600</xdr:colOff>
      <xdr:row>97</xdr:row>
      <xdr:rowOff>102806</xdr:rowOff>
    </xdr:to>
    <xdr:sp macro="" textlink="">
      <xdr:nvSpPr>
        <xdr:cNvPr id="697" name="フローチャート: 判断 696">
          <a:extLst>
            <a:ext uri="{FF2B5EF4-FFF2-40B4-BE49-F238E27FC236}">
              <a16:creationId xmlns:a16="http://schemas.microsoft.com/office/drawing/2014/main" id="{00000000-0008-0000-0600-0000B9020000}"/>
            </a:ext>
          </a:extLst>
        </xdr:cNvPr>
        <xdr:cNvSpPr/>
      </xdr:nvSpPr>
      <xdr:spPr>
        <a:xfrm>
          <a:off x="15430500" y="16631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119333</xdr:rowOff>
    </xdr:from>
    <xdr:ext cx="534377"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5214111" y="16407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99</xdr:row>
      <xdr:rowOff>16497</xdr:rowOff>
    </xdr:from>
    <xdr:to>
      <xdr:col>76</xdr:col>
      <xdr:colOff>114300</xdr:colOff>
      <xdr:row>99</xdr:row>
      <xdr:rowOff>30048</xdr:rowOff>
    </xdr:to>
    <xdr:cxnSp macro="">
      <xdr:nvCxnSpPr>
        <xdr:cNvPr id="699" name="直線コネクタ 698">
          <a:extLst>
            <a:ext uri="{FF2B5EF4-FFF2-40B4-BE49-F238E27FC236}">
              <a16:creationId xmlns:a16="http://schemas.microsoft.com/office/drawing/2014/main" id="{00000000-0008-0000-0600-0000BB020000}"/>
            </a:ext>
          </a:extLst>
        </xdr:cNvPr>
        <xdr:cNvCxnSpPr/>
      </xdr:nvCxnSpPr>
      <xdr:spPr>
        <a:xfrm flipV="1">
          <a:off x="13703300" y="16990047"/>
          <a:ext cx="889000" cy="135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123406</xdr:rowOff>
    </xdr:from>
    <xdr:to>
      <xdr:col>76</xdr:col>
      <xdr:colOff>165100</xdr:colOff>
      <xdr:row>98</xdr:row>
      <xdr:rowOff>53556</xdr:rowOff>
    </xdr:to>
    <xdr:sp macro="" textlink="">
      <xdr:nvSpPr>
        <xdr:cNvPr id="700" name="フローチャート: 判断 699">
          <a:extLst>
            <a:ext uri="{FF2B5EF4-FFF2-40B4-BE49-F238E27FC236}">
              <a16:creationId xmlns:a16="http://schemas.microsoft.com/office/drawing/2014/main" id="{00000000-0008-0000-0600-0000BC020000}"/>
            </a:ext>
          </a:extLst>
        </xdr:cNvPr>
        <xdr:cNvSpPr/>
      </xdr:nvSpPr>
      <xdr:spPr>
        <a:xfrm>
          <a:off x="14541500" y="16754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70083</xdr:rowOff>
    </xdr:from>
    <xdr:ext cx="534377"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4325111" y="16529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121983</xdr:rowOff>
    </xdr:from>
    <xdr:to>
      <xdr:col>71</xdr:col>
      <xdr:colOff>177800</xdr:colOff>
      <xdr:row>99</xdr:row>
      <xdr:rowOff>30048</xdr:rowOff>
    </xdr:to>
    <xdr:cxnSp macro="">
      <xdr:nvCxnSpPr>
        <xdr:cNvPr id="702" name="直線コネクタ 701">
          <a:extLst>
            <a:ext uri="{FF2B5EF4-FFF2-40B4-BE49-F238E27FC236}">
              <a16:creationId xmlns:a16="http://schemas.microsoft.com/office/drawing/2014/main" id="{00000000-0008-0000-0600-0000BE020000}"/>
            </a:ext>
          </a:extLst>
        </xdr:cNvPr>
        <xdr:cNvCxnSpPr/>
      </xdr:nvCxnSpPr>
      <xdr:spPr>
        <a:xfrm>
          <a:off x="12814300" y="16924083"/>
          <a:ext cx="889000" cy="79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162661</xdr:rowOff>
    </xdr:from>
    <xdr:to>
      <xdr:col>72</xdr:col>
      <xdr:colOff>38100</xdr:colOff>
      <xdr:row>98</xdr:row>
      <xdr:rowOff>92811</xdr:rowOff>
    </xdr:to>
    <xdr:sp macro="" textlink="">
      <xdr:nvSpPr>
        <xdr:cNvPr id="703" name="フローチャート: 判断 702">
          <a:extLst>
            <a:ext uri="{FF2B5EF4-FFF2-40B4-BE49-F238E27FC236}">
              <a16:creationId xmlns:a16="http://schemas.microsoft.com/office/drawing/2014/main" id="{00000000-0008-0000-0600-0000BF020000}"/>
            </a:ext>
          </a:extLst>
        </xdr:cNvPr>
        <xdr:cNvSpPr/>
      </xdr:nvSpPr>
      <xdr:spPr>
        <a:xfrm>
          <a:off x="13652500" y="16793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109338</xdr:rowOff>
    </xdr:from>
    <xdr:ext cx="534377"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3436111" y="16568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142990</xdr:rowOff>
    </xdr:from>
    <xdr:to>
      <xdr:col>67</xdr:col>
      <xdr:colOff>101600</xdr:colOff>
      <xdr:row>98</xdr:row>
      <xdr:rowOff>73140</xdr:rowOff>
    </xdr:to>
    <xdr:sp macro="" textlink="">
      <xdr:nvSpPr>
        <xdr:cNvPr id="705" name="フローチャート: 判断 704">
          <a:extLst>
            <a:ext uri="{FF2B5EF4-FFF2-40B4-BE49-F238E27FC236}">
              <a16:creationId xmlns:a16="http://schemas.microsoft.com/office/drawing/2014/main" id="{00000000-0008-0000-0600-0000C1020000}"/>
            </a:ext>
          </a:extLst>
        </xdr:cNvPr>
        <xdr:cNvSpPr/>
      </xdr:nvSpPr>
      <xdr:spPr>
        <a:xfrm>
          <a:off x="12763500" y="16773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89667</xdr:rowOff>
    </xdr:from>
    <xdr:ext cx="534377"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2547111" y="16548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30366</xdr:rowOff>
    </xdr:from>
    <xdr:to>
      <xdr:col>85</xdr:col>
      <xdr:colOff>177800</xdr:colOff>
      <xdr:row>95</xdr:row>
      <xdr:rowOff>131966</xdr:rowOff>
    </xdr:to>
    <xdr:sp macro="" textlink="">
      <xdr:nvSpPr>
        <xdr:cNvPr id="712" name="楕円 711">
          <a:extLst>
            <a:ext uri="{FF2B5EF4-FFF2-40B4-BE49-F238E27FC236}">
              <a16:creationId xmlns:a16="http://schemas.microsoft.com/office/drawing/2014/main" id="{00000000-0008-0000-0600-0000C8020000}"/>
            </a:ext>
          </a:extLst>
        </xdr:cNvPr>
        <xdr:cNvSpPr/>
      </xdr:nvSpPr>
      <xdr:spPr>
        <a:xfrm>
          <a:off x="16268700" y="16318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94</xdr:row>
      <xdr:rowOff>53243</xdr:rowOff>
    </xdr:from>
    <xdr:ext cx="534377" cy="259045"/>
    <xdr:sp macro="" textlink="">
      <xdr:nvSpPr>
        <xdr:cNvPr id="713" name="積立金該当値テキスト">
          <a:extLst>
            <a:ext uri="{FF2B5EF4-FFF2-40B4-BE49-F238E27FC236}">
              <a16:creationId xmlns:a16="http://schemas.microsoft.com/office/drawing/2014/main" id="{00000000-0008-0000-0600-0000C9020000}"/>
            </a:ext>
          </a:extLst>
        </xdr:cNvPr>
        <xdr:cNvSpPr txBox="1"/>
      </xdr:nvSpPr>
      <xdr:spPr>
        <a:xfrm>
          <a:off x="16370300" y="16169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46571</xdr:rowOff>
    </xdr:from>
    <xdr:to>
      <xdr:col>81</xdr:col>
      <xdr:colOff>101600</xdr:colOff>
      <xdr:row>98</xdr:row>
      <xdr:rowOff>148171</xdr:rowOff>
    </xdr:to>
    <xdr:sp macro="" textlink="">
      <xdr:nvSpPr>
        <xdr:cNvPr id="714" name="楕円 713">
          <a:extLst>
            <a:ext uri="{FF2B5EF4-FFF2-40B4-BE49-F238E27FC236}">
              <a16:creationId xmlns:a16="http://schemas.microsoft.com/office/drawing/2014/main" id="{00000000-0008-0000-0600-0000CA020000}"/>
            </a:ext>
          </a:extLst>
        </xdr:cNvPr>
        <xdr:cNvSpPr/>
      </xdr:nvSpPr>
      <xdr:spPr>
        <a:xfrm>
          <a:off x="15430500" y="16848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98</xdr:row>
      <xdr:rowOff>139298</xdr:rowOff>
    </xdr:from>
    <xdr:ext cx="469744"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5246428" y="169413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137147</xdr:rowOff>
    </xdr:from>
    <xdr:to>
      <xdr:col>76</xdr:col>
      <xdr:colOff>165100</xdr:colOff>
      <xdr:row>99</xdr:row>
      <xdr:rowOff>67297</xdr:rowOff>
    </xdr:to>
    <xdr:sp macro="" textlink="">
      <xdr:nvSpPr>
        <xdr:cNvPr id="716" name="楕円 715">
          <a:extLst>
            <a:ext uri="{FF2B5EF4-FFF2-40B4-BE49-F238E27FC236}">
              <a16:creationId xmlns:a16="http://schemas.microsoft.com/office/drawing/2014/main" id="{00000000-0008-0000-0600-0000CC020000}"/>
            </a:ext>
          </a:extLst>
        </xdr:cNvPr>
        <xdr:cNvSpPr/>
      </xdr:nvSpPr>
      <xdr:spPr>
        <a:xfrm>
          <a:off x="14541500" y="16939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99</xdr:row>
      <xdr:rowOff>58424</xdr:rowOff>
    </xdr:from>
    <xdr:ext cx="469744"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4357428" y="170319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150698</xdr:rowOff>
    </xdr:from>
    <xdr:to>
      <xdr:col>72</xdr:col>
      <xdr:colOff>38100</xdr:colOff>
      <xdr:row>99</xdr:row>
      <xdr:rowOff>80848</xdr:rowOff>
    </xdr:to>
    <xdr:sp macro="" textlink="">
      <xdr:nvSpPr>
        <xdr:cNvPr id="718" name="楕円 717">
          <a:extLst>
            <a:ext uri="{FF2B5EF4-FFF2-40B4-BE49-F238E27FC236}">
              <a16:creationId xmlns:a16="http://schemas.microsoft.com/office/drawing/2014/main" id="{00000000-0008-0000-0600-0000CE020000}"/>
            </a:ext>
          </a:extLst>
        </xdr:cNvPr>
        <xdr:cNvSpPr/>
      </xdr:nvSpPr>
      <xdr:spPr>
        <a:xfrm>
          <a:off x="13652500" y="16952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99</xdr:row>
      <xdr:rowOff>71975</xdr:rowOff>
    </xdr:from>
    <xdr:ext cx="469744"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3468428" y="170455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71183</xdr:rowOff>
    </xdr:from>
    <xdr:to>
      <xdr:col>67</xdr:col>
      <xdr:colOff>101600</xdr:colOff>
      <xdr:row>99</xdr:row>
      <xdr:rowOff>1333</xdr:rowOff>
    </xdr:to>
    <xdr:sp macro="" textlink="">
      <xdr:nvSpPr>
        <xdr:cNvPr id="720" name="楕円 719">
          <a:extLst>
            <a:ext uri="{FF2B5EF4-FFF2-40B4-BE49-F238E27FC236}">
              <a16:creationId xmlns:a16="http://schemas.microsoft.com/office/drawing/2014/main" id="{00000000-0008-0000-0600-0000D0020000}"/>
            </a:ext>
          </a:extLst>
        </xdr:cNvPr>
        <xdr:cNvSpPr/>
      </xdr:nvSpPr>
      <xdr:spPr>
        <a:xfrm>
          <a:off x="12763500" y="16873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163910</xdr:rowOff>
    </xdr:from>
    <xdr:ext cx="469744"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2579428" y="169660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4" name="正方形/長方形 723">
          <a:extLst>
            <a:ext uri="{FF2B5EF4-FFF2-40B4-BE49-F238E27FC236}">
              <a16:creationId xmlns:a16="http://schemas.microsoft.com/office/drawing/2014/main" id="{00000000-0008-0000-0600-0000D4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5" name="正方形/長方形 724">
          <a:extLst>
            <a:ext uri="{FF2B5EF4-FFF2-40B4-BE49-F238E27FC236}">
              <a16:creationId xmlns:a16="http://schemas.microsoft.com/office/drawing/2014/main" id="{00000000-0008-0000-0600-0000D5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6" name="正方形/長方形 725">
          <a:extLst>
            <a:ext uri="{FF2B5EF4-FFF2-40B4-BE49-F238E27FC236}">
              <a16:creationId xmlns:a16="http://schemas.microsoft.com/office/drawing/2014/main" id="{00000000-0008-0000-0600-0000D6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7" name="正方形/長方形 726">
          <a:extLst>
            <a:ext uri="{FF2B5EF4-FFF2-40B4-BE49-F238E27FC236}">
              <a16:creationId xmlns:a16="http://schemas.microsoft.com/office/drawing/2014/main" id="{00000000-0008-0000-0600-0000D7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8" name="正方形/長方形 727">
          <a:extLst>
            <a:ext uri="{FF2B5EF4-FFF2-40B4-BE49-F238E27FC236}">
              <a16:creationId xmlns:a16="http://schemas.microsoft.com/office/drawing/2014/main" id="{00000000-0008-0000-0600-0000D8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9" name="正方形/長方形 728">
          <a:extLst>
            <a:ext uri="{FF2B5EF4-FFF2-40B4-BE49-F238E27FC236}">
              <a16:creationId xmlns:a16="http://schemas.microsoft.com/office/drawing/2014/main" id="{00000000-0008-0000-0600-0000D9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9" name="テキスト ボックス 738">
          <a:extLst>
            <a:ext uri="{FF2B5EF4-FFF2-40B4-BE49-F238E27FC236}">
              <a16:creationId xmlns:a16="http://schemas.microsoft.com/office/drawing/2014/main" id="{00000000-0008-0000-0600-0000E3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0" name="直線コネクタ 739">
          <a:extLst>
            <a:ext uri="{FF2B5EF4-FFF2-40B4-BE49-F238E27FC236}">
              <a16:creationId xmlns:a16="http://schemas.microsoft.com/office/drawing/2014/main" id="{00000000-0008-0000-0600-0000E4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2" name="投資及び出資金グラフ枠">
          <a:extLst>
            <a:ext uri="{FF2B5EF4-FFF2-40B4-BE49-F238E27FC236}">
              <a16:creationId xmlns:a16="http://schemas.microsoft.com/office/drawing/2014/main" id="{00000000-0008-0000-0600-0000E6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59461</xdr:rowOff>
    </xdr:from>
    <xdr:to>
      <xdr:col>116</xdr:col>
      <xdr:colOff>62864</xdr:colOff>
      <xdr:row>38</xdr:row>
      <xdr:rowOff>139700</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flipV="1">
          <a:off x="22159595" y="5545861"/>
          <a:ext cx="1269" cy="11089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44" name="投資及び出資金最小値テキスト">
          <a:extLst>
            <a:ext uri="{FF2B5EF4-FFF2-40B4-BE49-F238E27FC236}">
              <a16:creationId xmlns:a16="http://schemas.microsoft.com/office/drawing/2014/main" id="{00000000-0008-0000-0600-0000E8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31</xdr:row>
      <xdr:rowOff>6138</xdr:rowOff>
    </xdr:from>
    <xdr:ext cx="534377" cy="259045"/>
    <xdr:sp macro="" textlink="">
      <xdr:nvSpPr>
        <xdr:cNvPr id="746" name="投資及び出資金最大値テキスト">
          <a:extLst>
            <a:ext uri="{FF2B5EF4-FFF2-40B4-BE49-F238E27FC236}">
              <a16:creationId xmlns:a16="http://schemas.microsoft.com/office/drawing/2014/main" id="{00000000-0008-0000-0600-0000EA020000}"/>
            </a:ext>
          </a:extLst>
        </xdr:cNvPr>
        <xdr:cNvSpPr txBox="1"/>
      </xdr:nvSpPr>
      <xdr:spPr>
        <a:xfrm>
          <a:off x="22212300" y="53210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24,255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32</xdr:row>
      <xdr:rowOff>59461</xdr:rowOff>
    </xdr:from>
    <xdr:to>
      <xdr:col>116</xdr:col>
      <xdr:colOff>152400</xdr:colOff>
      <xdr:row>32</xdr:row>
      <xdr:rowOff>59461</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a:off x="22072600" y="5545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129596</xdr:rowOff>
    </xdr:from>
    <xdr:to>
      <xdr:col>116</xdr:col>
      <xdr:colOff>63500</xdr:colOff>
      <xdr:row>38</xdr:row>
      <xdr:rowOff>132614</xdr:rowOff>
    </xdr:to>
    <xdr:cxnSp macro="">
      <xdr:nvCxnSpPr>
        <xdr:cNvPr id="748" name="直線コネクタ 747">
          <a:extLst>
            <a:ext uri="{FF2B5EF4-FFF2-40B4-BE49-F238E27FC236}">
              <a16:creationId xmlns:a16="http://schemas.microsoft.com/office/drawing/2014/main" id="{00000000-0008-0000-0600-0000EC020000}"/>
            </a:ext>
          </a:extLst>
        </xdr:cNvPr>
        <xdr:cNvCxnSpPr/>
      </xdr:nvCxnSpPr>
      <xdr:spPr>
        <a:xfrm flipV="1">
          <a:off x="21323300" y="6644696"/>
          <a:ext cx="838200" cy="30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123756</xdr:rowOff>
    </xdr:from>
    <xdr:ext cx="469744" cy="259045"/>
    <xdr:sp macro="" textlink="">
      <xdr:nvSpPr>
        <xdr:cNvPr id="749" name="投資及び出資金平均値テキスト">
          <a:extLst>
            <a:ext uri="{FF2B5EF4-FFF2-40B4-BE49-F238E27FC236}">
              <a16:creationId xmlns:a16="http://schemas.microsoft.com/office/drawing/2014/main" id="{00000000-0008-0000-0600-0000ED020000}"/>
            </a:ext>
          </a:extLst>
        </xdr:cNvPr>
        <xdr:cNvSpPr txBox="1"/>
      </xdr:nvSpPr>
      <xdr:spPr>
        <a:xfrm>
          <a:off x="22212300" y="62959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100879</xdr:rowOff>
    </xdr:from>
    <xdr:to>
      <xdr:col>116</xdr:col>
      <xdr:colOff>114300</xdr:colOff>
      <xdr:row>38</xdr:row>
      <xdr:rowOff>31029</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22110700" y="6444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132614</xdr:rowOff>
    </xdr:from>
    <xdr:to>
      <xdr:col>111</xdr:col>
      <xdr:colOff>177800</xdr:colOff>
      <xdr:row>38</xdr:row>
      <xdr:rowOff>132797</xdr:rowOff>
    </xdr:to>
    <xdr:cxnSp macro="">
      <xdr:nvCxnSpPr>
        <xdr:cNvPr id="751" name="直線コネクタ 750">
          <a:extLst>
            <a:ext uri="{FF2B5EF4-FFF2-40B4-BE49-F238E27FC236}">
              <a16:creationId xmlns:a16="http://schemas.microsoft.com/office/drawing/2014/main" id="{00000000-0008-0000-0600-0000EF020000}"/>
            </a:ext>
          </a:extLst>
        </xdr:cNvPr>
        <xdr:cNvCxnSpPr/>
      </xdr:nvCxnSpPr>
      <xdr:spPr>
        <a:xfrm flipV="1">
          <a:off x="20434300" y="6647714"/>
          <a:ext cx="889000" cy="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97221</xdr:rowOff>
    </xdr:from>
    <xdr:to>
      <xdr:col>112</xdr:col>
      <xdr:colOff>38100</xdr:colOff>
      <xdr:row>38</xdr:row>
      <xdr:rowOff>27371</xdr:rowOff>
    </xdr:to>
    <xdr:sp macro="" textlink="">
      <xdr:nvSpPr>
        <xdr:cNvPr id="752" name="フローチャート: 判断 751">
          <a:extLst>
            <a:ext uri="{FF2B5EF4-FFF2-40B4-BE49-F238E27FC236}">
              <a16:creationId xmlns:a16="http://schemas.microsoft.com/office/drawing/2014/main" id="{00000000-0008-0000-0600-0000F0020000}"/>
            </a:ext>
          </a:extLst>
        </xdr:cNvPr>
        <xdr:cNvSpPr/>
      </xdr:nvSpPr>
      <xdr:spPr>
        <a:xfrm>
          <a:off x="21272500" y="6440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43898</xdr:rowOff>
    </xdr:from>
    <xdr:ext cx="469744"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1088428" y="6216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132797</xdr:rowOff>
    </xdr:from>
    <xdr:to>
      <xdr:col>107</xdr:col>
      <xdr:colOff>50800</xdr:colOff>
      <xdr:row>38</xdr:row>
      <xdr:rowOff>132934</xdr:rowOff>
    </xdr:to>
    <xdr:cxnSp macro="">
      <xdr:nvCxnSpPr>
        <xdr:cNvPr id="754" name="直線コネクタ 753">
          <a:extLst>
            <a:ext uri="{FF2B5EF4-FFF2-40B4-BE49-F238E27FC236}">
              <a16:creationId xmlns:a16="http://schemas.microsoft.com/office/drawing/2014/main" id="{00000000-0008-0000-0600-0000F2020000}"/>
            </a:ext>
          </a:extLst>
        </xdr:cNvPr>
        <xdr:cNvCxnSpPr/>
      </xdr:nvCxnSpPr>
      <xdr:spPr>
        <a:xfrm flipV="1">
          <a:off x="19545300" y="6647897"/>
          <a:ext cx="889000" cy="1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92558</xdr:rowOff>
    </xdr:from>
    <xdr:to>
      <xdr:col>107</xdr:col>
      <xdr:colOff>101600</xdr:colOff>
      <xdr:row>38</xdr:row>
      <xdr:rowOff>22707</xdr:rowOff>
    </xdr:to>
    <xdr:sp macro="" textlink="">
      <xdr:nvSpPr>
        <xdr:cNvPr id="755" name="フローチャート: 判断 754">
          <a:extLst>
            <a:ext uri="{FF2B5EF4-FFF2-40B4-BE49-F238E27FC236}">
              <a16:creationId xmlns:a16="http://schemas.microsoft.com/office/drawing/2014/main" id="{00000000-0008-0000-0600-0000F3020000}"/>
            </a:ext>
          </a:extLst>
        </xdr:cNvPr>
        <xdr:cNvSpPr/>
      </xdr:nvSpPr>
      <xdr:spPr>
        <a:xfrm>
          <a:off x="20383500" y="643620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39235</xdr:rowOff>
    </xdr:from>
    <xdr:ext cx="469744"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0199428" y="62114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131196</xdr:rowOff>
    </xdr:from>
    <xdr:to>
      <xdr:col>102</xdr:col>
      <xdr:colOff>114300</xdr:colOff>
      <xdr:row>38</xdr:row>
      <xdr:rowOff>132934</xdr:rowOff>
    </xdr:to>
    <xdr:cxnSp macro="">
      <xdr:nvCxnSpPr>
        <xdr:cNvPr id="757" name="直線コネクタ 756">
          <a:extLst>
            <a:ext uri="{FF2B5EF4-FFF2-40B4-BE49-F238E27FC236}">
              <a16:creationId xmlns:a16="http://schemas.microsoft.com/office/drawing/2014/main" id="{00000000-0008-0000-0600-0000F5020000}"/>
            </a:ext>
          </a:extLst>
        </xdr:cNvPr>
        <xdr:cNvCxnSpPr/>
      </xdr:nvCxnSpPr>
      <xdr:spPr>
        <a:xfrm>
          <a:off x="18656300" y="6646296"/>
          <a:ext cx="889000" cy="1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136311</xdr:rowOff>
    </xdr:from>
    <xdr:to>
      <xdr:col>102</xdr:col>
      <xdr:colOff>165100</xdr:colOff>
      <xdr:row>38</xdr:row>
      <xdr:rowOff>66461</xdr:rowOff>
    </xdr:to>
    <xdr:sp macro="" textlink="">
      <xdr:nvSpPr>
        <xdr:cNvPr id="758" name="フローチャート: 判断 757">
          <a:extLst>
            <a:ext uri="{FF2B5EF4-FFF2-40B4-BE49-F238E27FC236}">
              <a16:creationId xmlns:a16="http://schemas.microsoft.com/office/drawing/2014/main" id="{00000000-0008-0000-0600-0000F6020000}"/>
            </a:ext>
          </a:extLst>
        </xdr:cNvPr>
        <xdr:cNvSpPr/>
      </xdr:nvSpPr>
      <xdr:spPr>
        <a:xfrm>
          <a:off x="19494500" y="6479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82988</xdr:rowOff>
    </xdr:from>
    <xdr:ext cx="469744"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9310428" y="6255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144541</xdr:rowOff>
    </xdr:from>
    <xdr:to>
      <xdr:col>98</xdr:col>
      <xdr:colOff>38100</xdr:colOff>
      <xdr:row>38</xdr:row>
      <xdr:rowOff>74692</xdr:rowOff>
    </xdr:to>
    <xdr:sp macro="" textlink="">
      <xdr:nvSpPr>
        <xdr:cNvPr id="760" name="フローチャート: 判断 759">
          <a:extLst>
            <a:ext uri="{FF2B5EF4-FFF2-40B4-BE49-F238E27FC236}">
              <a16:creationId xmlns:a16="http://schemas.microsoft.com/office/drawing/2014/main" id="{00000000-0008-0000-0600-0000F8020000}"/>
            </a:ext>
          </a:extLst>
        </xdr:cNvPr>
        <xdr:cNvSpPr/>
      </xdr:nvSpPr>
      <xdr:spPr>
        <a:xfrm>
          <a:off x="18605500" y="648819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91218</xdr:rowOff>
    </xdr:from>
    <xdr:ext cx="469744"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18421428" y="62634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78796</xdr:rowOff>
    </xdr:from>
    <xdr:to>
      <xdr:col>116</xdr:col>
      <xdr:colOff>114300</xdr:colOff>
      <xdr:row>39</xdr:row>
      <xdr:rowOff>8946</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22110700" y="6593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165173</xdr:rowOff>
    </xdr:from>
    <xdr:ext cx="378565" cy="259045"/>
    <xdr:sp macro="" textlink="">
      <xdr:nvSpPr>
        <xdr:cNvPr id="768" name="投資及び出資金該当値テキスト">
          <a:extLst>
            <a:ext uri="{FF2B5EF4-FFF2-40B4-BE49-F238E27FC236}">
              <a16:creationId xmlns:a16="http://schemas.microsoft.com/office/drawing/2014/main" id="{00000000-0008-0000-0600-000000030000}"/>
            </a:ext>
          </a:extLst>
        </xdr:cNvPr>
        <xdr:cNvSpPr txBox="1"/>
      </xdr:nvSpPr>
      <xdr:spPr>
        <a:xfrm>
          <a:off x="22212300" y="65088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81814</xdr:rowOff>
    </xdr:from>
    <xdr:to>
      <xdr:col>112</xdr:col>
      <xdr:colOff>38100</xdr:colOff>
      <xdr:row>39</xdr:row>
      <xdr:rowOff>11964</xdr:rowOff>
    </xdr:to>
    <xdr:sp macro="" textlink="">
      <xdr:nvSpPr>
        <xdr:cNvPr id="769" name="楕円 768">
          <a:extLst>
            <a:ext uri="{FF2B5EF4-FFF2-40B4-BE49-F238E27FC236}">
              <a16:creationId xmlns:a16="http://schemas.microsoft.com/office/drawing/2014/main" id="{00000000-0008-0000-0600-000001030000}"/>
            </a:ext>
          </a:extLst>
        </xdr:cNvPr>
        <xdr:cNvSpPr/>
      </xdr:nvSpPr>
      <xdr:spPr>
        <a:xfrm>
          <a:off x="21272500" y="6596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39</xdr:row>
      <xdr:rowOff>3091</xdr:rowOff>
    </xdr:from>
    <xdr:ext cx="378565"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21134017" y="66896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81997</xdr:rowOff>
    </xdr:from>
    <xdr:to>
      <xdr:col>107</xdr:col>
      <xdr:colOff>101600</xdr:colOff>
      <xdr:row>39</xdr:row>
      <xdr:rowOff>12147</xdr:rowOff>
    </xdr:to>
    <xdr:sp macro="" textlink="">
      <xdr:nvSpPr>
        <xdr:cNvPr id="771" name="楕円 770">
          <a:extLst>
            <a:ext uri="{FF2B5EF4-FFF2-40B4-BE49-F238E27FC236}">
              <a16:creationId xmlns:a16="http://schemas.microsoft.com/office/drawing/2014/main" id="{00000000-0008-0000-0600-000003030000}"/>
            </a:ext>
          </a:extLst>
        </xdr:cNvPr>
        <xdr:cNvSpPr/>
      </xdr:nvSpPr>
      <xdr:spPr>
        <a:xfrm>
          <a:off x="20383500" y="6597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39</xdr:row>
      <xdr:rowOff>3274</xdr:rowOff>
    </xdr:from>
    <xdr:ext cx="378565"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20245017" y="66898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82134</xdr:rowOff>
    </xdr:from>
    <xdr:to>
      <xdr:col>102</xdr:col>
      <xdr:colOff>165100</xdr:colOff>
      <xdr:row>39</xdr:row>
      <xdr:rowOff>12284</xdr:rowOff>
    </xdr:to>
    <xdr:sp macro="" textlink="">
      <xdr:nvSpPr>
        <xdr:cNvPr id="773" name="楕円 772">
          <a:extLst>
            <a:ext uri="{FF2B5EF4-FFF2-40B4-BE49-F238E27FC236}">
              <a16:creationId xmlns:a16="http://schemas.microsoft.com/office/drawing/2014/main" id="{00000000-0008-0000-0600-000005030000}"/>
            </a:ext>
          </a:extLst>
        </xdr:cNvPr>
        <xdr:cNvSpPr/>
      </xdr:nvSpPr>
      <xdr:spPr>
        <a:xfrm>
          <a:off x="19494500" y="6597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39</xdr:row>
      <xdr:rowOff>3411</xdr:rowOff>
    </xdr:from>
    <xdr:ext cx="378565"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9356017" y="668996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80396</xdr:rowOff>
    </xdr:from>
    <xdr:to>
      <xdr:col>98</xdr:col>
      <xdr:colOff>38100</xdr:colOff>
      <xdr:row>39</xdr:row>
      <xdr:rowOff>10546</xdr:rowOff>
    </xdr:to>
    <xdr:sp macro="" textlink="">
      <xdr:nvSpPr>
        <xdr:cNvPr id="775" name="楕円 774">
          <a:extLst>
            <a:ext uri="{FF2B5EF4-FFF2-40B4-BE49-F238E27FC236}">
              <a16:creationId xmlns:a16="http://schemas.microsoft.com/office/drawing/2014/main" id="{00000000-0008-0000-0600-000007030000}"/>
            </a:ext>
          </a:extLst>
        </xdr:cNvPr>
        <xdr:cNvSpPr/>
      </xdr:nvSpPr>
      <xdr:spPr>
        <a:xfrm>
          <a:off x="18605500" y="6595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39</xdr:row>
      <xdr:rowOff>1673</xdr:rowOff>
    </xdr:from>
    <xdr:ext cx="378565"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8467017" y="66882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1" name="正方形/長方形 780">
          <a:extLst>
            <a:ext uri="{FF2B5EF4-FFF2-40B4-BE49-F238E27FC236}">
              <a16:creationId xmlns:a16="http://schemas.microsoft.com/office/drawing/2014/main" id="{00000000-0008-0000-0600-00000D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2" name="正方形/長方形 781">
          <a:extLst>
            <a:ext uri="{FF2B5EF4-FFF2-40B4-BE49-F238E27FC236}">
              <a16:creationId xmlns:a16="http://schemas.microsoft.com/office/drawing/2014/main" id="{00000000-0008-0000-0600-00000E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3" name="正方形/長方形 782">
          <a:extLst>
            <a:ext uri="{FF2B5EF4-FFF2-40B4-BE49-F238E27FC236}">
              <a16:creationId xmlns:a16="http://schemas.microsoft.com/office/drawing/2014/main" id="{00000000-0008-0000-0600-00000F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4" name="正方形/長方形 783">
          <a:extLst>
            <a:ext uri="{FF2B5EF4-FFF2-40B4-BE49-F238E27FC236}">
              <a16:creationId xmlns:a16="http://schemas.microsoft.com/office/drawing/2014/main" id="{00000000-0008-0000-0600-000010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5" name="テキスト ボックス 784">
          <a:extLst>
            <a:ext uri="{FF2B5EF4-FFF2-40B4-BE49-F238E27FC236}">
              <a16:creationId xmlns:a16="http://schemas.microsoft.com/office/drawing/2014/main" id="{00000000-0008-0000-0600-000011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6" name="テキスト ボックス 795">
          <a:extLst>
            <a:ext uri="{FF2B5EF4-FFF2-40B4-BE49-F238E27FC236}">
              <a16:creationId xmlns:a16="http://schemas.microsoft.com/office/drawing/2014/main" id="{00000000-0008-0000-0600-00001C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8" name="テキスト ボックス 797">
          <a:extLst>
            <a:ext uri="{FF2B5EF4-FFF2-40B4-BE49-F238E27FC236}">
              <a16:creationId xmlns:a16="http://schemas.microsoft.com/office/drawing/2014/main" id="{00000000-0008-0000-0600-00001E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9" name="貸付金グラフ枠">
          <a:extLst>
            <a:ext uri="{FF2B5EF4-FFF2-40B4-BE49-F238E27FC236}">
              <a16:creationId xmlns:a16="http://schemas.microsoft.com/office/drawing/2014/main" id="{00000000-0008-0000-0600-00001F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144234</xdr:rowOff>
    </xdr:from>
    <xdr:to>
      <xdr:col>116</xdr:col>
      <xdr:colOff>62864</xdr:colOff>
      <xdr:row>59</xdr:row>
      <xdr:rowOff>44450</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flipV="1">
          <a:off x="22159595" y="8716734"/>
          <a:ext cx="1269" cy="14432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801" name="貸付金最小値テキスト">
          <a:extLst>
            <a:ext uri="{FF2B5EF4-FFF2-40B4-BE49-F238E27FC236}">
              <a16:creationId xmlns:a16="http://schemas.microsoft.com/office/drawing/2014/main" id="{00000000-0008-0000-0600-000021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90911</xdr:rowOff>
    </xdr:from>
    <xdr:ext cx="534377" cy="259045"/>
    <xdr:sp macro="" textlink="">
      <xdr:nvSpPr>
        <xdr:cNvPr id="803" name="貸付金最大値テキスト">
          <a:extLst>
            <a:ext uri="{FF2B5EF4-FFF2-40B4-BE49-F238E27FC236}">
              <a16:creationId xmlns:a16="http://schemas.microsoft.com/office/drawing/2014/main" id="{00000000-0008-0000-0600-000023030000}"/>
            </a:ext>
          </a:extLst>
        </xdr:cNvPr>
        <xdr:cNvSpPr txBox="1"/>
      </xdr:nvSpPr>
      <xdr:spPr>
        <a:xfrm>
          <a:off x="22212300" y="84919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37,881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144234</xdr:rowOff>
    </xdr:from>
    <xdr:to>
      <xdr:col>116</xdr:col>
      <xdr:colOff>152400</xdr:colOff>
      <xdr:row>50</xdr:row>
      <xdr:rowOff>144234</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a:off x="22072600" y="87167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43993</xdr:rowOff>
    </xdr:from>
    <xdr:to>
      <xdr:col>116</xdr:col>
      <xdr:colOff>63500</xdr:colOff>
      <xdr:row>59</xdr:row>
      <xdr:rowOff>43993</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a:off x="21323300" y="1015954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19042</xdr:rowOff>
    </xdr:from>
    <xdr:ext cx="469744" cy="259045"/>
    <xdr:sp macro="" textlink="">
      <xdr:nvSpPr>
        <xdr:cNvPr id="806" name="貸付金平均値テキスト">
          <a:extLst>
            <a:ext uri="{FF2B5EF4-FFF2-40B4-BE49-F238E27FC236}">
              <a16:creationId xmlns:a16="http://schemas.microsoft.com/office/drawing/2014/main" id="{00000000-0008-0000-0600-000026030000}"/>
            </a:ext>
          </a:extLst>
        </xdr:cNvPr>
        <xdr:cNvSpPr txBox="1"/>
      </xdr:nvSpPr>
      <xdr:spPr>
        <a:xfrm>
          <a:off x="22212300" y="979169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167615</xdr:rowOff>
    </xdr:from>
    <xdr:to>
      <xdr:col>116</xdr:col>
      <xdr:colOff>114300</xdr:colOff>
      <xdr:row>58</xdr:row>
      <xdr:rowOff>97765</xdr:rowOff>
    </xdr:to>
    <xdr:sp macro="" textlink="">
      <xdr:nvSpPr>
        <xdr:cNvPr id="807" name="フローチャート: 判断 806">
          <a:extLst>
            <a:ext uri="{FF2B5EF4-FFF2-40B4-BE49-F238E27FC236}">
              <a16:creationId xmlns:a16="http://schemas.microsoft.com/office/drawing/2014/main" id="{00000000-0008-0000-0600-000027030000}"/>
            </a:ext>
          </a:extLst>
        </xdr:cNvPr>
        <xdr:cNvSpPr/>
      </xdr:nvSpPr>
      <xdr:spPr>
        <a:xfrm>
          <a:off x="22110700" y="9940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43993</xdr:rowOff>
    </xdr:from>
    <xdr:to>
      <xdr:col>111</xdr:col>
      <xdr:colOff>177800</xdr:colOff>
      <xdr:row>59</xdr:row>
      <xdr:rowOff>43993</xdr:rowOff>
    </xdr:to>
    <xdr:cxnSp macro="">
      <xdr:nvCxnSpPr>
        <xdr:cNvPr id="808" name="直線コネクタ 807">
          <a:extLst>
            <a:ext uri="{FF2B5EF4-FFF2-40B4-BE49-F238E27FC236}">
              <a16:creationId xmlns:a16="http://schemas.microsoft.com/office/drawing/2014/main" id="{00000000-0008-0000-0600-000028030000}"/>
            </a:ext>
          </a:extLst>
        </xdr:cNvPr>
        <xdr:cNvCxnSpPr/>
      </xdr:nvCxnSpPr>
      <xdr:spPr>
        <a:xfrm>
          <a:off x="20434300" y="101595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164795</xdr:rowOff>
    </xdr:from>
    <xdr:to>
      <xdr:col>112</xdr:col>
      <xdr:colOff>38100</xdr:colOff>
      <xdr:row>58</xdr:row>
      <xdr:rowOff>94945</xdr:rowOff>
    </xdr:to>
    <xdr:sp macro="" textlink="">
      <xdr:nvSpPr>
        <xdr:cNvPr id="809" name="フローチャート: 判断 808">
          <a:extLst>
            <a:ext uri="{FF2B5EF4-FFF2-40B4-BE49-F238E27FC236}">
              <a16:creationId xmlns:a16="http://schemas.microsoft.com/office/drawing/2014/main" id="{00000000-0008-0000-0600-000029030000}"/>
            </a:ext>
          </a:extLst>
        </xdr:cNvPr>
        <xdr:cNvSpPr/>
      </xdr:nvSpPr>
      <xdr:spPr>
        <a:xfrm>
          <a:off x="21272500" y="9937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111472</xdr:rowOff>
    </xdr:from>
    <xdr:ext cx="469744"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1088428" y="97126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43993</xdr:rowOff>
    </xdr:from>
    <xdr:to>
      <xdr:col>107</xdr:col>
      <xdr:colOff>50800</xdr:colOff>
      <xdr:row>59</xdr:row>
      <xdr:rowOff>43993</xdr:rowOff>
    </xdr:to>
    <xdr:cxnSp macro="">
      <xdr:nvCxnSpPr>
        <xdr:cNvPr id="811" name="直線コネクタ 810">
          <a:extLst>
            <a:ext uri="{FF2B5EF4-FFF2-40B4-BE49-F238E27FC236}">
              <a16:creationId xmlns:a16="http://schemas.microsoft.com/office/drawing/2014/main" id="{00000000-0008-0000-0600-00002B030000}"/>
            </a:ext>
          </a:extLst>
        </xdr:cNvPr>
        <xdr:cNvCxnSpPr/>
      </xdr:nvCxnSpPr>
      <xdr:spPr>
        <a:xfrm>
          <a:off x="19545300" y="101595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142392</xdr:rowOff>
    </xdr:from>
    <xdr:to>
      <xdr:col>107</xdr:col>
      <xdr:colOff>101600</xdr:colOff>
      <xdr:row>58</xdr:row>
      <xdr:rowOff>72542</xdr:rowOff>
    </xdr:to>
    <xdr:sp macro="" textlink="">
      <xdr:nvSpPr>
        <xdr:cNvPr id="812" name="フローチャート: 判断 811">
          <a:extLst>
            <a:ext uri="{FF2B5EF4-FFF2-40B4-BE49-F238E27FC236}">
              <a16:creationId xmlns:a16="http://schemas.microsoft.com/office/drawing/2014/main" id="{00000000-0008-0000-0600-00002C030000}"/>
            </a:ext>
          </a:extLst>
        </xdr:cNvPr>
        <xdr:cNvSpPr/>
      </xdr:nvSpPr>
      <xdr:spPr>
        <a:xfrm>
          <a:off x="20383500" y="9915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89069</xdr:rowOff>
    </xdr:from>
    <xdr:ext cx="469744"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0199428" y="96902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43993</xdr:rowOff>
    </xdr:from>
    <xdr:to>
      <xdr:col>102</xdr:col>
      <xdr:colOff>114300</xdr:colOff>
      <xdr:row>59</xdr:row>
      <xdr:rowOff>43993</xdr:rowOff>
    </xdr:to>
    <xdr:cxnSp macro="">
      <xdr:nvCxnSpPr>
        <xdr:cNvPr id="814" name="直線コネクタ 813">
          <a:extLst>
            <a:ext uri="{FF2B5EF4-FFF2-40B4-BE49-F238E27FC236}">
              <a16:creationId xmlns:a16="http://schemas.microsoft.com/office/drawing/2014/main" id="{00000000-0008-0000-0600-00002E030000}"/>
            </a:ext>
          </a:extLst>
        </xdr:cNvPr>
        <xdr:cNvCxnSpPr/>
      </xdr:nvCxnSpPr>
      <xdr:spPr>
        <a:xfrm>
          <a:off x="18656300" y="101595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146126</xdr:rowOff>
    </xdr:from>
    <xdr:to>
      <xdr:col>102</xdr:col>
      <xdr:colOff>165100</xdr:colOff>
      <xdr:row>58</xdr:row>
      <xdr:rowOff>76276</xdr:rowOff>
    </xdr:to>
    <xdr:sp macro="" textlink="">
      <xdr:nvSpPr>
        <xdr:cNvPr id="815" name="フローチャート: 判断 814">
          <a:extLst>
            <a:ext uri="{FF2B5EF4-FFF2-40B4-BE49-F238E27FC236}">
              <a16:creationId xmlns:a16="http://schemas.microsoft.com/office/drawing/2014/main" id="{00000000-0008-0000-0600-00002F030000}"/>
            </a:ext>
          </a:extLst>
        </xdr:cNvPr>
        <xdr:cNvSpPr/>
      </xdr:nvSpPr>
      <xdr:spPr>
        <a:xfrm>
          <a:off x="19494500" y="9918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92803</xdr:rowOff>
    </xdr:from>
    <xdr:ext cx="469744"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19310428" y="9694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130619</xdr:rowOff>
    </xdr:from>
    <xdr:to>
      <xdr:col>98</xdr:col>
      <xdr:colOff>38100</xdr:colOff>
      <xdr:row>58</xdr:row>
      <xdr:rowOff>60769</xdr:rowOff>
    </xdr:to>
    <xdr:sp macro="" textlink="">
      <xdr:nvSpPr>
        <xdr:cNvPr id="817" name="フローチャート: 判断 816">
          <a:extLst>
            <a:ext uri="{FF2B5EF4-FFF2-40B4-BE49-F238E27FC236}">
              <a16:creationId xmlns:a16="http://schemas.microsoft.com/office/drawing/2014/main" id="{00000000-0008-0000-0600-000031030000}"/>
            </a:ext>
          </a:extLst>
        </xdr:cNvPr>
        <xdr:cNvSpPr/>
      </xdr:nvSpPr>
      <xdr:spPr>
        <a:xfrm>
          <a:off x="18605500" y="9903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77296</xdr:rowOff>
    </xdr:from>
    <xdr:ext cx="469744"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18421428" y="96784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164643</xdr:rowOff>
    </xdr:from>
    <xdr:to>
      <xdr:col>116</xdr:col>
      <xdr:colOff>114300</xdr:colOff>
      <xdr:row>59</xdr:row>
      <xdr:rowOff>94793</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22110700" y="10108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79570</xdr:rowOff>
    </xdr:from>
    <xdr:ext cx="313932" cy="259045"/>
    <xdr:sp macro="" textlink="">
      <xdr:nvSpPr>
        <xdr:cNvPr id="825" name="貸付金該当値テキスト">
          <a:extLst>
            <a:ext uri="{FF2B5EF4-FFF2-40B4-BE49-F238E27FC236}">
              <a16:creationId xmlns:a16="http://schemas.microsoft.com/office/drawing/2014/main" id="{00000000-0008-0000-0600-000039030000}"/>
            </a:ext>
          </a:extLst>
        </xdr:cNvPr>
        <xdr:cNvSpPr txBox="1"/>
      </xdr:nvSpPr>
      <xdr:spPr>
        <a:xfrm>
          <a:off x="22212300" y="1002367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164643</xdr:rowOff>
    </xdr:from>
    <xdr:to>
      <xdr:col>112</xdr:col>
      <xdr:colOff>38100</xdr:colOff>
      <xdr:row>59</xdr:row>
      <xdr:rowOff>94793</xdr:rowOff>
    </xdr:to>
    <xdr:sp macro="" textlink="">
      <xdr:nvSpPr>
        <xdr:cNvPr id="826" name="楕円 825">
          <a:extLst>
            <a:ext uri="{FF2B5EF4-FFF2-40B4-BE49-F238E27FC236}">
              <a16:creationId xmlns:a16="http://schemas.microsoft.com/office/drawing/2014/main" id="{00000000-0008-0000-0600-00003A030000}"/>
            </a:ext>
          </a:extLst>
        </xdr:cNvPr>
        <xdr:cNvSpPr/>
      </xdr:nvSpPr>
      <xdr:spPr>
        <a:xfrm>
          <a:off x="21272500" y="10108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85920</xdr:rowOff>
    </xdr:from>
    <xdr:ext cx="313932"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21166333" y="1020147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164643</xdr:rowOff>
    </xdr:from>
    <xdr:to>
      <xdr:col>107</xdr:col>
      <xdr:colOff>101600</xdr:colOff>
      <xdr:row>59</xdr:row>
      <xdr:rowOff>94793</xdr:rowOff>
    </xdr:to>
    <xdr:sp macro="" textlink="">
      <xdr:nvSpPr>
        <xdr:cNvPr id="828" name="楕円 827">
          <a:extLst>
            <a:ext uri="{FF2B5EF4-FFF2-40B4-BE49-F238E27FC236}">
              <a16:creationId xmlns:a16="http://schemas.microsoft.com/office/drawing/2014/main" id="{00000000-0008-0000-0600-00003C030000}"/>
            </a:ext>
          </a:extLst>
        </xdr:cNvPr>
        <xdr:cNvSpPr/>
      </xdr:nvSpPr>
      <xdr:spPr>
        <a:xfrm>
          <a:off x="20383500" y="10108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85920</xdr:rowOff>
    </xdr:from>
    <xdr:ext cx="313932"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20277333" y="1020147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164643</xdr:rowOff>
    </xdr:from>
    <xdr:to>
      <xdr:col>102</xdr:col>
      <xdr:colOff>165100</xdr:colOff>
      <xdr:row>59</xdr:row>
      <xdr:rowOff>94793</xdr:rowOff>
    </xdr:to>
    <xdr:sp macro="" textlink="">
      <xdr:nvSpPr>
        <xdr:cNvPr id="830" name="楕円 829">
          <a:extLst>
            <a:ext uri="{FF2B5EF4-FFF2-40B4-BE49-F238E27FC236}">
              <a16:creationId xmlns:a16="http://schemas.microsoft.com/office/drawing/2014/main" id="{00000000-0008-0000-0600-00003E030000}"/>
            </a:ext>
          </a:extLst>
        </xdr:cNvPr>
        <xdr:cNvSpPr/>
      </xdr:nvSpPr>
      <xdr:spPr>
        <a:xfrm>
          <a:off x="19494500" y="10108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85920</xdr:rowOff>
    </xdr:from>
    <xdr:ext cx="313932"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9388333" y="1020147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164643</xdr:rowOff>
    </xdr:from>
    <xdr:to>
      <xdr:col>98</xdr:col>
      <xdr:colOff>38100</xdr:colOff>
      <xdr:row>59</xdr:row>
      <xdr:rowOff>94793</xdr:rowOff>
    </xdr:to>
    <xdr:sp macro="" textlink="">
      <xdr:nvSpPr>
        <xdr:cNvPr id="832" name="楕円 831">
          <a:extLst>
            <a:ext uri="{FF2B5EF4-FFF2-40B4-BE49-F238E27FC236}">
              <a16:creationId xmlns:a16="http://schemas.microsoft.com/office/drawing/2014/main" id="{00000000-0008-0000-0600-000040030000}"/>
            </a:ext>
          </a:extLst>
        </xdr:cNvPr>
        <xdr:cNvSpPr/>
      </xdr:nvSpPr>
      <xdr:spPr>
        <a:xfrm>
          <a:off x="18605500" y="10108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59</xdr:row>
      <xdr:rowOff>85920</xdr:rowOff>
    </xdr:from>
    <xdr:ext cx="313932"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8499333" y="1020147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8" name="正方形/長方形 837">
          <a:extLst>
            <a:ext uri="{FF2B5EF4-FFF2-40B4-BE49-F238E27FC236}">
              <a16:creationId xmlns:a16="http://schemas.microsoft.com/office/drawing/2014/main" id="{00000000-0008-0000-0600-000046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9" name="正方形/長方形 838">
          <a:extLst>
            <a:ext uri="{FF2B5EF4-FFF2-40B4-BE49-F238E27FC236}">
              <a16:creationId xmlns:a16="http://schemas.microsoft.com/office/drawing/2014/main" id="{00000000-0008-0000-0600-000047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40" name="正方形/長方形 839">
          <a:extLst>
            <a:ext uri="{FF2B5EF4-FFF2-40B4-BE49-F238E27FC236}">
              <a16:creationId xmlns:a16="http://schemas.microsoft.com/office/drawing/2014/main" id="{00000000-0008-0000-0600-000048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41" name="正方形/長方形 840">
          <a:extLst>
            <a:ext uri="{FF2B5EF4-FFF2-40B4-BE49-F238E27FC236}">
              <a16:creationId xmlns:a16="http://schemas.microsoft.com/office/drawing/2014/main" id="{00000000-0008-0000-0600-000049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50" name="テキスト ボックス 849">
          <a:extLst>
            <a:ext uri="{FF2B5EF4-FFF2-40B4-BE49-F238E27FC236}">
              <a16:creationId xmlns:a16="http://schemas.microsoft.com/office/drawing/2014/main" id="{00000000-0008-0000-0600-000052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52" name="テキスト ボックス 851">
          <a:extLst>
            <a:ext uri="{FF2B5EF4-FFF2-40B4-BE49-F238E27FC236}">
              <a16:creationId xmlns:a16="http://schemas.microsoft.com/office/drawing/2014/main" id="{00000000-0008-0000-0600-000054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54" name="テキスト ボックス 853">
          <a:extLst>
            <a:ext uri="{FF2B5EF4-FFF2-40B4-BE49-F238E27FC236}">
              <a16:creationId xmlns:a16="http://schemas.microsoft.com/office/drawing/2014/main" id="{00000000-0008-0000-0600-000056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5" name="繰出金グラフ枠">
          <a:extLst>
            <a:ext uri="{FF2B5EF4-FFF2-40B4-BE49-F238E27FC236}">
              <a16:creationId xmlns:a16="http://schemas.microsoft.com/office/drawing/2014/main" id="{00000000-0008-0000-0600-000057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72</xdr:row>
      <xdr:rowOff>116497</xdr:rowOff>
    </xdr:from>
    <xdr:to>
      <xdr:col>116</xdr:col>
      <xdr:colOff>62864</xdr:colOff>
      <xdr:row>79</xdr:row>
      <xdr:rowOff>68354</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flipV="1">
          <a:off x="22159595" y="12460897"/>
          <a:ext cx="1269" cy="11520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72181</xdr:rowOff>
    </xdr:from>
    <xdr:ext cx="534377" cy="259045"/>
    <xdr:sp macro="" textlink="">
      <xdr:nvSpPr>
        <xdr:cNvPr id="857" name="繰出金最小値テキスト">
          <a:extLst>
            <a:ext uri="{FF2B5EF4-FFF2-40B4-BE49-F238E27FC236}">
              <a16:creationId xmlns:a16="http://schemas.microsoft.com/office/drawing/2014/main" id="{00000000-0008-0000-0600-000059030000}"/>
            </a:ext>
          </a:extLst>
        </xdr:cNvPr>
        <xdr:cNvSpPr txBox="1"/>
      </xdr:nvSpPr>
      <xdr:spPr>
        <a:xfrm>
          <a:off x="22212300" y="13616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68354</xdr:rowOff>
    </xdr:from>
    <xdr:to>
      <xdr:col>116</xdr:col>
      <xdr:colOff>152400</xdr:colOff>
      <xdr:row>79</xdr:row>
      <xdr:rowOff>68354</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a:off x="22072600" y="136129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71</xdr:row>
      <xdr:rowOff>63174</xdr:rowOff>
    </xdr:from>
    <xdr:ext cx="534377" cy="259045"/>
    <xdr:sp macro="" textlink="">
      <xdr:nvSpPr>
        <xdr:cNvPr id="859" name="繰出金最大値テキスト">
          <a:extLst>
            <a:ext uri="{FF2B5EF4-FFF2-40B4-BE49-F238E27FC236}">
              <a16:creationId xmlns:a16="http://schemas.microsoft.com/office/drawing/2014/main" id="{00000000-0008-0000-0600-00005B030000}"/>
            </a:ext>
          </a:extLst>
        </xdr:cNvPr>
        <xdr:cNvSpPr txBox="1"/>
      </xdr:nvSpPr>
      <xdr:spPr>
        <a:xfrm>
          <a:off x="22212300" y="122361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66,015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72</xdr:row>
      <xdr:rowOff>116497</xdr:rowOff>
    </xdr:from>
    <xdr:to>
      <xdr:col>116</xdr:col>
      <xdr:colOff>152400</xdr:colOff>
      <xdr:row>72</xdr:row>
      <xdr:rowOff>116497</xdr:rowOff>
    </xdr:to>
    <xdr:cxnSp macro="">
      <xdr:nvCxnSpPr>
        <xdr:cNvPr id="860" name="直線コネクタ 859">
          <a:extLst>
            <a:ext uri="{FF2B5EF4-FFF2-40B4-BE49-F238E27FC236}">
              <a16:creationId xmlns:a16="http://schemas.microsoft.com/office/drawing/2014/main" id="{00000000-0008-0000-0600-00005C030000}"/>
            </a:ext>
          </a:extLst>
        </xdr:cNvPr>
        <xdr:cNvCxnSpPr/>
      </xdr:nvCxnSpPr>
      <xdr:spPr>
        <a:xfrm>
          <a:off x="22072600" y="124608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77</xdr:row>
      <xdr:rowOff>157187</xdr:rowOff>
    </xdr:from>
    <xdr:to>
      <xdr:col>116</xdr:col>
      <xdr:colOff>63500</xdr:colOff>
      <xdr:row>77</xdr:row>
      <xdr:rowOff>171315</xdr:rowOff>
    </xdr:to>
    <xdr:cxnSp macro="">
      <xdr:nvCxnSpPr>
        <xdr:cNvPr id="861" name="直線コネクタ 860">
          <a:extLst>
            <a:ext uri="{FF2B5EF4-FFF2-40B4-BE49-F238E27FC236}">
              <a16:creationId xmlns:a16="http://schemas.microsoft.com/office/drawing/2014/main" id="{00000000-0008-0000-0600-00005D030000}"/>
            </a:ext>
          </a:extLst>
        </xdr:cNvPr>
        <xdr:cNvCxnSpPr/>
      </xdr:nvCxnSpPr>
      <xdr:spPr>
        <a:xfrm>
          <a:off x="21323300" y="13358837"/>
          <a:ext cx="838200" cy="14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73967</xdr:rowOff>
    </xdr:from>
    <xdr:ext cx="534377" cy="259045"/>
    <xdr:sp macro="" textlink="">
      <xdr:nvSpPr>
        <xdr:cNvPr id="862" name="繰出金平均値テキスト">
          <a:extLst>
            <a:ext uri="{FF2B5EF4-FFF2-40B4-BE49-F238E27FC236}">
              <a16:creationId xmlns:a16="http://schemas.microsoft.com/office/drawing/2014/main" id="{00000000-0008-0000-0600-00005E030000}"/>
            </a:ext>
          </a:extLst>
        </xdr:cNvPr>
        <xdr:cNvSpPr txBox="1"/>
      </xdr:nvSpPr>
      <xdr:spPr>
        <a:xfrm>
          <a:off x="22212300" y="129327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51090</xdr:rowOff>
    </xdr:from>
    <xdr:to>
      <xdr:col>116</xdr:col>
      <xdr:colOff>114300</xdr:colOff>
      <xdr:row>76</xdr:row>
      <xdr:rowOff>152690</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22110700" y="13081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77</xdr:row>
      <xdr:rowOff>157187</xdr:rowOff>
    </xdr:from>
    <xdr:to>
      <xdr:col>111</xdr:col>
      <xdr:colOff>177800</xdr:colOff>
      <xdr:row>77</xdr:row>
      <xdr:rowOff>162125</xdr:rowOff>
    </xdr:to>
    <xdr:cxnSp macro="">
      <xdr:nvCxnSpPr>
        <xdr:cNvPr id="864" name="直線コネクタ 863">
          <a:extLst>
            <a:ext uri="{FF2B5EF4-FFF2-40B4-BE49-F238E27FC236}">
              <a16:creationId xmlns:a16="http://schemas.microsoft.com/office/drawing/2014/main" id="{00000000-0008-0000-0600-000060030000}"/>
            </a:ext>
          </a:extLst>
        </xdr:cNvPr>
        <xdr:cNvCxnSpPr/>
      </xdr:nvCxnSpPr>
      <xdr:spPr>
        <a:xfrm flipV="1">
          <a:off x="20434300" y="13358837"/>
          <a:ext cx="889000" cy="4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62497</xdr:rowOff>
    </xdr:from>
    <xdr:to>
      <xdr:col>112</xdr:col>
      <xdr:colOff>38100</xdr:colOff>
      <xdr:row>76</xdr:row>
      <xdr:rowOff>164097</xdr:rowOff>
    </xdr:to>
    <xdr:sp macro="" textlink="">
      <xdr:nvSpPr>
        <xdr:cNvPr id="865" name="フローチャート: 判断 864">
          <a:extLst>
            <a:ext uri="{FF2B5EF4-FFF2-40B4-BE49-F238E27FC236}">
              <a16:creationId xmlns:a16="http://schemas.microsoft.com/office/drawing/2014/main" id="{00000000-0008-0000-0600-000061030000}"/>
            </a:ext>
          </a:extLst>
        </xdr:cNvPr>
        <xdr:cNvSpPr/>
      </xdr:nvSpPr>
      <xdr:spPr>
        <a:xfrm>
          <a:off x="21272500" y="130926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9174</xdr:rowOff>
    </xdr:from>
    <xdr:ext cx="534377"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21056111" y="128679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162125</xdr:rowOff>
    </xdr:from>
    <xdr:to>
      <xdr:col>107</xdr:col>
      <xdr:colOff>50800</xdr:colOff>
      <xdr:row>77</xdr:row>
      <xdr:rowOff>170607</xdr:rowOff>
    </xdr:to>
    <xdr:cxnSp macro="">
      <xdr:nvCxnSpPr>
        <xdr:cNvPr id="867" name="直線コネクタ 866">
          <a:extLst>
            <a:ext uri="{FF2B5EF4-FFF2-40B4-BE49-F238E27FC236}">
              <a16:creationId xmlns:a16="http://schemas.microsoft.com/office/drawing/2014/main" id="{00000000-0008-0000-0600-000063030000}"/>
            </a:ext>
          </a:extLst>
        </xdr:cNvPr>
        <xdr:cNvCxnSpPr/>
      </xdr:nvCxnSpPr>
      <xdr:spPr>
        <a:xfrm flipV="1">
          <a:off x="19545300" y="13363775"/>
          <a:ext cx="889000" cy="8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93495</xdr:rowOff>
    </xdr:from>
    <xdr:to>
      <xdr:col>107</xdr:col>
      <xdr:colOff>101600</xdr:colOff>
      <xdr:row>77</xdr:row>
      <xdr:rowOff>23645</xdr:rowOff>
    </xdr:to>
    <xdr:sp macro="" textlink="">
      <xdr:nvSpPr>
        <xdr:cNvPr id="868" name="フローチャート: 判断 867">
          <a:extLst>
            <a:ext uri="{FF2B5EF4-FFF2-40B4-BE49-F238E27FC236}">
              <a16:creationId xmlns:a16="http://schemas.microsoft.com/office/drawing/2014/main" id="{00000000-0008-0000-0600-000064030000}"/>
            </a:ext>
          </a:extLst>
        </xdr:cNvPr>
        <xdr:cNvSpPr/>
      </xdr:nvSpPr>
      <xdr:spPr>
        <a:xfrm>
          <a:off x="20383500" y="13123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40172</xdr:rowOff>
    </xdr:from>
    <xdr:ext cx="534377"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0167111" y="12898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170607</xdr:rowOff>
    </xdr:from>
    <xdr:to>
      <xdr:col>102</xdr:col>
      <xdr:colOff>114300</xdr:colOff>
      <xdr:row>78</xdr:row>
      <xdr:rowOff>20005</xdr:rowOff>
    </xdr:to>
    <xdr:cxnSp macro="">
      <xdr:nvCxnSpPr>
        <xdr:cNvPr id="870" name="直線コネクタ 869">
          <a:extLst>
            <a:ext uri="{FF2B5EF4-FFF2-40B4-BE49-F238E27FC236}">
              <a16:creationId xmlns:a16="http://schemas.microsoft.com/office/drawing/2014/main" id="{00000000-0008-0000-0600-000066030000}"/>
            </a:ext>
          </a:extLst>
        </xdr:cNvPr>
        <xdr:cNvCxnSpPr/>
      </xdr:nvCxnSpPr>
      <xdr:spPr>
        <a:xfrm flipV="1">
          <a:off x="18656300" y="13372257"/>
          <a:ext cx="889000" cy="208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133706</xdr:rowOff>
    </xdr:from>
    <xdr:to>
      <xdr:col>102</xdr:col>
      <xdr:colOff>165100</xdr:colOff>
      <xdr:row>76</xdr:row>
      <xdr:rowOff>63857</xdr:rowOff>
    </xdr:to>
    <xdr:sp macro="" textlink="">
      <xdr:nvSpPr>
        <xdr:cNvPr id="871" name="フローチャート: 判断 870">
          <a:extLst>
            <a:ext uri="{FF2B5EF4-FFF2-40B4-BE49-F238E27FC236}">
              <a16:creationId xmlns:a16="http://schemas.microsoft.com/office/drawing/2014/main" id="{00000000-0008-0000-0600-000067030000}"/>
            </a:ext>
          </a:extLst>
        </xdr:cNvPr>
        <xdr:cNvSpPr/>
      </xdr:nvSpPr>
      <xdr:spPr>
        <a:xfrm>
          <a:off x="19494500" y="1299245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80383</xdr:rowOff>
    </xdr:from>
    <xdr:ext cx="534377"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9278111" y="127676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103599</xdr:rowOff>
    </xdr:from>
    <xdr:to>
      <xdr:col>98</xdr:col>
      <xdr:colOff>38100</xdr:colOff>
      <xdr:row>76</xdr:row>
      <xdr:rowOff>33750</xdr:rowOff>
    </xdr:to>
    <xdr:sp macro="" textlink="">
      <xdr:nvSpPr>
        <xdr:cNvPr id="873" name="フローチャート: 判断 872">
          <a:extLst>
            <a:ext uri="{FF2B5EF4-FFF2-40B4-BE49-F238E27FC236}">
              <a16:creationId xmlns:a16="http://schemas.microsoft.com/office/drawing/2014/main" id="{00000000-0008-0000-0600-000069030000}"/>
            </a:ext>
          </a:extLst>
        </xdr:cNvPr>
        <xdr:cNvSpPr/>
      </xdr:nvSpPr>
      <xdr:spPr>
        <a:xfrm>
          <a:off x="18605500" y="12962349"/>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50276</xdr:rowOff>
    </xdr:from>
    <xdr:ext cx="534377"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8389111" y="12737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120515</xdr:rowOff>
    </xdr:from>
    <xdr:to>
      <xdr:col>116</xdr:col>
      <xdr:colOff>114300</xdr:colOff>
      <xdr:row>78</xdr:row>
      <xdr:rowOff>50665</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22110700" y="13322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77</xdr:row>
      <xdr:rowOff>98942</xdr:rowOff>
    </xdr:from>
    <xdr:ext cx="534377" cy="259045"/>
    <xdr:sp macro="" textlink="">
      <xdr:nvSpPr>
        <xdr:cNvPr id="881" name="繰出金該当値テキスト">
          <a:extLst>
            <a:ext uri="{FF2B5EF4-FFF2-40B4-BE49-F238E27FC236}">
              <a16:creationId xmlns:a16="http://schemas.microsoft.com/office/drawing/2014/main" id="{00000000-0008-0000-0600-000071030000}"/>
            </a:ext>
          </a:extLst>
        </xdr:cNvPr>
        <xdr:cNvSpPr txBox="1"/>
      </xdr:nvSpPr>
      <xdr:spPr>
        <a:xfrm>
          <a:off x="22212300" y="133005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77</xdr:row>
      <xdr:rowOff>106387</xdr:rowOff>
    </xdr:from>
    <xdr:to>
      <xdr:col>112</xdr:col>
      <xdr:colOff>38100</xdr:colOff>
      <xdr:row>78</xdr:row>
      <xdr:rowOff>36537</xdr:rowOff>
    </xdr:to>
    <xdr:sp macro="" textlink="">
      <xdr:nvSpPr>
        <xdr:cNvPr id="882" name="楕円 881">
          <a:extLst>
            <a:ext uri="{FF2B5EF4-FFF2-40B4-BE49-F238E27FC236}">
              <a16:creationId xmlns:a16="http://schemas.microsoft.com/office/drawing/2014/main" id="{00000000-0008-0000-0600-000072030000}"/>
            </a:ext>
          </a:extLst>
        </xdr:cNvPr>
        <xdr:cNvSpPr/>
      </xdr:nvSpPr>
      <xdr:spPr>
        <a:xfrm>
          <a:off x="21272500" y="13308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78</xdr:row>
      <xdr:rowOff>27664</xdr:rowOff>
    </xdr:from>
    <xdr:ext cx="534377"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21056111" y="13400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77</xdr:row>
      <xdr:rowOff>111325</xdr:rowOff>
    </xdr:from>
    <xdr:to>
      <xdr:col>107</xdr:col>
      <xdr:colOff>101600</xdr:colOff>
      <xdr:row>78</xdr:row>
      <xdr:rowOff>41475</xdr:rowOff>
    </xdr:to>
    <xdr:sp macro="" textlink="">
      <xdr:nvSpPr>
        <xdr:cNvPr id="884" name="楕円 883">
          <a:extLst>
            <a:ext uri="{FF2B5EF4-FFF2-40B4-BE49-F238E27FC236}">
              <a16:creationId xmlns:a16="http://schemas.microsoft.com/office/drawing/2014/main" id="{00000000-0008-0000-0600-000074030000}"/>
            </a:ext>
          </a:extLst>
        </xdr:cNvPr>
        <xdr:cNvSpPr/>
      </xdr:nvSpPr>
      <xdr:spPr>
        <a:xfrm>
          <a:off x="20383500" y="13312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78</xdr:row>
      <xdr:rowOff>32602</xdr:rowOff>
    </xdr:from>
    <xdr:ext cx="534377"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20167111" y="134057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119807</xdr:rowOff>
    </xdr:from>
    <xdr:to>
      <xdr:col>102</xdr:col>
      <xdr:colOff>165100</xdr:colOff>
      <xdr:row>78</xdr:row>
      <xdr:rowOff>49957</xdr:rowOff>
    </xdr:to>
    <xdr:sp macro="" textlink="">
      <xdr:nvSpPr>
        <xdr:cNvPr id="886" name="楕円 885">
          <a:extLst>
            <a:ext uri="{FF2B5EF4-FFF2-40B4-BE49-F238E27FC236}">
              <a16:creationId xmlns:a16="http://schemas.microsoft.com/office/drawing/2014/main" id="{00000000-0008-0000-0600-000076030000}"/>
            </a:ext>
          </a:extLst>
        </xdr:cNvPr>
        <xdr:cNvSpPr/>
      </xdr:nvSpPr>
      <xdr:spPr>
        <a:xfrm>
          <a:off x="19494500" y="13321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78</xdr:row>
      <xdr:rowOff>41084</xdr:rowOff>
    </xdr:from>
    <xdr:ext cx="534377" cy="259045"/>
    <xdr:sp macro="" textlink="">
      <xdr:nvSpPr>
        <xdr:cNvPr id="887" name="テキスト ボックス 886">
          <a:extLst>
            <a:ext uri="{FF2B5EF4-FFF2-40B4-BE49-F238E27FC236}">
              <a16:creationId xmlns:a16="http://schemas.microsoft.com/office/drawing/2014/main" id="{00000000-0008-0000-0600-000077030000}"/>
            </a:ext>
          </a:extLst>
        </xdr:cNvPr>
        <xdr:cNvSpPr txBox="1"/>
      </xdr:nvSpPr>
      <xdr:spPr>
        <a:xfrm>
          <a:off x="19278111" y="13414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140655</xdr:rowOff>
    </xdr:from>
    <xdr:to>
      <xdr:col>98</xdr:col>
      <xdr:colOff>38100</xdr:colOff>
      <xdr:row>78</xdr:row>
      <xdr:rowOff>70805</xdr:rowOff>
    </xdr:to>
    <xdr:sp macro="" textlink="">
      <xdr:nvSpPr>
        <xdr:cNvPr id="888" name="楕円 887">
          <a:extLst>
            <a:ext uri="{FF2B5EF4-FFF2-40B4-BE49-F238E27FC236}">
              <a16:creationId xmlns:a16="http://schemas.microsoft.com/office/drawing/2014/main" id="{00000000-0008-0000-0600-000078030000}"/>
            </a:ext>
          </a:extLst>
        </xdr:cNvPr>
        <xdr:cNvSpPr/>
      </xdr:nvSpPr>
      <xdr:spPr>
        <a:xfrm>
          <a:off x="18605500" y="13342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78</xdr:row>
      <xdr:rowOff>61932</xdr:rowOff>
    </xdr:from>
    <xdr:ext cx="534377" cy="259045"/>
    <xdr:sp macro="" textlink="">
      <xdr:nvSpPr>
        <xdr:cNvPr id="889" name="テキスト ボックス 888">
          <a:extLst>
            <a:ext uri="{FF2B5EF4-FFF2-40B4-BE49-F238E27FC236}">
              <a16:creationId xmlns:a16="http://schemas.microsoft.com/office/drawing/2014/main" id="{00000000-0008-0000-0600-000079030000}"/>
            </a:ext>
          </a:extLst>
        </xdr:cNvPr>
        <xdr:cNvSpPr txBox="1"/>
      </xdr:nvSpPr>
      <xdr:spPr>
        <a:xfrm>
          <a:off x="18389111" y="134350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4" name="正方形/長方形 893">
          <a:extLst>
            <a:ext uri="{FF2B5EF4-FFF2-40B4-BE49-F238E27FC236}">
              <a16:creationId xmlns:a16="http://schemas.microsoft.com/office/drawing/2014/main" id="{00000000-0008-0000-0600-00007E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5" name="正方形/長方形 894">
          <a:extLst>
            <a:ext uri="{FF2B5EF4-FFF2-40B4-BE49-F238E27FC236}">
              <a16:creationId xmlns:a16="http://schemas.microsoft.com/office/drawing/2014/main" id="{00000000-0008-0000-0600-00007F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6" name="正方形/長方形 895">
          <a:extLst>
            <a:ext uri="{FF2B5EF4-FFF2-40B4-BE49-F238E27FC236}">
              <a16:creationId xmlns:a16="http://schemas.microsoft.com/office/drawing/2014/main" id="{00000000-0008-0000-0600-000080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7" name="正方形/長方形 896">
          <a:extLst>
            <a:ext uri="{FF2B5EF4-FFF2-40B4-BE49-F238E27FC236}">
              <a16:creationId xmlns:a16="http://schemas.microsoft.com/office/drawing/2014/main" id="{00000000-0008-0000-0600-000081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8" name="テキスト ボックス 897">
          <a:extLst>
            <a:ext uri="{FF2B5EF4-FFF2-40B4-BE49-F238E27FC236}">
              <a16:creationId xmlns:a16="http://schemas.microsoft.com/office/drawing/2014/main" id="{00000000-0008-0000-0600-000082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4" name="前年度繰上充用金グラフ枠">
          <a:extLst>
            <a:ext uri="{FF2B5EF4-FFF2-40B4-BE49-F238E27FC236}">
              <a16:creationId xmlns:a16="http://schemas.microsoft.com/office/drawing/2014/main" id="{00000000-0008-0000-0600-000088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6" name="前年度繰上充用金最小値テキスト">
          <a:extLst>
            <a:ext uri="{FF2B5EF4-FFF2-40B4-BE49-F238E27FC236}">
              <a16:creationId xmlns:a16="http://schemas.microsoft.com/office/drawing/2014/main" id="{00000000-0008-0000-0600-00008A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8" name="前年度繰上充用金最大値テキスト">
          <a:extLst>
            <a:ext uri="{FF2B5EF4-FFF2-40B4-BE49-F238E27FC236}">
              <a16:creationId xmlns:a16="http://schemas.microsoft.com/office/drawing/2014/main" id="{00000000-0008-0000-0600-00008C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11" name="前年度繰上充用金平均値テキスト">
          <a:extLst>
            <a:ext uri="{FF2B5EF4-FFF2-40B4-BE49-F238E27FC236}">
              <a16:creationId xmlns:a16="http://schemas.microsoft.com/office/drawing/2014/main" id="{00000000-0008-0000-0600-00008F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3" name="直線コネクタ 912">
          <a:extLst>
            <a:ext uri="{FF2B5EF4-FFF2-40B4-BE49-F238E27FC236}">
              <a16:creationId xmlns:a16="http://schemas.microsoft.com/office/drawing/2014/main" id="{00000000-0008-0000-0600-000091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4" name="フローチャート: 判断 913">
          <a:extLst>
            <a:ext uri="{FF2B5EF4-FFF2-40B4-BE49-F238E27FC236}">
              <a16:creationId xmlns:a16="http://schemas.microsoft.com/office/drawing/2014/main" id="{00000000-0008-0000-0600-000092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6" name="直線コネクタ 915">
          <a:extLst>
            <a:ext uri="{FF2B5EF4-FFF2-40B4-BE49-F238E27FC236}">
              <a16:creationId xmlns:a16="http://schemas.microsoft.com/office/drawing/2014/main" id="{00000000-0008-0000-0600-000094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7" name="フローチャート: 判断 916">
          <a:extLst>
            <a:ext uri="{FF2B5EF4-FFF2-40B4-BE49-F238E27FC236}">
              <a16:creationId xmlns:a16="http://schemas.microsoft.com/office/drawing/2014/main" id="{00000000-0008-0000-0600-000095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9" name="直線コネクタ 918">
          <a:extLst>
            <a:ext uri="{FF2B5EF4-FFF2-40B4-BE49-F238E27FC236}">
              <a16:creationId xmlns:a16="http://schemas.microsoft.com/office/drawing/2014/main" id="{00000000-0008-0000-0600-000097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20" name="フローチャート: 判断 919">
          <a:extLst>
            <a:ext uri="{FF2B5EF4-FFF2-40B4-BE49-F238E27FC236}">
              <a16:creationId xmlns:a16="http://schemas.microsoft.com/office/drawing/2014/main" id="{00000000-0008-0000-0600-000098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2" name="フローチャート: 判断 921">
          <a:extLst>
            <a:ext uri="{FF2B5EF4-FFF2-40B4-BE49-F238E27FC236}">
              <a16:creationId xmlns:a16="http://schemas.microsoft.com/office/drawing/2014/main" id="{00000000-0008-0000-0600-00009A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30" name="前年度繰上充用金該当値テキスト">
          <a:extLst>
            <a:ext uri="{FF2B5EF4-FFF2-40B4-BE49-F238E27FC236}">
              <a16:creationId xmlns:a16="http://schemas.microsoft.com/office/drawing/2014/main" id="{00000000-0008-0000-0600-0000A2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3" name="楕円 932">
          <a:extLst>
            <a:ext uri="{FF2B5EF4-FFF2-40B4-BE49-F238E27FC236}">
              <a16:creationId xmlns:a16="http://schemas.microsoft.com/office/drawing/2014/main" id="{00000000-0008-0000-0600-0000A5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5" name="楕円 934">
          <a:extLst>
            <a:ext uri="{FF2B5EF4-FFF2-40B4-BE49-F238E27FC236}">
              <a16:creationId xmlns:a16="http://schemas.microsoft.com/office/drawing/2014/main" id="{00000000-0008-0000-0600-0000A7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6" name="テキスト ボックス 935">
          <a:extLst>
            <a:ext uri="{FF2B5EF4-FFF2-40B4-BE49-F238E27FC236}">
              <a16:creationId xmlns:a16="http://schemas.microsoft.com/office/drawing/2014/main" id="{00000000-0008-0000-0600-0000A8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7" name="楕円 936">
          <a:extLst>
            <a:ext uri="{FF2B5EF4-FFF2-40B4-BE49-F238E27FC236}">
              <a16:creationId xmlns:a16="http://schemas.microsoft.com/office/drawing/2014/main" id="{00000000-0008-0000-0600-0000A9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8" name="テキスト ボックス 937">
          <a:extLst>
            <a:ext uri="{FF2B5EF4-FFF2-40B4-BE49-F238E27FC236}">
              <a16:creationId xmlns:a16="http://schemas.microsoft.com/office/drawing/2014/main" id="{00000000-0008-0000-0600-0000AA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9" name="正方形/長方形 938">
          <a:extLst>
            <a:ext uri="{FF2B5EF4-FFF2-40B4-BE49-F238E27FC236}">
              <a16:creationId xmlns:a16="http://schemas.microsoft.com/office/drawing/2014/main" id="{00000000-0008-0000-0600-0000AB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40" name="正方形/長方形 939">
          <a:extLst>
            <a:ext uri="{FF2B5EF4-FFF2-40B4-BE49-F238E27FC236}">
              <a16:creationId xmlns:a16="http://schemas.microsoft.com/office/drawing/2014/main" id="{00000000-0008-0000-0600-0000AC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1" name="テキスト ボックス 940">
          <a:extLst>
            <a:ext uri="{FF2B5EF4-FFF2-40B4-BE49-F238E27FC236}">
              <a16:creationId xmlns:a16="http://schemas.microsoft.com/office/drawing/2014/main" id="{00000000-0008-0000-0600-0000AD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令和４年度において類似団体との平均と比べると、全体的に下回っている状況であり、人件費や物件費においては住民１人あたり約</a:t>
          </a:r>
          <a:r>
            <a:rPr kumimoji="1" lang="en-US" altLang="ja-JP" sz="1300">
              <a:latin typeface="ＭＳ Ｐゴシック" panose="020B0600070205080204" pitchFamily="50" charset="-128"/>
              <a:ea typeface="ＭＳ Ｐゴシック" panose="020B0600070205080204" pitchFamily="50" charset="-128"/>
            </a:rPr>
            <a:t>10,000</a:t>
          </a:r>
          <a:r>
            <a:rPr kumimoji="1" lang="ja-JP" altLang="en-US" sz="1300">
              <a:latin typeface="ＭＳ Ｐゴシック" panose="020B0600070205080204" pitchFamily="50" charset="-128"/>
              <a:ea typeface="ＭＳ Ｐゴシック" panose="020B0600070205080204" pitchFamily="50" charset="-128"/>
            </a:rPr>
            <a:t>円、補助費等においては住民１人あたり約</a:t>
          </a:r>
          <a:r>
            <a:rPr kumimoji="1" lang="en-US" altLang="ja-JP" sz="1300">
              <a:latin typeface="ＭＳ Ｐゴシック" panose="020B0600070205080204" pitchFamily="50" charset="-128"/>
              <a:ea typeface="ＭＳ Ｐゴシック" panose="020B0600070205080204" pitchFamily="50" charset="-128"/>
            </a:rPr>
            <a:t>20,000</a:t>
          </a:r>
          <a:r>
            <a:rPr kumimoji="1" lang="ja-JP" altLang="en-US" sz="1300">
              <a:latin typeface="ＭＳ Ｐゴシック" panose="020B0600070205080204" pitchFamily="50" charset="-128"/>
              <a:ea typeface="ＭＳ Ｐゴシック" panose="020B0600070205080204" pitchFamily="50" charset="-128"/>
            </a:rPr>
            <a:t>円下回る状況となっている。一方、扶助費においては、類似団体の平均を上回る状況であり、主な要因としては、令和４年</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月から子ども医療費助成制度の小学校４年生～６年生の拡充を行ったことや、法人立保育園が令和４年４月に新規開設されたことなどが挙げられる。普通建設事業においては、中学校給食施設整備事業や環境施設整備事業が減少となったものの、新庁舎整備事業の大幅な増や小学校特別教室空調整備事業および北部図書・コミュニティ機能整備事業の実施等により類似団体と比較すると上回っている。また、積立金においては企業誘致にかかる市有地売却収入等を財政調整基金・公共施設整備基金・福祉基金に積み立てた結果、大幅に増となっている。</a:t>
          </a:r>
        </a:p>
        <a:p>
          <a:r>
            <a:rPr kumimoji="1" lang="ja-JP" altLang="en-US" sz="1300">
              <a:latin typeface="ＭＳ Ｐゴシック" panose="020B0600070205080204" pitchFamily="50" charset="-128"/>
              <a:ea typeface="ＭＳ Ｐゴシック" panose="020B0600070205080204" pitchFamily="50" charset="-128"/>
            </a:rPr>
            <a:t>　扶助費は保育にかかる法人保育園運営給付事業費や障害福祉サービス給付費の増加が今後も見込まれることや、物件費においても３中学校給食の通年化や</a:t>
          </a:r>
          <a:r>
            <a:rPr kumimoji="1" lang="en-US" altLang="ja-JP" sz="1300">
              <a:latin typeface="ＭＳ Ｐゴシック" panose="020B0600070205080204" pitchFamily="50" charset="-128"/>
              <a:ea typeface="ＭＳ Ｐゴシック" panose="020B0600070205080204" pitchFamily="50" charset="-128"/>
            </a:rPr>
            <a:t>DX</a:t>
          </a:r>
          <a:r>
            <a:rPr kumimoji="1" lang="ja-JP" altLang="en-US" sz="1300">
              <a:latin typeface="ＭＳ Ｐゴシック" panose="020B0600070205080204" pitchFamily="50" charset="-128"/>
              <a:ea typeface="ＭＳ Ｐゴシック" panose="020B0600070205080204" pitchFamily="50" charset="-128"/>
            </a:rPr>
            <a:t>経費の経常化等による増が予測されることから、その事業費に注視し、財政改革プログラムに基づき財政見通しをしっかり計画する中で、財政規律を堅持し事業を進めていく。</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滋賀県守山市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85,619
84,544
55.73
41,547,277
39,963,704
697,114
18,389,940
35,473,380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a:extLst>
            <a:ext uri="{FF2B5EF4-FFF2-40B4-BE49-F238E27FC236}">
              <a16:creationId xmlns:a16="http://schemas.microsoft.com/office/drawing/2014/main" id="{00000000-0008-0000-07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151587</xdr:rowOff>
    </xdr:from>
    <xdr:to>
      <xdr:col>24</xdr:col>
      <xdr:colOff>62865</xdr:colOff>
      <xdr:row>38</xdr:row>
      <xdr:rowOff>38202</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4633595" y="5466537"/>
          <a:ext cx="1270" cy="10867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42029</xdr:rowOff>
    </xdr:from>
    <xdr:ext cx="469744" cy="259045"/>
    <xdr:sp macro="" textlink="">
      <xdr:nvSpPr>
        <xdr:cNvPr id="55" name="議会費最小値テキスト">
          <a:extLst>
            <a:ext uri="{FF2B5EF4-FFF2-40B4-BE49-F238E27FC236}">
              <a16:creationId xmlns:a16="http://schemas.microsoft.com/office/drawing/2014/main" id="{00000000-0008-0000-0700-000037000000}"/>
            </a:ext>
          </a:extLst>
        </xdr:cNvPr>
        <xdr:cNvSpPr txBox="1"/>
      </xdr:nvSpPr>
      <xdr:spPr>
        <a:xfrm>
          <a:off x="4686300" y="65571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38202</xdr:rowOff>
    </xdr:from>
    <xdr:to>
      <xdr:col>24</xdr:col>
      <xdr:colOff>152400</xdr:colOff>
      <xdr:row>38</xdr:row>
      <xdr:rowOff>38202</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65533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98264</xdr:rowOff>
    </xdr:from>
    <xdr:ext cx="469744" cy="259045"/>
    <xdr:sp macro="" textlink="">
      <xdr:nvSpPr>
        <xdr:cNvPr id="57" name="議会費最大値テキスト">
          <a:extLst>
            <a:ext uri="{FF2B5EF4-FFF2-40B4-BE49-F238E27FC236}">
              <a16:creationId xmlns:a16="http://schemas.microsoft.com/office/drawing/2014/main" id="{00000000-0008-0000-0700-000039000000}"/>
            </a:ext>
          </a:extLst>
        </xdr:cNvPr>
        <xdr:cNvSpPr txBox="1"/>
      </xdr:nvSpPr>
      <xdr:spPr>
        <a:xfrm>
          <a:off x="4686300" y="5241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4,599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151587</xdr:rowOff>
    </xdr:from>
    <xdr:to>
      <xdr:col>24</xdr:col>
      <xdr:colOff>152400</xdr:colOff>
      <xdr:row>31</xdr:row>
      <xdr:rowOff>151587</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54665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7112</xdr:rowOff>
    </xdr:from>
    <xdr:to>
      <xdr:col>24</xdr:col>
      <xdr:colOff>63500</xdr:colOff>
      <xdr:row>37</xdr:row>
      <xdr:rowOff>15342</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flipV="1">
          <a:off x="3797300" y="6350762"/>
          <a:ext cx="838200" cy="8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81602</xdr:rowOff>
    </xdr:from>
    <xdr:ext cx="469744" cy="259045"/>
    <xdr:sp macro="" textlink="">
      <xdr:nvSpPr>
        <xdr:cNvPr id="60" name="議会費平均値テキスト">
          <a:extLst>
            <a:ext uri="{FF2B5EF4-FFF2-40B4-BE49-F238E27FC236}">
              <a16:creationId xmlns:a16="http://schemas.microsoft.com/office/drawing/2014/main" id="{00000000-0008-0000-0700-00003C000000}"/>
            </a:ext>
          </a:extLst>
        </xdr:cNvPr>
        <xdr:cNvSpPr txBox="1"/>
      </xdr:nvSpPr>
      <xdr:spPr>
        <a:xfrm>
          <a:off x="4686300" y="591090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58725</xdr:rowOff>
    </xdr:from>
    <xdr:to>
      <xdr:col>24</xdr:col>
      <xdr:colOff>114300</xdr:colOff>
      <xdr:row>35</xdr:row>
      <xdr:rowOff>160325</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4584700" y="6059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4826</xdr:rowOff>
    </xdr:from>
    <xdr:to>
      <xdr:col>19</xdr:col>
      <xdr:colOff>177800</xdr:colOff>
      <xdr:row>37</xdr:row>
      <xdr:rowOff>15342</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a:off x="2908300" y="6348476"/>
          <a:ext cx="889000" cy="10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67869</xdr:rowOff>
    </xdr:from>
    <xdr:to>
      <xdr:col>20</xdr:col>
      <xdr:colOff>38100</xdr:colOff>
      <xdr:row>35</xdr:row>
      <xdr:rowOff>169469</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3746500" y="6068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14546</xdr:rowOff>
    </xdr:from>
    <xdr:ext cx="469744" cy="259045"/>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3562428" y="58438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134214</xdr:rowOff>
    </xdr:from>
    <xdr:to>
      <xdr:col>15</xdr:col>
      <xdr:colOff>50800</xdr:colOff>
      <xdr:row>37</xdr:row>
      <xdr:rowOff>4826</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a:off x="2019300" y="6306414"/>
          <a:ext cx="889000" cy="42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75641</xdr:rowOff>
    </xdr:from>
    <xdr:to>
      <xdr:col>15</xdr:col>
      <xdr:colOff>101600</xdr:colOff>
      <xdr:row>36</xdr:row>
      <xdr:rowOff>5791</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2857500" y="60763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22318</xdr:rowOff>
    </xdr:from>
    <xdr:ext cx="469744"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2673428" y="58516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109982</xdr:rowOff>
    </xdr:from>
    <xdr:to>
      <xdr:col>10</xdr:col>
      <xdr:colOff>114300</xdr:colOff>
      <xdr:row>36</xdr:row>
      <xdr:rowOff>134214</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a:off x="1130300" y="6282182"/>
          <a:ext cx="889000" cy="242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169367</xdr:rowOff>
    </xdr:from>
    <xdr:to>
      <xdr:col>10</xdr:col>
      <xdr:colOff>165100</xdr:colOff>
      <xdr:row>35</xdr:row>
      <xdr:rowOff>99517</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968500" y="5998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116044</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784428" y="57738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167996</xdr:rowOff>
    </xdr:from>
    <xdr:to>
      <xdr:col>6</xdr:col>
      <xdr:colOff>38100</xdr:colOff>
      <xdr:row>35</xdr:row>
      <xdr:rowOff>98146</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079500" y="5997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114673</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895428" y="57725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127762</xdr:rowOff>
    </xdr:from>
    <xdr:to>
      <xdr:col>24</xdr:col>
      <xdr:colOff>114300</xdr:colOff>
      <xdr:row>37</xdr:row>
      <xdr:rowOff>57912</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4584700" y="62999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106189</xdr:rowOff>
    </xdr:from>
    <xdr:ext cx="469744" cy="259045"/>
    <xdr:sp macro="" textlink="">
      <xdr:nvSpPr>
        <xdr:cNvPr id="79" name="議会費該当値テキスト">
          <a:extLst>
            <a:ext uri="{FF2B5EF4-FFF2-40B4-BE49-F238E27FC236}">
              <a16:creationId xmlns:a16="http://schemas.microsoft.com/office/drawing/2014/main" id="{00000000-0008-0000-0700-00004F000000}"/>
            </a:ext>
          </a:extLst>
        </xdr:cNvPr>
        <xdr:cNvSpPr txBox="1"/>
      </xdr:nvSpPr>
      <xdr:spPr>
        <a:xfrm>
          <a:off x="4686300" y="62783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135992</xdr:rowOff>
    </xdr:from>
    <xdr:to>
      <xdr:col>20</xdr:col>
      <xdr:colOff>38100</xdr:colOff>
      <xdr:row>37</xdr:row>
      <xdr:rowOff>66142</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3746500" y="6308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57269</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3562428" y="64009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125476</xdr:rowOff>
    </xdr:from>
    <xdr:to>
      <xdr:col>15</xdr:col>
      <xdr:colOff>101600</xdr:colOff>
      <xdr:row>37</xdr:row>
      <xdr:rowOff>55626</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2857500" y="6297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46753</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2673428" y="6390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83414</xdr:rowOff>
    </xdr:from>
    <xdr:to>
      <xdr:col>10</xdr:col>
      <xdr:colOff>165100</xdr:colOff>
      <xdr:row>37</xdr:row>
      <xdr:rowOff>13564</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968500" y="6255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4691</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784428" y="63483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59182</xdr:rowOff>
    </xdr:from>
    <xdr:to>
      <xdr:col>6</xdr:col>
      <xdr:colOff>38100</xdr:colOff>
      <xdr:row>36</xdr:row>
      <xdr:rowOff>160782</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079500" y="6231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151909</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895428" y="63241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7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総務費グラフ枠">
          <a:extLst>
            <a:ext uri="{FF2B5EF4-FFF2-40B4-BE49-F238E27FC236}">
              <a16:creationId xmlns:a16="http://schemas.microsoft.com/office/drawing/2014/main" id="{00000000-0008-0000-07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49</xdr:row>
      <xdr:rowOff>153612</xdr:rowOff>
    </xdr:from>
    <xdr:to>
      <xdr:col>24</xdr:col>
      <xdr:colOff>62865</xdr:colOff>
      <xdr:row>59</xdr:row>
      <xdr:rowOff>40760</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flipV="1">
          <a:off x="4633595" y="8554662"/>
          <a:ext cx="1270" cy="16016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44587</xdr:rowOff>
    </xdr:from>
    <xdr:ext cx="534377" cy="259045"/>
    <xdr:sp macro="" textlink="">
      <xdr:nvSpPr>
        <xdr:cNvPr id="115" name="総務費最小値テキスト">
          <a:extLst>
            <a:ext uri="{FF2B5EF4-FFF2-40B4-BE49-F238E27FC236}">
              <a16:creationId xmlns:a16="http://schemas.microsoft.com/office/drawing/2014/main" id="{00000000-0008-0000-0700-000073000000}"/>
            </a:ext>
          </a:extLst>
        </xdr:cNvPr>
        <xdr:cNvSpPr txBox="1"/>
      </xdr:nvSpPr>
      <xdr:spPr>
        <a:xfrm>
          <a:off x="4686300" y="101601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35,339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40760</xdr:rowOff>
    </xdr:from>
    <xdr:to>
      <xdr:col>24</xdr:col>
      <xdr:colOff>152400</xdr:colOff>
      <xdr:row>59</xdr:row>
      <xdr:rowOff>40760</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4546600" y="101563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100289</xdr:rowOff>
    </xdr:from>
    <xdr:ext cx="599010" cy="259045"/>
    <xdr:sp macro="" textlink="">
      <xdr:nvSpPr>
        <xdr:cNvPr id="117" name="総務費最大値テキスト">
          <a:extLst>
            <a:ext uri="{FF2B5EF4-FFF2-40B4-BE49-F238E27FC236}">
              <a16:creationId xmlns:a16="http://schemas.microsoft.com/office/drawing/2014/main" id="{00000000-0008-0000-0700-000075000000}"/>
            </a:ext>
          </a:extLst>
        </xdr:cNvPr>
        <xdr:cNvSpPr txBox="1"/>
      </xdr:nvSpPr>
      <xdr:spPr>
        <a:xfrm>
          <a:off x="4686300" y="83298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182,472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49</xdr:row>
      <xdr:rowOff>153612</xdr:rowOff>
    </xdr:from>
    <xdr:to>
      <xdr:col>24</xdr:col>
      <xdr:colOff>152400</xdr:colOff>
      <xdr:row>49</xdr:row>
      <xdr:rowOff>153612</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4546600" y="85546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52</xdr:row>
      <xdr:rowOff>102960</xdr:rowOff>
    </xdr:from>
    <xdr:to>
      <xdr:col>24</xdr:col>
      <xdr:colOff>63500</xdr:colOff>
      <xdr:row>58</xdr:row>
      <xdr:rowOff>88548</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flipV="1">
          <a:off x="3797300" y="9018360"/>
          <a:ext cx="838200" cy="1014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58531</xdr:rowOff>
    </xdr:from>
    <xdr:ext cx="534377" cy="259045"/>
    <xdr:sp macro="" textlink="">
      <xdr:nvSpPr>
        <xdr:cNvPr id="120" name="総務費平均値テキスト">
          <a:extLst>
            <a:ext uri="{FF2B5EF4-FFF2-40B4-BE49-F238E27FC236}">
              <a16:creationId xmlns:a16="http://schemas.microsoft.com/office/drawing/2014/main" id="{00000000-0008-0000-0700-000078000000}"/>
            </a:ext>
          </a:extLst>
        </xdr:cNvPr>
        <xdr:cNvSpPr txBox="1"/>
      </xdr:nvSpPr>
      <xdr:spPr>
        <a:xfrm>
          <a:off x="4686300" y="965973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80104</xdr:rowOff>
    </xdr:from>
    <xdr:to>
      <xdr:col>24</xdr:col>
      <xdr:colOff>114300</xdr:colOff>
      <xdr:row>57</xdr:row>
      <xdr:rowOff>10254</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4584700" y="9681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52</xdr:row>
      <xdr:rowOff>166936</xdr:rowOff>
    </xdr:from>
    <xdr:to>
      <xdr:col>19</xdr:col>
      <xdr:colOff>177800</xdr:colOff>
      <xdr:row>58</xdr:row>
      <xdr:rowOff>88548</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2908300" y="9082336"/>
          <a:ext cx="889000" cy="9503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96444</xdr:rowOff>
    </xdr:from>
    <xdr:to>
      <xdr:col>20</xdr:col>
      <xdr:colOff>38100</xdr:colOff>
      <xdr:row>57</xdr:row>
      <xdr:rowOff>26594</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3746500" y="9697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43121</xdr:rowOff>
    </xdr:from>
    <xdr:ext cx="534377"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3530111" y="9472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52</xdr:row>
      <xdr:rowOff>166936</xdr:rowOff>
    </xdr:from>
    <xdr:to>
      <xdr:col>15</xdr:col>
      <xdr:colOff>50800</xdr:colOff>
      <xdr:row>59</xdr:row>
      <xdr:rowOff>71370</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flipV="1">
          <a:off x="2019300" y="9082336"/>
          <a:ext cx="889000" cy="1104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50</xdr:row>
      <xdr:rowOff>96825</xdr:rowOff>
    </xdr:from>
    <xdr:to>
      <xdr:col>15</xdr:col>
      <xdr:colOff>101600</xdr:colOff>
      <xdr:row>51</xdr:row>
      <xdr:rowOff>26975</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2857500" y="8669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49</xdr:row>
      <xdr:rowOff>43502</xdr:rowOff>
    </xdr:from>
    <xdr:ext cx="599010"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2608795" y="84445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59</xdr:row>
      <xdr:rowOff>29885</xdr:rowOff>
    </xdr:from>
    <xdr:to>
      <xdr:col>10</xdr:col>
      <xdr:colOff>114300</xdr:colOff>
      <xdr:row>59</xdr:row>
      <xdr:rowOff>71370</xdr:rowOff>
    </xdr:to>
    <xdr:cxnSp macro="">
      <xdr:nvCxnSpPr>
        <xdr:cNvPr id="128" name="直線コネクタ 127">
          <a:extLst>
            <a:ext uri="{FF2B5EF4-FFF2-40B4-BE49-F238E27FC236}">
              <a16:creationId xmlns:a16="http://schemas.microsoft.com/office/drawing/2014/main" id="{00000000-0008-0000-0700-000080000000}"/>
            </a:ext>
          </a:extLst>
        </xdr:cNvPr>
        <xdr:cNvCxnSpPr/>
      </xdr:nvCxnSpPr>
      <xdr:spPr>
        <a:xfrm>
          <a:off x="1130300" y="10145435"/>
          <a:ext cx="889000" cy="41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49341</xdr:rowOff>
    </xdr:from>
    <xdr:to>
      <xdr:col>10</xdr:col>
      <xdr:colOff>165100</xdr:colOff>
      <xdr:row>57</xdr:row>
      <xdr:rowOff>150941</xdr:rowOff>
    </xdr:to>
    <xdr:sp macro="" textlink="">
      <xdr:nvSpPr>
        <xdr:cNvPr id="129" name="フローチャート: 判断 128">
          <a:extLst>
            <a:ext uri="{FF2B5EF4-FFF2-40B4-BE49-F238E27FC236}">
              <a16:creationId xmlns:a16="http://schemas.microsoft.com/office/drawing/2014/main" id="{00000000-0008-0000-0700-000081000000}"/>
            </a:ext>
          </a:extLst>
        </xdr:cNvPr>
        <xdr:cNvSpPr/>
      </xdr:nvSpPr>
      <xdr:spPr>
        <a:xfrm>
          <a:off x="1968500" y="98219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167468</xdr:rowOff>
    </xdr:from>
    <xdr:ext cx="534377"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1752111" y="9597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64560</xdr:rowOff>
    </xdr:from>
    <xdr:to>
      <xdr:col>6</xdr:col>
      <xdr:colOff>38100</xdr:colOff>
      <xdr:row>57</xdr:row>
      <xdr:rowOff>166160</xdr:rowOff>
    </xdr:to>
    <xdr:sp macro="" textlink="">
      <xdr:nvSpPr>
        <xdr:cNvPr id="131" name="フローチャート: 判断 130">
          <a:extLst>
            <a:ext uri="{FF2B5EF4-FFF2-40B4-BE49-F238E27FC236}">
              <a16:creationId xmlns:a16="http://schemas.microsoft.com/office/drawing/2014/main" id="{00000000-0008-0000-0700-000083000000}"/>
            </a:ext>
          </a:extLst>
        </xdr:cNvPr>
        <xdr:cNvSpPr/>
      </xdr:nvSpPr>
      <xdr:spPr>
        <a:xfrm>
          <a:off x="1079500" y="9837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11237</xdr:rowOff>
    </xdr:from>
    <xdr:ext cx="534377"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863111" y="96124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52</xdr:row>
      <xdr:rowOff>52160</xdr:rowOff>
    </xdr:from>
    <xdr:to>
      <xdr:col>24</xdr:col>
      <xdr:colOff>114300</xdr:colOff>
      <xdr:row>52</xdr:row>
      <xdr:rowOff>153760</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4584700" y="8967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51</xdr:row>
      <xdr:rowOff>75037</xdr:rowOff>
    </xdr:from>
    <xdr:ext cx="599010" cy="259045"/>
    <xdr:sp macro="" textlink="">
      <xdr:nvSpPr>
        <xdr:cNvPr id="139" name="総務費該当値テキスト">
          <a:extLst>
            <a:ext uri="{FF2B5EF4-FFF2-40B4-BE49-F238E27FC236}">
              <a16:creationId xmlns:a16="http://schemas.microsoft.com/office/drawing/2014/main" id="{00000000-0008-0000-0700-00008B000000}"/>
            </a:ext>
          </a:extLst>
        </xdr:cNvPr>
        <xdr:cNvSpPr txBox="1"/>
      </xdr:nvSpPr>
      <xdr:spPr>
        <a:xfrm>
          <a:off x="4686300" y="88189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37748</xdr:rowOff>
    </xdr:from>
    <xdr:to>
      <xdr:col>20</xdr:col>
      <xdr:colOff>38100</xdr:colOff>
      <xdr:row>58</xdr:row>
      <xdr:rowOff>139348</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3746500" y="9981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130475</xdr:rowOff>
    </xdr:from>
    <xdr:ext cx="534377"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3530111" y="10074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52</xdr:row>
      <xdr:rowOff>116136</xdr:rowOff>
    </xdr:from>
    <xdr:to>
      <xdr:col>15</xdr:col>
      <xdr:colOff>101600</xdr:colOff>
      <xdr:row>53</xdr:row>
      <xdr:rowOff>46286</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2857500" y="9031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53</xdr:row>
      <xdr:rowOff>37413</xdr:rowOff>
    </xdr:from>
    <xdr:ext cx="599010"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2608795" y="91242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59</xdr:row>
      <xdr:rowOff>20570</xdr:rowOff>
    </xdr:from>
    <xdr:to>
      <xdr:col>10</xdr:col>
      <xdr:colOff>165100</xdr:colOff>
      <xdr:row>59</xdr:row>
      <xdr:rowOff>122170</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1968500" y="10136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59</xdr:row>
      <xdr:rowOff>113297</xdr:rowOff>
    </xdr:from>
    <xdr:ext cx="534377"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1752111" y="10228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150535</xdr:rowOff>
    </xdr:from>
    <xdr:to>
      <xdr:col>6</xdr:col>
      <xdr:colOff>38100</xdr:colOff>
      <xdr:row>59</xdr:row>
      <xdr:rowOff>80685</xdr:rowOff>
    </xdr:to>
    <xdr:sp macro="" textlink="">
      <xdr:nvSpPr>
        <xdr:cNvPr id="146" name="楕円 145">
          <a:extLst>
            <a:ext uri="{FF2B5EF4-FFF2-40B4-BE49-F238E27FC236}">
              <a16:creationId xmlns:a16="http://schemas.microsoft.com/office/drawing/2014/main" id="{00000000-0008-0000-0700-000092000000}"/>
            </a:ext>
          </a:extLst>
        </xdr:cNvPr>
        <xdr:cNvSpPr/>
      </xdr:nvSpPr>
      <xdr:spPr>
        <a:xfrm>
          <a:off x="1079500" y="10094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71812</xdr:rowOff>
    </xdr:from>
    <xdr:ext cx="534377" cy="259045"/>
    <xdr:sp macro="" textlink="">
      <xdr:nvSpPr>
        <xdr:cNvPr id="147" name="テキスト ボックス 146">
          <a:extLst>
            <a:ext uri="{FF2B5EF4-FFF2-40B4-BE49-F238E27FC236}">
              <a16:creationId xmlns:a16="http://schemas.microsoft.com/office/drawing/2014/main" id="{00000000-0008-0000-0700-000093000000}"/>
            </a:ext>
          </a:extLst>
        </xdr:cNvPr>
        <xdr:cNvSpPr txBox="1"/>
      </xdr:nvSpPr>
      <xdr:spPr>
        <a:xfrm>
          <a:off x="863111" y="10187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7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7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0" name="テキスト ボックス 169">
          <a:extLst>
            <a:ext uri="{FF2B5EF4-FFF2-40B4-BE49-F238E27FC236}">
              <a16:creationId xmlns:a16="http://schemas.microsoft.com/office/drawing/2014/main" id="{00000000-0008-0000-0700-0000AA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民生費グラフ枠">
          <a:extLst>
            <a:ext uri="{FF2B5EF4-FFF2-40B4-BE49-F238E27FC236}">
              <a16:creationId xmlns:a16="http://schemas.microsoft.com/office/drawing/2014/main" id="{00000000-0008-0000-0700-0000AB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114960</xdr:rowOff>
    </xdr:from>
    <xdr:to>
      <xdr:col>24</xdr:col>
      <xdr:colOff>62865</xdr:colOff>
      <xdr:row>79</xdr:row>
      <xdr:rowOff>29159</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flipV="1">
          <a:off x="4633595" y="12116460"/>
          <a:ext cx="1270" cy="14572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32986</xdr:rowOff>
    </xdr:from>
    <xdr:ext cx="599010" cy="259045"/>
    <xdr:sp macro="" textlink="">
      <xdr:nvSpPr>
        <xdr:cNvPr id="173" name="民生費最小値テキスト">
          <a:extLst>
            <a:ext uri="{FF2B5EF4-FFF2-40B4-BE49-F238E27FC236}">
              <a16:creationId xmlns:a16="http://schemas.microsoft.com/office/drawing/2014/main" id="{00000000-0008-0000-0700-0000AD000000}"/>
            </a:ext>
          </a:extLst>
        </xdr:cNvPr>
        <xdr:cNvSpPr txBox="1"/>
      </xdr:nvSpPr>
      <xdr:spPr>
        <a:xfrm>
          <a:off x="4686300" y="135775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121,204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29159</xdr:rowOff>
    </xdr:from>
    <xdr:to>
      <xdr:col>24</xdr:col>
      <xdr:colOff>152400</xdr:colOff>
      <xdr:row>79</xdr:row>
      <xdr:rowOff>29159</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a:off x="4546600" y="135737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61637</xdr:rowOff>
    </xdr:from>
    <xdr:ext cx="599010" cy="259045"/>
    <xdr:sp macro="" textlink="">
      <xdr:nvSpPr>
        <xdr:cNvPr id="175" name="民生費最大値テキスト">
          <a:extLst>
            <a:ext uri="{FF2B5EF4-FFF2-40B4-BE49-F238E27FC236}">
              <a16:creationId xmlns:a16="http://schemas.microsoft.com/office/drawing/2014/main" id="{00000000-0008-0000-0700-0000AF000000}"/>
            </a:ext>
          </a:extLst>
        </xdr:cNvPr>
        <xdr:cNvSpPr txBox="1"/>
      </xdr:nvSpPr>
      <xdr:spPr>
        <a:xfrm>
          <a:off x="4686300" y="118916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235,948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114960</xdr:rowOff>
    </xdr:from>
    <xdr:to>
      <xdr:col>24</xdr:col>
      <xdr:colOff>152400</xdr:colOff>
      <xdr:row>70</xdr:row>
      <xdr:rowOff>114960</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a:off x="4546600" y="12116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125400</xdr:rowOff>
    </xdr:from>
    <xdr:to>
      <xdr:col>24</xdr:col>
      <xdr:colOff>63500</xdr:colOff>
      <xdr:row>76</xdr:row>
      <xdr:rowOff>158801</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3797300" y="12984150"/>
          <a:ext cx="838200" cy="2048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97794</xdr:rowOff>
    </xdr:from>
    <xdr:ext cx="599010" cy="259045"/>
    <xdr:sp macro="" textlink="">
      <xdr:nvSpPr>
        <xdr:cNvPr id="178" name="民生費平均値テキスト">
          <a:extLst>
            <a:ext uri="{FF2B5EF4-FFF2-40B4-BE49-F238E27FC236}">
              <a16:creationId xmlns:a16="http://schemas.microsoft.com/office/drawing/2014/main" id="{00000000-0008-0000-0700-0000B2000000}"/>
            </a:ext>
          </a:extLst>
        </xdr:cNvPr>
        <xdr:cNvSpPr txBox="1"/>
      </xdr:nvSpPr>
      <xdr:spPr>
        <a:xfrm>
          <a:off x="4686300" y="1278509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167,601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74917</xdr:rowOff>
    </xdr:from>
    <xdr:to>
      <xdr:col>24</xdr:col>
      <xdr:colOff>114300</xdr:colOff>
      <xdr:row>76</xdr:row>
      <xdr:rowOff>5066</xdr:rowOff>
    </xdr:to>
    <xdr:sp macro="" textlink="">
      <xdr:nvSpPr>
        <xdr:cNvPr id="179" name="フローチャート: 判断 178">
          <a:extLst>
            <a:ext uri="{FF2B5EF4-FFF2-40B4-BE49-F238E27FC236}">
              <a16:creationId xmlns:a16="http://schemas.microsoft.com/office/drawing/2014/main" id="{00000000-0008-0000-0700-0000B3000000}"/>
            </a:ext>
          </a:extLst>
        </xdr:cNvPr>
        <xdr:cNvSpPr/>
      </xdr:nvSpPr>
      <xdr:spPr>
        <a:xfrm>
          <a:off x="4584700" y="12933667"/>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125400</xdr:rowOff>
    </xdr:from>
    <xdr:to>
      <xdr:col>19</xdr:col>
      <xdr:colOff>177800</xdr:colOff>
      <xdr:row>77</xdr:row>
      <xdr:rowOff>152019</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flipV="1">
          <a:off x="2908300" y="12984150"/>
          <a:ext cx="889000" cy="369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74</xdr:row>
      <xdr:rowOff>140309</xdr:rowOff>
    </xdr:from>
    <xdr:to>
      <xdr:col>20</xdr:col>
      <xdr:colOff>38100</xdr:colOff>
      <xdr:row>75</xdr:row>
      <xdr:rowOff>70459</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3746500" y="12827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86986</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3497795" y="126028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152019</xdr:rowOff>
    </xdr:from>
    <xdr:to>
      <xdr:col>15</xdr:col>
      <xdr:colOff>50800</xdr:colOff>
      <xdr:row>78</xdr:row>
      <xdr:rowOff>2629</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2019300" y="13353669"/>
          <a:ext cx="889000" cy="22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122465</xdr:rowOff>
    </xdr:from>
    <xdr:to>
      <xdr:col>15</xdr:col>
      <xdr:colOff>101600</xdr:colOff>
      <xdr:row>77</xdr:row>
      <xdr:rowOff>52615</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2857500" y="13152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69143</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2608795" y="129278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2629</xdr:rowOff>
    </xdr:from>
    <xdr:to>
      <xdr:col>10</xdr:col>
      <xdr:colOff>114300</xdr:colOff>
      <xdr:row>78</xdr:row>
      <xdr:rowOff>105944</xdr:rowOff>
    </xdr:to>
    <xdr:cxnSp macro="">
      <xdr:nvCxnSpPr>
        <xdr:cNvPr id="186" name="直線コネクタ 185">
          <a:extLst>
            <a:ext uri="{FF2B5EF4-FFF2-40B4-BE49-F238E27FC236}">
              <a16:creationId xmlns:a16="http://schemas.microsoft.com/office/drawing/2014/main" id="{00000000-0008-0000-0700-0000BA000000}"/>
            </a:ext>
          </a:extLst>
        </xdr:cNvPr>
        <xdr:cNvCxnSpPr/>
      </xdr:nvCxnSpPr>
      <xdr:spPr>
        <a:xfrm flipV="1">
          <a:off x="1130300" y="13375729"/>
          <a:ext cx="889000" cy="103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19253</xdr:rowOff>
    </xdr:from>
    <xdr:to>
      <xdr:col>10</xdr:col>
      <xdr:colOff>165100</xdr:colOff>
      <xdr:row>77</xdr:row>
      <xdr:rowOff>120853</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1968500" y="13220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137380</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1719795" y="129961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90196</xdr:rowOff>
    </xdr:from>
    <xdr:to>
      <xdr:col>6</xdr:col>
      <xdr:colOff>38100</xdr:colOff>
      <xdr:row>78</xdr:row>
      <xdr:rowOff>20346</xdr:rowOff>
    </xdr:to>
    <xdr:sp macro="" textlink="">
      <xdr:nvSpPr>
        <xdr:cNvPr id="189" name="フローチャート: 判断 188">
          <a:extLst>
            <a:ext uri="{FF2B5EF4-FFF2-40B4-BE49-F238E27FC236}">
              <a16:creationId xmlns:a16="http://schemas.microsoft.com/office/drawing/2014/main" id="{00000000-0008-0000-0700-0000BD000000}"/>
            </a:ext>
          </a:extLst>
        </xdr:cNvPr>
        <xdr:cNvSpPr/>
      </xdr:nvSpPr>
      <xdr:spPr>
        <a:xfrm>
          <a:off x="1079500" y="13291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36873</xdr:rowOff>
    </xdr:from>
    <xdr:ext cx="59901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830795" y="130670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139,398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108001</xdr:rowOff>
    </xdr:from>
    <xdr:to>
      <xdr:col>24</xdr:col>
      <xdr:colOff>114300</xdr:colOff>
      <xdr:row>77</xdr:row>
      <xdr:rowOff>38151</xdr:rowOff>
    </xdr:to>
    <xdr:sp macro="" textlink="">
      <xdr:nvSpPr>
        <xdr:cNvPr id="196" name="楕円 195">
          <a:extLst>
            <a:ext uri="{FF2B5EF4-FFF2-40B4-BE49-F238E27FC236}">
              <a16:creationId xmlns:a16="http://schemas.microsoft.com/office/drawing/2014/main" id="{00000000-0008-0000-0700-0000C4000000}"/>
            </a:ext>
          </a:extLst>
        </xdr:cNvPr>
        <xdr:cNvSpPr/>
      </xdr:nvSpPr>
      <xdr:spPr>
        <a:xfrm>
          <a:off x="4584700" y="13138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86428</xdr:rowOff>
    </xdr:from>
    <xdr:ext cx="599010" cy="259045"/>
    <xdr:sp macro="" textlink="">
      <xdr:nvSpPr>
        <xdr:cNvPr id="197" name="民生費該当値テキスト">
          <a:extLst>
            <a:ext uri="{FF2B5EF4-FFF2-40B4-BE49-F238E27FC236}">
              <a16:creationId xmlns:a16="http://schemas.microsoft.com/office/drawing/2014/main" id="{00000000-0008-0000-0700-0000C5000000}"/>
            </a:ext>
          </a:extLst>
        </xdr:cNvPr>
        <xdr:cNvSpPr txBox="1"/>
      </xdr:nvSpPr>
      <xdr:spPr>
        <a:xfrm>
          <a:off x="4686300" y="131166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151,496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74600</xdr:rowOff>
    </xdr:from>
    <xdr:to>
      <xdr:col>20</xdr:col>
      <xdr:colOff>38100</xdr:colOff>
      <xdr:row>76</xdr:row>
      <xdr:rowOff>4750</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3746500" y="12933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167327</xdr:rowOff>
    </xdr:from>
    <xdr:ext cx="59901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3497795" y="130260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101219</xdr:rowOff>
    </xdr:from>
    <xdr:to>
      <xdr:col>15</xdr:col>
      <xdr:colOff>101600</xdr:colOff>
      <xdr:row>78</xdr:row>
      <xdr:rowOff>31369</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2857500" y="13302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22496</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2608795" y="133955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123279</xdr:rowOff>
    </xdr:from>
    <xdr:to>
      <xdr:col>10</xdr:col>
      <xdr:colOff>165100</xdr:colOff>
      <xdr:row>78</xdr:row>
      <xdr:rowOff>53429</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1968500" y="13324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44556</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1719795" y="134176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55144</xdr:rowOff>
    </xdr:from>
    <xdr:to>
      <xdr:col>6</xdr:col>
      <xdr:colOff>38100</xdr:colOff>
      <xdr:row>78</xdr:row>
      <xdr:rowOff>156744</xdr:rowOff>
    </xdr:to>
    <xdr:sp macro="" textlink="">
      <xdr:nvSpPr>
        <xdr:cNvPr id="204" name="楕円 203">
          <a:extLst>
            <a:ext uri="{FF2B5EF4-FFF2-40B4-BE49-F238E27FC236}">
              <a16:creationId xmlns:a16="http://schemas.microsoft.com/office/drawing/2014/main" id="{00000000-0008-0000-0700-0000CC000000}"/>
            </a:ext>
          </a:extLst>
        </xdr:cNvPr>
        <xdr:cNvSpPr/>
      </xdr:nvSpPr>
      <xdr:spPr>
        <a:xfrm>
          <a:off x="1079500" y="13428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147871</xdr:rowOff>
    </xdr:from>
    <xdr:ext cx="599010" cy="259045"/>
    <xdr:sp macro="" textlink="">
      <xdr:nvSpPr>
        <xdr:cNvPr id="205" name="テキスト ボックス 204">
          <a:extLst>
            <a:ext uri="{FF2B5EF4-FFF2-40B4-BE49-F238E27FC236}">
              <a16:creationId xmlns:a16="http://schemas.microsoft.com/office/drawing/2014/main" id="{00000000-0008-0000-0700-0000CD000000}"/>
            </a:ext>
          </a:extLst>
        </xdr:cNvPr>
        <xdr:cNvSpPr txBox="1"/>
      </xdr:nvSpPr>
      <xdr:spPr>
        <a:xfrm>
          <a:off x="830795" y="135209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8" name="テキスト ボックス 227">
          <a:extLst>
            <a:ext uri="{FF2B5EF4-FFF2-40B4-BE49-F238E27FC236}">
              <a16:creationId xmlns:a16="http://schemas.microsoft.com/office/drawing/2014/main" id="{00000000-0008-0000-0700-0000E4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0" name="テキスト ボックス 229">
          <a:extLst>
            <a:ext uri="{FF2B5EF4-FFF2-40B4-BE49-F238E27FC236}">
              <a16:creationId xmlns:a16="http://schemas.microsoft.com/office/drawing/2014/main" id="{00000000-0008-0000-0700-0000E6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1" name="衛生費グラフ枠">
          <a:extLst>
            <a:ext uri="{FF2B5EF4-FFF2-40B4-BE49-F238E27FC236}">
              <a16:creationId xmlns:a16="http://schemas.microsoft.com/office/drawing/2014/main" id="{00000000-0008-0000-0700-0000E7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74254</xdr:rowOff>
    </xdr:from>
    <xdr:to>
      <xdr:col>24</xdr:col>
      <xdr:colOff>62865</xdr:colOff>
      <xdr:row>98</xdr:row>
      <xdr:rowOff>162071</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flipV="1">
          <a:off x="4633595" y="15676204"/>
          <a:ext cx="1270" cy="12879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165898</xdr:rowOff>
    </xdr:from>
    <xdr:ext cx="534377" cy="259045"/>
    <xdr:sp macro="" textlink="">
      <xdr:nvSpPr>
        <xdr:cNvPr id="233" name="衛生費最小値テキスト">
          <a:extLst>
            <a:ext uri="{FF2B5EF4-FFF2-40B4-BE49-F238E27FC236}">
              <a16:creationId xmlns:a16="http://schemas.microsoft.com/office/drawing/2014/main" id="{00000000-0008-0000-0700-0000E9000000}"/>
            </a:ext>
          </a:extLst>
        </xdr:cNvPr>
        <xdr:cNvSpPr txBox="1"/>
      </xdr:nvSpPr>
      <xdr:spPr>
        <a:xfrm>
          <a:off x="4686300" y="16967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26,630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162071</xdr:rowOff>
    </xdr:from>
    <xdr:to>
      <xdr:col>24</xdr:col>
      <xdr:colOff>152400</xdr:colOff>
      <xdr:row>98</xdr:row>
      <xdr:rowOff>162071</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4546600" y="169641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20931</xdr:rowOff>
    </xdr:from>
    <xdr:ext cx="599010" cy="259045"/>
    <xdr:sp macro="" textlink="">
      <xdr:nvSpPr>
        <xdr:cNvPr id="235" name="衛生費最大値テキスト">
          <a:extLst>
            <a:ext uri="{FF2B5EF4-FFF2-40B4-BE49-F238E27FC236}">
              <a16:creationId xmlns:a16="http://schemas.microsoft.com/office/drawing/2014/main" id="{00000000-0008-0000-0700-0000EB000000}"/>
            </a:ext>
          </a:extLst>
        </xdr:cNvPr>
        <xdr:cNvSpPr txBox="1"/>
      </xdr:nvSpPr>
      <xdr:spPr>
        <a:xfrm>
          <a:off x="4686300" y="154514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105,508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74254</xdr:rowOff>
    </xdr:from>
    <xdr:to>
      <xdr:col>24</xdr:col>
      <xdr:colOff>152400</xdr:colOff>
      <xdr:row>91</xdr:row>
      <xdr:rowOff>74254</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4546600" y="156762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96675</xdr:rowOff>
    </xdr:from>
    <xdr:to>
      <xdr:col>24</xdr:col>
      <xdr:colOff>63500</xdr:colOff>
      <xdr:row>97</xdr:row>
      <xdr:rowOff>89554</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a:off x="3797300" y="16555875"/>
          <a:ext cx="838200" cy="164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133183</xdr:rowOff>
    </xdr:from>
    <xdr:ext cx="534377" cy="259045"/>
    <xdr:sp macro="" textlink="">
      <xdr:nvSpPr>
        <xdr:cNvPr id="238" name="衛生費平均値テキスト">
          <a:extLst>
            <a:ext uri="{FF2B5EF4-FFF2-40B4-BE49-F238E27FC236}">
              <a16:creationId xmlns:a16="http://schemas.microsoft.com/office/drawing/2014/main" id="{00000000-0008-0000-0700-0000EE000000}"/>
            </a:ext>
          </a:extLst>
        </xdr:cNvPr>
        <xdr:cNvSpPr txBox="1"/>
      </xdr:nvSpPr>
      <xdr:spPr>
        <a:xfrm>
          <a:off x="4686300" y="1642093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110306</xdr:rowOff>
    </xdr:from>
    <xdr:to>
      <xdr:col>24</xdr:col>
      <xdr:colOff>114300</xdr:colOff>
      <xdr:row>97</xdr:row>
      <xdr:rowOff>40456</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4584700" y="16569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89</xdr:row>
      <xdr:rowOff>132924</xdr:rowOff>
    </xdr:from>
    <xdr:to>
      <xdr:col>19</xdr:col>
      <xdr:colOff>177800</xdr:colOff>
      <xdr:row>96</xdr:row>
      <xdr:rowOff>96675</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a:off x="2908300" y="15391974"/>
          <a:ext cx="889000" cy="11639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94664</xdr:rowOff>
    </xdr:from>
    <xdr:to>
      <xdr:col>20</xdr:col>
      <xdr:colOff>38100</xdr:colOff>
      <xdr:row>97</xdr:row>
      <xdr:rowOff>24814</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3746500" y="16553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15941</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3530111" y="16646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89</xdr:row>
      <xdr:rowOff>132924</xdr:rowOff>
    </xdr:from>
    <xdr:to>
      <xdr:col>15</xdr:col>
      <xdr:colOff>50800</xdr:colOff>
      <xdr:row>96</xdr:row>
      <xdr:rowOff>124335</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flipV="1">
          <a:off x="2019300" y="15391974"/>
          <a:ext cx="889000" cy="11915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7437</xdr:rowOff>
    </xdr:from>
    <xdr:to>
      <xdr:col>15</xdr:col>
      <xdr:colOff>101600</xdr:colOff>
      <xdr:row>97</xdr:row>
      <xdr:rowOff>109037</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2857500" y="16638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100164</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2641111" y="16730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124335</xdr:rowOff>
    </xdr:from>
    <xdr:to>
      <xdr:col>10</xdr:col>
      <xdr:colOff>114300</xdr:colOff>
      <xdr:row>98</xdr:row>
      <xdr:rowOff>47966</xdr:rowOff>
    </xdr:to>
    <xdr:cxnSp macro="">
      <xdr:nvCxnSpPr>
        <xdr:cNvPr id="246" name="直線コネクタ 245">
          <a:extLst>
            <a:ext uri="{FF2B5EF4-FFF2-40B4-BE49-F238E27FC236}">
              <a16:creationId xmlns:a16="http://schemas.microsoft.com/office/drawing/2014/main" id="{00000000-0008-0000-0700-0000F6000000}"/>
            </a:ext>
          </a:extLst>
        </xdr:cNvPr>
        <xdr:cNvCxnSpPr/>
      </xdr:nvCxnSpPr>
      <xdr:spPr>
        <a:xfrm flipV="1">
          <a:off x="1130300" y="16583535"/>
          <a:ext cx="889000" cy="26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92459</xdr:rowOff>
    </xdr:from>
    <xdr:to>
      <xdr:col>10</xdr:col>
      <xdr:colOff>165100</xdr:colOff>
      <xdr:row>98</xdr:row>
      <xdr:rowOff>22609</xdr:rowOff>
    </xdr:to>
    <xdr:sp macro="" textlink="">
      <xdr:nvSpPr>
        <xdr:cNvPr id="247" name="フローチャート: 判断 246">
          <a:extLst>
            <a:ext uri="{FF2B5EF4-FFF2-40B4-BE49-F238E27FC236}">
              <a16:creationId xmlns:a16="http://schemas.microsoft.com/office/drawing/2014/main" id="{00000000-0008-0000-0700-0000F7000000}"/>
            </a:ext>
          </a:extLst>
        </xdr:cNvPr>
        <xdr:cNvSpPr/>
      </xdr:nvSpPr>
      <xdr:spPr>
        <a:xfrm>
          <a:off x="1968500" y="16723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13736</xdr:rowOff>
    </xdr:from>
    <xdr:ext cx="534377"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1752111" y="168158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98778</xdr:rowOff>
    </xdr:from>
    <xdr:to>
      <xdr:col>6</xdr:col>
      <xdr:colOff>38100</xdr:colOff>
      <xdr:row>98</xdr:row>
      <xdr:rowOff>28928</xdr:rowOff>
    </xdr:to>
    <xdr:sp macro="" textlink="">
      <xdr:nvSpPr>
        <xdr:cNvPr id="249" name="フローチャート: 判断 248">
          <a:extLst>
            <a:ext uri="{FF2B5EF4-FFF2-40B4-BE49-F238E27FC236}">
              <a16:creationId xmlns:a16="http://schemas.microsoft.com/office/drawing/2014/main" id="{00000000-0008-0000-0700-0000F9000000}"/>
            </a:ext>
          </a:extLst>
        </xdr:cNvPr>
        <xdr:cNvSpPr/>
      </xdr:nvSpPr>
      <xdr:spPr>
        <a:xfrm>
          <a:off x="1079500" y="16729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45455</xdr:rowOff>
    </xdr:from>
    <xdr:ext cx="534377"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863111" y="16504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38754</xdr:rowOff>
    </xdr:from>
    <xdr:to>
      <xdr:col>24</xdr:col>
      <xdr:colOff>114300</xdr:colOff>
      <xdr:row>97</xdr:row>
      <xdr:rowOff>140354</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4584700" y="16669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17181</xdr:rowOff>
    </xdr:from>
    <xdr:ext cx="534377" cy="259045"/>
    <xdr:sp macro="" textlink="">
      <xdr:nvSpPr>
        <xdr:cNvPr id="257" name="衛生費該当値テキスト">
          <a:extLst>
            <a:ext uri="{FF2B5EF4-FFF2-40B4-BE49-F238E27FC236}">
              <a16:creationId xmlns:a16="http://schemas.microsoft.com/office/drawing/2014/main" id="{00000000-0008-0000-0700-000001010000}"/>
            </a:ext>
          </a:extLst>
        </xdr:cNvPr>
        <xdr:cNvSpPr txBox="1"/>
      </xdr:nvSpPr>
      <xdr:spPr>
        <a:xfrm>
          <a:off x="4686300" y="16647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45875</xdr:rowOff>
    </xdr:from>
    <xdr:to>
      <xdr:col>20</xdr:col>
      <xdr:colOff>38100</xdr:colOff>
      <xdr:row>96</xdr:row>
      <xdr:rowOff>147475</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3746500" y="16505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164002</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3530111" y="16280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89</xdr:row>
      <xdr:rowOff>82124</xdr:rowOff>
    </xdr:from>
    <xdr:to>
      <xdr:col>15</xdr:col>
      <xdr:colOff>101600</xdr:colOff>
      <xdr:row>90</xdr:row>
      <xdr:rowOff>12274</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2857500" y="15341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88</xdr:row>
      <xdr:rowOff>28801</xdr:rowOff>
    </xdr:from>
    <xdr:ext cx="599010"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2608795" y="151164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73535</xdr:rowOff>
    </xdr:from>
    <xdr:to>
      <xdr:col>10</xdr:col>
      <xdr:colOff>165100</xdr:colOff>
      <xdr:row>97</xdr:row>
      <xdr:rowOff>3685</xdr:rowOff>
    </xdr:to>
    <xdr:sp macro="" textlink="">
      <xdr:nvSpPr>
        <xdr:cNvPr id="262" name="楕円 261">
          <a:extLst>
            <a:ext uri="{FF2B5EF4-FFF2-40B4-BE49-F238E27FC236}">
              <a16:creationId xmlns:a16="http://schemas.microsoft.com/office/drawing/2014/main" id="{00000000-0008-0000-0700-000006010000}"/>
            </a:ext>
          </a:extLst>
        </xdr:cNvPr>
        <xdr:cNvSpPr/>
      </xdr:nvSpPr>
      <xdr:spPr>
        <a:xfrm>
          <a:off x="1968500" y="16532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20212</xdr:rowOff>
    </xdr:from>
    <xdr:ext cx="534377" cy="259045"/>
    <xdr:sp macro="" textlink="">
      <xdr:nvSpPr>
        <xdr:cNvPr id="263" name="テキスト ボックス 262">
          <a:extLst>
            <a:ext uri="{FF2B5EF4-FFF2-40B4-BE49-F238E27FC236}">
              <a16:creationId xmlns:a16="http://schemas.microsoft.com/office/drawing/2014/main" id="{00000000-0008-0000-0700-000007010000}"/>
            </a:ext>
          </a:extLst>
        </xdr:cNvPr>
        <xdr:cNvSpPr txBox="1"/>
      </xdr:nvSpPr>
      <xdr:spPr>
        <a:xfrm>
          <a:off x="1752111" y="16307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168616</xdr:rowOff>
    </xdr:from>
    <xdr:to>
      <xdr:col>6</xdr:col>
      <xdr:colOff>38100</xdr:colOff>
      <xdr:row>98</xdr:row>
      <xdr:rowOff>98766</xdr:rowOff>
    </xdr:to>
    <xdr:sp macro="" textlink="">
      <xdr:nvSpPr>
        <xdr:cNvPr id="264" name="楕円 263">
          <a:extLst>
            <a:ext uri="{FF2B5EF4-FFF2-40B4-BE49-F238E27FC236}">
              <a16:creationId xmlns:a16="http://schemas.microsoft.com/office/drawing/2014/main" id="{00000000-0008-0000-0700-000008010000}"/>
            </a:ext>
          </a:extLst>
        </xdr:cNvPr>
        <xdr:cNvSpPr/>
      </xdr:nvSpPr>
      <xdr:spPr>
        <a:xfrm>
          <a:off x="1079500" y="16799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89893</xdr:rowOff>
    </xdr:from>
    <xdr:ext cx="534377" cy="259045"/>
    <xdr:sp macro="" textlink="">
      <xdr:nvSpPr>
        <xdr:cNvPr id="265" name="テキスト ボックス 264">
          <a:extLst>
            <a:ext uri="{FF2B5EF4-FFF2-40B4-BE49-F238E27FC236}">
              <a16:creationId xmlns:a16="http://schemas.microsoft.com/office/drawing/2014/main" id="{00000000-0008-0000-0700-000009010000}"/>
            </a:ext>
          </a:extLst>
        </xdr:cNvPr>
        <xdr:cNvSpPr txBox="1"/>
      </xdr:nvSpPr>
      <xdr:spPr>
        <a:xfrm>
          <a:off x="863111" y="168919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3" name="正方形/長方形 272">
          <a:extLst>
            <a:ext uri="{FF2B5EF4-FFF2-40B4-BE49-F238E27FC236}">
              <a16:creationId xmlns:a16="http://schemas.microsoft.com/office/drawing/2014/main" id="{00000000-0008-0000-0700-000011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85" name="テキスト ボックス 284">
          <a:extLst>
            <a:ext uri="{FF2B5EF4-FFF2-40B4-BE49-F238E27FC236}">
              <a16:creationId xmlns:a16="http://schemas.microsoft.com/office/drawing/2014/main" id="{00000000-0008-0000-0700-00001D010000}"/>
            </a:ext>
          </a:extLst>
        </xdr:cNvPr>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7" name="テキスト ボックス 286">
          <a:extLst>
            <a:ext uri="{FF2B5EF4-FFF2-40B4-BE49-F238E27FC236}">
              <a16:creationId xmlns:a16="http://schemas.microsoft.com/office/drawing/2014/main" id="{00000000-0008-0000-0700-00001F010000}"/>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8" name="労働費グラフ枠">
          <a:extLst>
            <a:ext uri="{FF2B5EF4-FFF2-40B4-BE49-F238E27FC236}">
              <a16:creationId xmlns:a16="http://schemas.microsoft.com/office/drawing/2014/main" id="{00000000-0008-0000-0700-000020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21666</xdr:rowOff>
    </xdr:from>
    <xdr:to>
      <xdr:col>54</xdr:col>
      <xdr:colOff>189865</xdr:colOff>
      <xdr:row>39</xdr:row>
      <xdr:rowOff>44450</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flipV="1">
          <a:off x="10475595" y="5336616"/>
          <a:ext cx="1270" cy="13943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90" name="労働費最小値テキスト">
          <a:extLst>
            <a:ext uri="{FF2B5EF4-FFF2-40B4-BE49-F238E27FC236}">
              <a16:creationId xmlns:a16="http://schemas.microsoft.com/office/drawing/2014/main" id="{00000000-0008-0000-0700-000022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139793</xdr:rowOff>
    </xdr:from>
    <xdr:ext cx="534377" cy="259045"/>
    <xdr:sp macro="" textlink="">
      <xdr:nvSpPr>
        <xdr:cNvPr id="292" name="労働費最大値テキスト">
          <a:extLst>
            <a:ext uri="{FF2B5EF4-FFF2-40B4-BE49-F238E27FC236}">
              <a16:creationId xmlns:a16="http://schemas.microsoft.com/office/drawing/2014/main" id="{00000000-0008-0000-0700-000024010000}"/>
            </a:ext>
          </a:extLst>
        </xdr:cNvPr>
        <xdr:cNvSpPr txBox="1"/>
      </xdr:nvSpPr>
      <xdr:spPr>
        <a:xfrm>
          <a:off x="10528300" y="5111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18,299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21666</xdr:rowOff>
    </xdr:from>
    <xdr:to>
      <xdr:col>55</xdr:col>
      <xdr:colOff>88900</xdr:colOff>
      <xdr:row>31</xdr:row>
      <xdr:rowOff>21666</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a:off x="10388600" y="53366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126365</xdr:rowOff>
    </xdr:from>
    <xdr:to>
      <xdr:col>55</xdr:col>
      <xdr:colOff>0</xdr:colOff>
      <xdr:row>38</xdr:row>
      <xdr:rowOff>122098</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9639300" y="6470015"/>
          <a:ext cx="838200" cy="167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50106</xdr:rowOff>
    </xdr:from>
    <xdr:ext cx="469744" cy="259045"/>
    <xdr:sp macro="" textlink="">
      <xdr:nvSpPr>
        <xdr:cNvPr id="295" name="労働費平均値テキスト">
          <a:extLst>
            <a:ext uri="{FF2B5EF4-FFF2-40B4-BE49-F238E27FC236}">
              <a16:creationId xmlns:a16="http://schemas.microsoft.com/office/drawing/2014/main" id="{00000000-0008-0000-0700-000027010000}"/>
            </a:ext>
          </a:extLst>
        </xdr:cNvPr>
        <xdr:cNvSpPr txBox="1"/>
      </xdr:nvSpPr>
      <xdr:spPr>
        <a:xfrm>
          <a:off x="10528300" y="65652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71679</xdr:rowOff>
    </xdr:from>
    <xdr:to>
      <xdr:col>55</xdr:col>
      <xdr:colOff>50800</xdr:colOff>
      <xdr:row>39</xdr:row>
      <xdr:rowOff>1829</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10426700" y="6586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126365</xdr:rowOff>
    </xdr:from>
    <xdr:to>
      <xdr:col>50</xdr:col>
      <xdr:colOff>114300</xdr:colOff>
      <xdr:row>39</xdr:row>
      <xdr:rowOff>4673</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flipV="1">
          <a:off x="8750300" y="6470015"/>
          <a:ext cx="889000" cy="2212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70612</xdr:rowOff>
    </xdr:from>
    <xdr:to>
      <xdr:col>50</xdr:col>
      <xdr:colOff>165100</xdr:colOff>
      <xdr:row>39</xdr:row>
      <xdr:rowOff>762</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9588500" y="6585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38</xdr:row>
      <xdr:rowOff>163339</xdr:rowOff>
    </xdr:from>
    <xdr:ext cx="469744"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9404428" y="66784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1701</xdr:rowOff>
    </xdr:from>
    <xdr:to>
      <xdr:col>45</xdr:col>
      <xdr:colOff>177800</xdr:colOff>
      <xdr:row>39</xdr:row>
      <xdr:rowOff>4673</xdr:rowOff>
    </xdr:to>
    <xdr:cxnSp macro="">
      <xdr:nvCxnSpPr>
        <xdr:cNvPr id="300" name="直線コネクタ 299">
          <a:extLst>
            <a:ext uri="{FF2B5EF4-FFF2-40B4-BE49-F238E27FC236}">
              <a16:creationId xmlns:a16="http://schemas.microsoft.com/office/drawing/2014/main" id="{00000000-0008-0000-0700-00002C010000}"/>
            </a:ext>
          </a:extLst>
        </xdr:cNvPr>
        <xdr:cNvCxnSpPr/>
      </xdr:nvCxnSpPr>
      <xdr:spPr>
        <a:xfrm>
          <a:off x="7861300" y="6688251"/>
          <a:ext cx="889000" cy="2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70917</xdr:rowOff>
    </xdr:from>
    <xdr:to>
      <xdr:col>46</xdr:col>
      <xdr:colOff>38100</xdr:colOff>
      <xdr:row>39</xdr:row>
      <xdr:rowOff>1067</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8699500" y="6586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37</xdr:row>
      <xdr:rowOff>17594</xdr:rowOff>
    </xdr:from>
    <xdr:ext cx="469744"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8515428" y="63612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1701</xdr:rowOff>
    </xdr:from>
    <xdr:to>
      <xdr:col>41</xdr:col>
      <xdr:colOff>50800</xdr:colOff>
      <xdr:row>39</xdr:row>
      <xdr:rowOff>2616</xdr:rowOff>
    </xdr:to>
    <xdr:cxnSp macro="">
      <xdr:nvCxnSpPr>
        <xdr:cNvPr id="303" name="直線コネクタ 302">
          <a:extLst>
            <a:ext uri="{FF2B5EF4-FFF2-40B4-BE49-F238E27FC236}">
              <a16:creationId xmlns:a16="http://schemas.microsoft.com/office/drawing/2014/main" id="{00000000-0008-0000-0700-00002F010000}"/>
            </a:ext>
          </a:extLst>
        </xdr:cNvPr>
        <xdr:cNvCxnSpPr/>
      </xdr:nvCxnSpPr>
      <xdr:spPr>
        <a:xfrm flipV="1">
          <a:off x="6972300" y="6688251"/>
          <a:ext cx="889000" cy="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61163</xdr:rowOff>
    </xdr:from>
    <xdr:to>
      <xdr:col>41</xdr:col>
      <xdr:colOff>101600</xdr:colOff>
      <xdr:row>38</xdr:row>
      <xdr:rowOff>162763</xdr:rowOff>
    </xdr:to>
    <xdr:sp macro="" textlink="">
      <xdr:nvSpPr>
        <xdr:cNvPr id="304" name="フローチャート: 判断 303">
          <a:extLst>
            <a:ext uri="{FF2B5EF4-FFF2-40B4-BE49-F238E27FC236}">
              <a16:creationId xmlns:a16="http://schemas.microsoft.com/office/drawing/2014/main" id="{00000000-0008-0000-0700-000030010000}"/>
            </a:ext>
          </a:extLst>
        </xdr:cNvPr>
        <xdr:cNvSpPr/>
      </xdr:nvSpPr>
      <xdr:spPr>
        <a:xfrm>
          <a:off x="7810500" y="6576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37</xdr:row>
      <xdr:rowOff>7840</xdr:rowOff>
    </xdr:from>
    <xdr:ext cx="469744"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7626428" y="6351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55449</xdr:rowOff>
    </xdr:from>
    <xdr:to>
      <xdr:col>36</xdr:col>
      <xdr:colOff>165100</xdr:colOff>
      <xdr:row>38</xdr:row>
      <xdr:rowOff>157049</xdr:rowOff>
    </xdr:to>
    <xdr:sp macro="" textlink="">
      <xdr:nvSpPr>
        <xdr:cNvPr id="306" name="フローチャート: 判断 305">
          <a:extLst>
            <a:ext uri="{FF2B5EF4-FFF2-40B4-BE49-F238E27FC236}">
              <a16:creationId xmlns:a16="http://schemas.microsoft.com/office/drawing/2014/main" id="{00000000-0008-0000-0700-000032010000}"/>
            </a:ext>
          </a:extLst>
        </xdr:cNvPr>
        <xdr:cNvSpPr/>
      </xdr:nvSpPr>
      <xdr:spPr>
        <a:xfrm>
          <a:off x="6921500" y="6570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37</xdr:row>
      <xdr:rowOff>2125</xdr:rowOff>
    </xdr:from>
    <xdr:ext cx="469744"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6737428" y="63457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71298</xdr:rowOff>
    </xdr:from>
    <xdr:to>
      <xdr:col>55</xdr:col>
      <xdr:colOff>50800</xdr:colOff>
      <xdr:row>39</xdr:row>
      <xdr:rowOff>1448</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10426700" y="6586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30675</xdr:rowOff>
    </xdr:from>
    <xdr:ext cx="469744" cy="259045"/>
    <xdr:sp macro="" textlink="">
      <xdr:nvSpPr>
        <xdr:cNvPr id="314" name="労働費該当値テキスト">
          <a:extLst>
            <a:ext uri="{FF2B5EF4-FFF2-40B4-BE49-F238E27FC236}">
              <a16:creationId xmlns:a16="http://schemas.microsoft.com/office/drawing/2014/main" id="{00000000-0008-0000-0700-00003A010000}"/>
            </a:ext>
          </a:extLst>
        </xdr:cNvPr>
        <xdr:cNvSpPr txBox="1"/>
      </xdr:nvSpPr>
      <xdr:spPr>
        <a:xfrm>
          <a:off x="10528300" y="63743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75565</xdr:rowOff>
    </xdr:from>
    <xdr:to>
      <xdr:col>50</xdr:col>
      <xdr:colOff>165100</xdr:colOff>
      <xdr:row>38</xdr:row>
      <xdr:rowOff>5715</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9588500" y="6419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36</xdr:row>
      <xdr:rowOff>22242</xdr:rowOff>
    </xdr:from>
    <xdr:ext cx="469744"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9404428" y="61944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125323</xdr:rowOff>
    </xdr:from>
    <xdr:to>
      <xdr:col>46</xdr:col>
      <xdr:colOff>38100</xdr:colOff>
      <xdr:row>39</xdr:row>
      <xdr:rowOff>55473</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8699500" y="6640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39</xdr:row>
      <xdr:rowOff>46600</xdr:rowOff>
    </xdr:from>
    <xdr:ext cx="378565" cy="25904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8561017" y="67331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122351</xdr:rowOff>
    </xdr:from>
    <xdr:to>
      <xdr:col>41</xdr:col>
      <xdr:colOff>101600</xdr:colOff>
      <xdr:row>39</xdr:row>
      <xdr:rowOff>52501</xdr:rowOff>
    </xdr:to>
    <xdr:sp macro="" textlink="">
      <xdr:nvSpPr>
        <xdr:cNvPr id="319" name="楕円 318">
          <a:extLst>
            <a:ext uri="{FF2B5EF4-FFF2-40B4-BE49-F238E27FC236}">
              <a16:creationId xmlns:a16="http://schemas.microsoft.com/office/drawing/2014/main" id="{00000000-0008-0000-0700-00003F010000}"/>
            </a:ext>
          </a:extLst>
        </xdr:cNvPr>
        <xdr:cNvSpPr/>
      </xdr:nvSpPr>
      <xdr:spPr>
        <a:xfrm>
          <a:off x="7810500" y="6637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39</xdr:row>
      <xdr:rowOff>43628</xdr:rowOff>
    </xdr:from>
    <xdr:ext cx="378565" cy="259045"/>
    <xdr:sp macro="" textlink="">
      <xdr:nvSpPr>
        <xdr:cNvPr id="320" name="テキスト ボックス 319">
          <a:extLst>
            <a:ext uri="{FF2B5EF4-FFF2-40B4-BE49-F238E27FC236}">
              <a16:creationId xmlns:a16="http://schemas.microsoft.com/office/drawing/2014/main" id="{00000000-0008-0000-0700-000040010000}"/>
            </a:ext>
          </a:extLst>
        </xdr:cNvPr>
        <xdr:cNvSpPr txBox="1"/>
      </xdr:nvSpPr>
      <xdr:spPr>
        <a:xfrm>
          <a:off x="7672017" y="67301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123266</xdr:rowOff>
    </xdr:from>
    <xdr:to>
      <xdr:col>36</xdr:col>
      <xdr:colOff>165100</xdr:colOff>
      <xdr:row>39</xdr:row>
      <xdr:rowOff>53416</xdr:rowOff>
    </xdr:to>
    <xdr:sp macro="" textlink="">
      <xdr:nvSpPr>
        <xdr:cNvPr id="321" name="楕円 320">
          <a:extLst>
            <a:ext uri="{FF2B5EF4-FFF2-40B4-BE49-F238E27FC236}">
              <a16:creationId xmlns:a16="http://schemas.microsoft.com/office/drawing/2014/main" id="{00000000-0008-0000-0700-000041010000}"/>
            </a:ext>
          </a:extLst>
        </xdr:cNvPr>
        <xdr:cNvSpPr/>
      </xdr:nvSpPr>
      <xdr:spPr>
        <a:xfrm>
          <a:off x="6921500" y="6638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39</xdr:row>
      <xdr:rowOff>44543</xdr:rowOff>
    </xdr:from>
    <xdr:ext cx="378565" cy="259045"/>
    <xdr:sp macro="" textlink="">
      <xdr:nvSpPr>
        <xdr:cNvPr id="322" name="テキスト ボックス 321">
          <a:extLst>
            <a:ext uri="{FF2B5EF4-FFF2-40B4-BE49-F238E27FC236}">
              <a16:creationId xmlns:a16="http://schemas.microsoft.com/office/drawing/2014/main" id="{00000000-0008-0000-0700-000042010000}"/>
            </a:ext>
          </a:extLst>
        </xdr:cNvPr>
        <xdr:cNvSpPr txBox="1"/>
      </xdr:nvSpPr>
      <xdr:spPr>
        <a:xfrm>
          <a:off x="6783017" y="67310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21970</xdr:rowOff>
    </xdr:from>
    <xdr:ext cx="531299" cy="259045"/>
    <xdr:sp macro="" textlink="">
      <xdr:nvSpPr>
        <xdr:cNvPr id="342" name="テキスト ボックス 341">
          <a:extLst>
            <a:ext uri="{FF2B5EF4-FFF2-40B4-BE49-F238E27FC236}">
              <a16:creationId xmlns:a16="http://schemas.microsoft.com/office/drawing/2014/main" id="{00000000-0008-0000-0700-000056010000}"/>
            </a:ext>
          </a:extLst>
        </xdr:cNvPr>
        <xdr:cNvSpPr txBox="1"/>
      </xdr:nvSpPr>
      <xdr:spPr>
        <a:xfrm>
          <a:off x="6072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4" name="テキスト ボックス 343">
          <a:extLst>
            <a:ext uri="{FF2B5EF4-FFF2-40B4-BE49-F238E27FC236}">
              <a16:creationId xmlns:a16="http://schemas.microsoft.com/office/drawing/2014/main" id="{00000000-0008-0000-0700-000058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6" name="テキスト ボックス 345">
          <a:extLst>
            <a:ext uri="{FF2B5EF4-FFF2-40B4-BE49-F238E27FC236}">
              <a16:creationId xmlns:a16="http://schemas.microsoft.com/office/drawing/2014/main" id="{00000000-0008-0000-0700-00005A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7" name="農林水産業費グラフ枠">
          <a:extLst>
            <a:ext uri="{FF2B5EF4-FFF2-40B4-BE49-F238E27FC236}">
              <a16:creationId xmlns:a16="http://schemas.microsoft.com/office/drawing/2014/main" id="{00000000-0008-0000-0700-00005B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6638</xdr:rowOff>
    </xdr:from>
    <xdr:to>
      <xdr:col>54</xdr:col>
      <xdr:colOff>189865</xdr:colOff>
      <xdr:row>59</xdr:row>
      <xdr:rowOff>72916</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flipV="1">
          <a:off x="10475595" y="8750588"/>
          <a:ext cx="1270" cy="14378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76743</xdr:rowOff>
    </xdr:from>
    <xdr:ext cx="469744" cy="259045"/>
    <xdr:sp macro="" textlink="">
      <xdr:nvSpPr>
        <xdr:cNvPr id="349" name="農林水産業費最小値テキスト">
          <a:extLst>
            <a:ext uri="{FF2B5EF4-FFF2-40B4-BE49-F238E27FC236}">
              <a16:creationId xmlns:a16="http://schemas.microsoft.com/office/drawing/2014/main" id="{00000000-0008-0000-0700-00005D010000}"/>
            </a:ext>
          </a:extLst>
        </xdr:cNvPr>
        <xdr:cNvSpPr txBox="1"/>
      </xdr:nvSpPr>
      <xdr:spPr>
        <a:xfrm>
          <a:off x="10528300" y="101922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72916</xdr:rowOff>
    </xdr:from>
    <xdr:to>
      <xdr:col>55</xdr:col>
      <xdr:colOff>88900</xdr:colOff>
      <xdr:row>59</xdr:row>
      <xdr:rowOff>72916</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a:off x="10388600" y="101884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124765</xdr:rowOff>
    </xdr:from>
    <xdr:ext cx="534377" cy="259045"/>
    <xdr:sp macro="" textlink="">
      <xdr:nvSpPr>
        <xdr:cNvPr id="351" name="農林水産業費最大値テキスト">
          <a:extLst>
            <a:ext uri="{FF2B5EF4-FFF2-40B4-BE49-F238E27FC236}">
              <a16:creationId xmlns:a16="http://schemas.microsoft.com/office/drawing/2014/main" id="{00000000-0008-0000-0700-00005F010000}"/>
            </a:ext>
          </a:extLst>
        </xdr:cNvPr>
        <xdr:cNvSpPr txBox="1"/>
      </xdr:nvSpPr>
      <xdr:spPr>
        <a:xfrm>
          <a:off x="10528300" y="8525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89,649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6638</xdr:rowOff>
    </xdr:from>
    <xdr:to>
      <xdr:col>55</xdr:col>
      <xdr:colOff>88900</xdr:colOff>
      <xdr:row>51</xdr:row>
      <xdr:rowOff>6638</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a:off x="10388600" y="87505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140386</xdr:rowOff>
    </xdr:from>
    <xdr:to>
      <xdr:col>55</xdr:col>
      <xdr:colOff>0</xdr:colOff>
      <xdr:row>59</xdr:row>
      <xdr:rowOff>23033</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a:off x="9639300" y="10084486"/>
          <a:ext cx="838200" cy="54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3796</xdr:rowOff>
    </xdr:from>
    <xdr:ext cx="534377" cy="259045"/>
    <xdr:sp macro="" textlink="">
      <xdr:nvSpPr>
        <xdr:cNvPr id="354" name="農林水産業費平均値テキスト">
          <a:extLst>
            <a:ext uri="{FF2B5EF4-FFF2-40B4-BE49-F238E27FC236}">
              <a16:creationId xmlns:a16="http://schemas.microsoft.com/office/drawing/2014/main" id="{00000000-0008-0000-0700-000062010000}"/>
            </a:ext>
          </a:extLst>
        </xdr:cNvPr>
        <xdr:cNvSpPr txBox="1"/>
      </xdr:nvSpPr>
      <xdr:spPr>
        <a:xfrm>
          <a:off x="10528300" y="97764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152369</xdr:rowOff>
    </xdr:from>
    <xdr:to>
      <xdr:col>55</xdr:col>
      <xdr:colOff>50800</xdr:colOff>
      <xdr:row>58</xdr:row>
      <xdr:rowOff>82519</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10426700" y="9925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140386</xdr:rowOff>
    </xdr:from>
    <xdr:to>
      <xdr:col>50</xdr:col>
      <xdr:colOff>114300</xdr:colOff>
      <xdr:row>58</xdr:row>
      <xdr:rowOff>166250</xdr:rowOff>
    </xdr:to>
    <xdr:cxnSp macro="">
      <xdr:nvCxnSpPr>
        <xdr:cNvPr id="356" name="直線コネクタ 355">
          <a:extLst>
            <a:ext uri="{FF2B5EF4-FFF2-40B4-BE49-F238E27FC236}">
              <a16:creationId xmlns:a16="http://schemas.microsoft.com/office/drawing/2014/main" id="{00000000-0008-0000-0700-000064010000}"/>
            </a:ext>
          </a:extLst>
        </xdr:cNvPr>
        <xdr:cNvCxnSpPr/>
      </xdr:nvCxnSpPr>
      <xdr:spPr>
        <a:xfrm flipV="1">
          <a:off x="8750300" y="10084486"/>
          <a:ext cx="889000" cy="25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159831</xdr:rowOff>
    </xdr:from>
    <xdr:to>
      <xdr:col>50</xdr:col>
      <xdr:colOff>165100</xdr:colOff>
      <xdr:row>58</xdr:row>
      <xdr:rowOff>89981</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9588500" y="9932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106508</xdr:rowOff>
    </xdr:from>
    <xdr:ext cx="534377"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9372111" y="9707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162380</xdr:rowOff>
    </xdr:from>
    <xdr:to>
      <xdr:col>45</xdr:col>
      <xdr:colOff>177800</xdr:colOff>
      <xdr:row>58</xdr:row>
      <xdr:rowOff>166250</xdr:rowOff>
    </xdr:to>
    <xdr:cxnSp macro="">
      <xdr:nvCxnSpPr>
        <xdr:cNvPr id="359" name="直線コネクタ 358">
          <a:extLst>
            <a:ext uri="{FF2B5EF4-FFF2-40B4-BE49-F238E27FC236}">
              <a16:creationId xmlns:a16="http://schemas.microsoft.com/office/drawing/2014/main" id="{00000000-0008-0000-0700-000067010000}"/>
            </a:ext>
          </a:extLst>
        </xdr:cNvPr>
        <xdr:cNvCxnSpPr/>
      </xdr:nvCxnSpPr>
      <xdr:spPr>
        <a:xfrm>
          <a:off x="7861300" y="10106480"/>
          <a:ext cx="889000" cy="3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11895</xdr:rowOff>
    </xdr:from>
    <xdr:to>
      <xdr:col>46</xdr:col>
      <xdr:colOff>38100</xdr:colOff>
      <xdr:row>58</xdr:row>
      <xdr:rowOff>113495</xdr:rowOff>
    </xdr:to>
    <xdr:sp macro="" textlink="">
      <xdr:nvSpPr>
        <xdr:cNvPr id="360" name="フローチャート: 判断 359">
          <a:extLst>
            <a:ext uri="{FF2B5EF4-FFF2-40B4-BE49-F238E27FC236}">
              <a16:creationId xmlns:a16="http://schemas.microsoft.com/office/drawing/2014/main" id="{00000000-0008-0000-0700-000068010000}"/>
            </a:ext>
          </a:extLst>
        </xdr:cNvPr>
        <xdr:cNvSpPr/>
      </xdr:nvSpPr>
      <xdr:spPr>
        <a:xfrm>
          <a:off x="8699500" y="9955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130022</xdr:rowOff>
    </xdr:from>
    <xdr:ext cx="534377"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8483111" y="9731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162380</xdr:rowOff>
    </xdr:from>
    <xdr:to>
      <xdr:col>41</xdr:col>
      <xdr:colOff>50800</xdr:colOff>
      <xdr:row>59</xdr:row>
      <xdr:rowOff>3193</xdr:rowOff>
    </xdr:to>
    <xdr:cxnSp macro="">
      <xdr:nvCxnSpPr>
        <xdr:cNvPr id="362" name="直線コネクタ 361">
          <a:extLst>
            <a:ext uri="{FF2B5EF4-FFF2-40B4-BE49-F238E27FC236}">
              <a16:creationId xmlns:a16="http://schemas.microsoft.com/office/drawing/2014/main" id="{00000000-0008-0000-0700-00006A010000}"/>
            </a:ext>
          </a:extLst>
        </xdr:cNvPr>
        <xdr:cNvCxnSpPr/>
      </xdr:nvCxnSpPr>
      <xdr:spPr>
        <a:xfrm flipV="1">
          <a:off x="6972300" y="10106480"/>
          <a:ext cx="889000" cy="122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169531</xdr:rowOff>
    </xdr:from>
    <xdr:to>
      <xdr:col>41</xdr:col>
      <xdr:colOff>101600</xdr:colOff>
      <xdr:row>58</xdr:row>
      <xdr:rowOff>99681</xdr:rowOff>
    </xdr:to>
    <xdr:sp macro="" textlink="">
      <xdr:nvSpPr>
        <xdr:cNvPr id="363" name="フローチャート: 判断 362">
          <a:extLst>
            <a:ext uri="{FF2B5EF4-FFF2-40B4-BE49-F238E27FC236}">
              <a16:creationId xmlns:a16="http://schemas.microsoft.com/office/drawing/2014/main" id="{00000000-0008-0000-0700-00006B010000}"/>
            </a:ext>
          </a:extLst>
        </xdr:cNvPr>
        <xdr:cNvSpPr/>
      </xdr:nvSpPr>
      <xdr:spPr>
        <a:xfrm>
          <a:off x="7810500" y="9942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116208</xdr:rowOff>
    </xdr:from>
    <xdr:ext cx="534377"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7594111" y="9717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10800</xdr:rowOff>
    </xdr:from>
    <xdr:to>
      <xdr:col>36</xdr:col>
      <xdr:colOff>165100</xdr:colOff>
      <xdr:row>58</xdr:row>
      <xdr:rowOff>112400</xdr:rowOff>
    </xdr:to>
    <xdr:sp macro="" textlink="">
      <xdr:nvSpPr>
        <xdr:cNvPr id="365" name="フローチャート: 判断 364">
          <a:extLst>
            <a:ext uri="{FF2B5EF4-FFF2-40B4-BE49-F238E27FC236}">
              <a16:creationId xmlns:a16="http://schemas.microsoft.com/office/drawing/2014/main" id="{00000000-0008-0000-0700-00006D010000}"/>
            </a:ext>
          </a:extLst>
        </xdr:cNvPr>
        <xdr:cNvSpPr/>
      </xdr:nvSpPr>
      <xdr:spPr>
        <a:xfrm>
          <a:off x="6921500" y="9954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128927</xdr:rowOff>
    </xdr:from>
    <xdr:ext cx="534377"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6705111" y="9730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143683</xdr:rowOff>
    </xdr:from>
    <xdr:to>
      <xdr:col>55</xdr:col>
      <xdr:colOff>50800</xdr:colOff>
      <xdr:row>59</xdr:row>
      <xdr:rowOff>73833</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10426700" y="100877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58610</xdr:rowOff>
    </xdr:from>
    <xdr:ext cx="469744" cy="259045"/>
    <xdr:sp macro="" textlink="">
      <xdr:nvSpPr>
        <xdr:cNvPr id="373" name="農林水産業費該当値テキスト">
          <a:extLst>
            <a:ext uri="{FF2B5EF4-FFF2-40B4-BE49-F238E27FC236}">
              <a16:creationId xmlns:a16="http://schemas.microsoft.com/office/drawing/2014/main" id="{00000000-0008-0000-0700-000075010000}"/>
            </a:ext>
          </a:extLst>
        </xdr:cNvPr>
        <xdr:cNvSpPr txBox="1"/>
      </xdr:nvSpPr>
      <xdr:spPr>
        <a:xfrm>
          <a:off x="10528300" y="100027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89586</xdr:rowOff>
    </xdr:from>
    <xdr:to>
      <xdr:col>50</xdr:col>
      <xdr:colOff>165100</xdr:colOff>
      <xdr:row>59</xdr:row>
      <xdr:rowOff>19736</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9588500" y="10033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59</xdr:row>
      <xdr:rowOff>10863</xdr:rowOff>
    </xdr:from>
    <xdr:ext cx="469744" cy="259045"/>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9404428" y="10126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115450</xdr:rowOff>
    </xdr:from>
    <xdr:to>
      <xdr:col>46</xdr:col>
      <xdr:colOff>38100</xdr:colOff>
      <xdr:row>59</xdr:row>
      <xdr:rowOff>45600</xdr:rowOff>
    </xdr:to>
    <xdr:sp macro="" textlink="">
      <xdr:nvSpPr>
        <xdr:cNvPr id="376" name="楕円 375">
          <a:extLst>
            <a:ext uri="{FF2B5EF4-FFF2-40B4-BE49-F238E27FC236}">
              <a16:creationId xmlns:a16="http://schemas.microsoft.com/office/drawing/2014/main" id="{00000000-0008-0000-0700-000078010000}"/>
            </a:ext>
          </a:extLst>
        </xdr:cNvPr>
        <xdr:cNvSpPr/>
      </xdr:nvSpPr>
      <xdr:spPr>
        <a:xfrm>
          <a:off x="8699500" y="10059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59</xdr:row>
      <xdr:rowOff>36727</xdr:rowOff>
    </xdr:from>
    <xdr:ext cx="469744" cy="259045"/>
    <xdr:sp macro="" textlink="">
      <xdr:nvSpPr>
        <xdr:cNvPr id="377" name="テキスト ボックス 376">
          <a:extLst>
            <a:ext uri="{FF2B5EF4-FFF2-40B4-BE49-F238E27FC236}">
              <a16:creationId xmlns:a16="http://schemas.microsoft.com/office/drawing/2014/main" id="{00000000-0008-0000-0700-000079010000}"/>
            </a:ext>
          </a:extLst>
        </xdr:cNvPr>
        <xdr:cNvSpPr txBox="1"/>
      </xdr:nvSpPr>
      <xdr:spPr>
        <a:xfrm>
          <a:off x="8515428" y="10152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111580</xdr:rowOff>
    </xdr:from>
    <xdr:to>
      <xdr:col>41</xdr:col>
      <xdr:colOff>101600</xdr:colOff>
      <xdr:row>59</xdr:row>
      <xdr:rowOff>41730</xdr:rowOff>
    </xdr:to>
    <xdr:sp macro="" textlink="">
      <xdr:nvSpPr>
        <xdr:cNvPr id="378" name="楕円 377">
          <a:extLst>
            <a:ext uri="{FF2B5EF4-FFF2-40B4-BE49-F238E27FC236}">
              <a16:creationId xmlns:a16="http://schemas.microsoft.com/office/drawing/2014/main" id="{00000000-0008-0000-0700-00007A010000}"/>
            </a:ext>
          </a:extLst>
        </xdr:cNvPr>
        <xdr:cNvSpPr/>
      </xdr:nvSpPr>
      <xdr:spPr>
        <a:xfrm>
          <a:off x="7810500" y="10055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59</xdr:row>
      <xdr:rowOff>32857</xdr:rowOff>
    </xdr:from>
    <xdr:ext cx="469744" cy="259045"/>
    <xdr:sp macro="" textlink="">
      <xdr:nvSpPr>
        <xdr:cNvPr id="379" name="テキスト ボックス 378">
          <a:extLst>
            <a:ext uri="{FF2B5EF4-FFF2-40B4-BE49-F238E27FC236}">
              <a16:creationId xmlns:a16="http://schemas.microsoft.com/office/drawing/2014/main" id="{00000000-0008-0000-0700-00007B010000}"/>
            </a:ext>
          </a:extLst>
        </xdr:cNvPr>
        <xdr:cNvSpPr txBox="1"/>
      </xdr:nvSpPr>
      <xdr:spPr>
        <a:xfrm>
          <a:off x="7626428" y="10148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123843</xdr:rowOff>
    </xdr:from>
    <xdr:to>
      <xdr:col>36</xdr:col>
      <xdr:colOff>165100</xdr:colOff>
      <xdr:row>59</xdr:row>
      <xdr:rowOff>53993</xdr:rowOff>
    </xdr:to>
    <xdr:sp macro="" textlink="">
      <xdr:nvSpPr>
        <xdr:cNvPr id="380" name="楕円 379">
          <a:extLst>
            <a:ext uri="{FF2B5EF4-FFF2-40B4-BE49-F238E27FC236}">
              <a16:creationId xmlns:a16="http://schemas.microsoft.com/office/drawing/2014/main" id="{00000000-0008-0000-0700-00007C010000}"/>
            </a:ext>
          </a:extLst>
        </xdr:cNvPr>
        <xdr:cNvSpPr/>
      </xdr:nvSpPr>
      <xdr:spPr>
        <a:xfrm>
          <a:off x="6921500" y="10067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59</xdr:row>
      <xdr:rowOff>45120</xdr:rowOff>
    </xdr:from>
    <xdr:ext cx="469744" cy="259045"/>
    <xdr:sp macro="" textlink="">
      <xdr:nvSpPr>
        <xdr:cNvPr id="381" name="テキスト ボックス 380">
          <a:extLst>
            <a:ext uri="{FF2B5EF4-FFF2-40B4-BE49-F238E27FC236}">
              <a16:creationId xmlns:a16="http://schemas.microsoft.com/office/drawing/2014/main" id="{00000000-0008-0000-0700-00007D010000}"/>
            </a:ext>
          </a:extLst>
        </xdr:cNvPr>
        <xdr:cNvSpPr txBox="1"/>
      </xdr:nvSpPr>
      <xdr:spPr>
        <a:xfrm>
          <a:off x="6737428" y="101606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7" name="正方形/長方形 386">
          <a:extLst>
            <a:ext uri="{FF2B5EF4-FFF2-40B4-BE49-F238E27FC236}">
              <a16:creationId xmlns:a16="http://schemas.microsoft.com/office/drawing/2014/main" id="{00000000-0008-0000-0700-000083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8" name="正方形/長方形 387">
          <a:extLst>
            <a:ext uri="{FF2B5EF4-FFF2-40B4-BE49-F238E27FC236}">
              <a16:creationId xmlns:a16="http://schemas.microsoft.com/office/drawing/2014/main" id="{00000000-0008-0000-0700-000084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9" name="正方形/長方形 388">
          <a:extLst>
            <a:ext uri="{FF2B5EF4-FFF2-40B4-BE49-F238E27FC236}">
              <a16:creationId xmlns:a16="http://schemas.microsoft.com/office/drawing/2014/main" id="{00000000-0008-0000-0700-000085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7" name="テキスト ボックス 396">
          <a:extLst>
            <a:ext uri="{FF2B5EF4-FFF2-40B4-BE49-F238E27FC236}">
              <a16:creationId xmlns:a16="http://schemas.microsoft.com/office/drawing/2014/main" id="{00000000-0008-0000-0700-00008D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9" name="テキスト ボックス 398">
          <a:extLst>
            <a:ext uri="{FF2B5EF4-FFF2-40B4-BE49-F238E27FC236}">
              <a16:creationId xmlns:a16="http://schemas.microsoft.com/office/drawing/2014/main" id="{00000000-0008-0000-0700-00008F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401" name="テキスト ボックス 400">
          <a:extLst>
            <a:ext uri="{FF2B5EF4-FFF2-40B4-BE49-F238E27FC236}">
              <a16:creationId xmlns:a16="http://schemas.microsoft.com/office/drawing/2014/main" id="{00000000-0008-0000-0700-000091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3" name="テキスト ボックス 402">
          <a:extLst>
            <a:ext uri="{FF2B5EF4-FFF2-40B4-BE49-F238E27FC236}">
              <a16:creationId xmlns:a16="http://schemas.microsoft.com/office/drawing/2014/main" id="{00000000-0008-0000-0700-000093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4" name="商工費グラフ枠">
          <a:extLst>
            <a:ext uri="{FF2B5EF4-FFF2-40B4-BE49-F238E27FC236}">
              <a16:creationId xmlns:a16="http://schemas.microsoft.com/office/drawing/2014/main" id="{00000000-0008-0000-0700-000094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95447</xdr:rowOff>
    </xdr:from>
    <xdr:to>
      <xdr:col>54</xdr:col>
      <xdr:colOff>189865</xdr:colOff>
      <xdr:row>78</xdr:row>
      <xdr:rowOff>159379</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flipV="1">
          <a:off x="10475595" y="12268397"/>
          <a:ext cx="1270" cy="12640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163206</xdr:rowOff>
    </xdr:from>
    <xdr:ext cx="469744" cy="259045"/>
    <xdr:sp macro="" textlink="">
      <xdr:nvSpPr>
        <xdr:cNvPr id="406" name="商工費最小値テキスト">
          <a:extLst>
            <a:ext uri="{FF2B5EF4-FFF2-40B4-BE49-F238E27FC236}">
              <a16:creationId xmlns:a16="http://schemas.microsoft.com/office/drawing/2014/main" id="{00000000-0008-0000-0700-000096010000}"/>
            </a:ext>
          </a:extLst>
        </xdr:cNvPr>
        <xdr:cNvSpPr txBox="1"/>
      </xdr:nvSpPr>
      <xdr:spPr>
        <a:xfrm>
          <a:off x="10528300" y="135363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159379</xdr:rowOff>
    </xdr:from>
    <xdr:to>
      <xdr:col>55</xdr:col>
      <xdr:colOff>88900</xdr:colOff>
      <xdr:row>78</xdr:row>
      <xdr:rowOff>159379</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a:off x="10388600" y="135324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42124</xdr:rowOff>
    </xdr:from>
    <xdr:ext cx="534377" cy="259045"/>
    <xdr:sp macro="" textlink="">
      <xdr:nvSpPr>
        <xdr:cNvPr id="408" name="商工費最大値テキスト">
          <a:extLst>
            <a:ext uri="{FF2B5EF4-FFF2-40B4-BE49-F238E27FC236}">
              <a16:creationId xmlns:a16="http://schemas.microsoft.com/office/drawing/2014/main" id="{00000000-0008-0000-0700-000098010000}"/>
            </a:ext>
          </a:extLst>
        </xdr:cNvPr>
        <xdr:cNvSpPr txBox="1"/>
      </xdr:nvSpPr>
      <xdr:spPr>
        <a:xfrm>
          <a:off x="10528300" y="120436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69,323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95447</xdr:rowOff>
    </xdr:from>
    <xdr:to>
      <xdr:col>55</xdr:col>
      <xdr:colOff>88900</xdr:colOff>
      <xdr:row>71</xdr:row>
      <xdr:rowOff>95447</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a:off x="10388600" y="122683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60147</xdr:rowOff>
    </xdr:from>
    <xdr:to>
      <xdr:col>55</xdr:col>
      <xdr:colOff>0</xdr:colOff>
      <xdr:row>78</xdr:row>
      <xdr:rowOff>66453</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a:off x="9639300" y="13433247"/>
          <a:ext cx="838200" cy="63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31862</xdr:rowOff>
    </xdr:from>
    <xdr:ext cx="534377" cy="259045"/>
    <xdr:sp macro="" textlink="">
      <xdr:nvSpPr>
        <xdr:cNvPr id="411" name="商工費平均値テキスト">
          <a:extLst>
            <a:ext uri="{FF2B5EF4-FFF2-40B4-BE49-F238E27FC236}">
              <a16:creationId xmlns:a16="http://schemas.microsoft.com/office/drawing/2014/main" id="{00000000-0008-0000-0700-00009B010000}"/>
            </a:ext>
          </a:extLst>
        </xdr:cNvPr>
        <xdr:cNvSpPr txBox="1"/>
      </xdr:nvSpPr>
      <xdr:spPr>
        <a:xfrm>
          <a:off x="10528300" y="130620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8985</xdr:rowOff>
    </xdr:from>
    <xdr:to>
      <xdr:col>55</xdr:col>
      <xdr:colOff>50800</xdr:colOff>
      <xdr:row>77</xdr:row>
      <xdr:rowOff>110585</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10426700" y="13210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60147</xdr:rowOff>
    </xdr:from>
    <xdr:to>
      <xdr:col>50</xdr:col>
      <xdr:colOff>114300</xdr:colOff>
      <xdr:row>78</xdr:row>
      <xdr:rowOff>144348</xdr:rowOff>
    </xdr:to>
    <xdr:cxnSp macro="">
      <xdr:nvCxnSpPr>
        <xdr:cNvPr id="413" name="直線コネクタ 412">
          <a:extLst>
            <a:ext uri="{FF2B5EF4-FFF2-40B4-BE49-F238E27FC236}">
              <a16:creationId xmlns:a16="http://schemas.microsoft.com/office/drawing/2014/main" id="{00000000-0008-0000-0700-00009D010000}"/>
            </a:ext>
          </a:extLst>
        </xdr:cNvPr>
        <xdr:cNvCxnSpPr/>
      </xdr:nvCxnSpPr>
      <xdr:spPr>
        <a:xfrm flipV="1">
          <a:off x="8750300" y="13433247"/>
          <a:ext cx="889000" cy="84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19292</xdr:rowOff>
    </xdr:from>
    <xdr:to>
      <xdr:col>50</xdr:col>
      <xdr:colOff>165100</xdr:colOff>
      <xdr:row>77</xdr:row>
      <xdr:rowOff>120892</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9588500" y="13220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137419</xdr:rowOff>
    </xdr:from>
    <xdr:ext cx="534377"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9372111" y="12996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144348</xdr:rowOff>
    </xdr:from>
    <xdr:to>
      <xdr:col>45</xdr:col>
      <xdr:colOff>177800</xdr:colOff>
      <xdr:row>78</xdr:row>
      <xdr:rowOff>166142</xdr:rowOff>
    </xdr:to>
    <xdr:cxnSp macro="">
      <xdr:nvCxnSpPr>
        <xdr:cNvPr id="416" name="直線コネクタ 415">
          <a:extLst>
            <a:ext uri="{FF2B5EF4-FFF2-40B4-BE49-F238E27FC236}">
              <a16:creationId xmlns:a16="http://schemas.microsoft.com/office/drawing/2014/main" id="{00000000-0008-0000-0700-0000A0010000}"/>
            </a:ext>
          </a:extLst>
        </xdr:cNvPr>
        <xdr:cNvCxnSpPr/>
      </xdr:nvCxnSpPr>
      <xdr:spPr>
        <a:xfrm flipV="1">
          <a:off x="7861300" y="13517448"/>
          <a:ext cx="889000" cy="217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149079</xdr:rowOff>
    </xdr:from>
    <xdr:to>
      <xdr:col>46</xdr:col>
      <xdr:colOff>38100</xdr:colOff>
      <xdr:row>77</xdr:row>
      <xdr:rowOff>79229</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8699500" y="13179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95756</xdr:rowOff>
    </xdr:from>
    <xdr:ext cx="534377"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8483111" y="12954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166142</xdr:rowOff>
    </xdr:from>
    <xdr:to>
      <xdr:col>41</xdr:col>
      <xdr:colOff>50800</xdr:colOff>
      <xdr:row>79</xdr:row>
      <xdr:rowOff>10140</xdr:rowOff>
    </xdr:to>
    <xdr:cxnSp macro="">
      <xdr:nvCxnSpPr>
        <xdr:cNvPr id="419" name="直線コネクタ 418">
          <a:extLst>
            <a:ext uri="{FF2B5EF4-FFF2-40B4-BE49-F238E27FC236}">
              <a16:creationId xmlns:a16="http://schemas.microsoft.com/office/drawing/2014/main" id="{00000000-0008-0000-0700-0000A3010000}"/>
            </a:ext>
          </a:extLst>
        </xdr:cNvPr>
        <xdr:cNvCxnSpPr/>
      </xdr:nvCxnSpPr>
      <xdr:spPr>
        <a:xfrm flipV="1">
          <a:off x="6972300" y="13539242"/>
          <a:ext cx="889000" cy="15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103530</xdr:rowOff>
    </xdr:from>
    <xdr:to>
      <xdr:col>41</xdr:col>
      <xdr:colOff>101600</xdr:colOff>
      <xdr:row>78</xdr:row>
      <xdr:rowOff>33680</xdr:rowOff>
    </xdr:to>
    <xdr:sp macro="" textlink="">
      <xdr:nvSpPr>
        <xdr:cNvPr id="420" name="フローチャート: 判断 419">
          <a:extLst>
            <a:ext uri="{FF2B5EF4-FFF2-40B4-BE49-F238E27FC236}">
              <a16:creationId xmlns:a16="http://schemas.microsoft.com/office/drawing/2014/main" id="{00000000-0008-0000-0700-0000A4010000}"/>
            </a:ext>
          </a:extLst>
        </xdr:cNvPr>
        <xdr:cNvSpPr/>
      </xdr:nvSpPr>
      <xdr:spPr>
        <a:xfrm>
          <a:off x="7810500" y="13305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50207</xdr:rowOff>
    </xdr:from>
    <xdr:ext cx="534377"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7594111" y="13080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116123</xdr:rowOff>
    </xdr:from>
    <xdr:to>
      <xdr:col>36</xdr:col>
      <xdr:colOff>165100</xdr:colOff>
      <xdr:row>78</xdr:row>
      <xdr:rowOff>46273</xdr:rowOff>
    </xdr:to>
    <xdr:sp macro="" textlink="">
      <xdr:nvSpPr>
        <xdr:cNvPr id="422" name="フローチャート: 判断 421">
          <a:extLst>
            <a:ext uri="{FF2B5EF4-FFF2-40B4-BE49-F238E27FC236}">
              <a16:creationId xmlns:a16="http://schemas.microsoft.com/office/drawing/2014/main" id="{00000000-0008-0000-0700-0000A6010000}"/>
            </a:ext>
          </a:extLst>
        </xdr:cNvPr>
        <xdr:cNvSpPr/>
      </xdr:nvSpPr>
      <xdr:spPr>
        <a:xfrm>
          <a:off x="6921500" y="133177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62800</xdr:rowOff>
    </xdr:from>
    <xdr:ext cx="534377"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6705111" y="13093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15653</xdr:rowOff>
    </xdr:from>
    <xdr:to>
      <xdr:col>55</xdr:col>
      <xdr:colOff>50800</xdr:colOff>
      <xdr:row>78</xdr:row>
      <xdr:rowOff>117253</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10426700" y="13388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102030</xdr:rowOff>
    </xdr:from>
    <xdr:ext cx="469744" cy="259045"/>
    <xdr:sp macro="" textlink="">
      <xdr:nvSpPr>
        <xdr:cNvPr id="430" name="商工費該当値テキスト">
          <a:extLst>
            <a:ext uri="{FF2B5EF4-FFF2-40B4-BE49-F238E27FC236}">
              <a16:creationId xmlns:a16="http://schemas.microsoft.com/office/drawing/2014/main" id="{00000000-0008-0000-0700-0000AE010000}"/>
            </a:ext>
          </a:extLst>
        </xdr:cNvPr>
        <xdr:cNvSpPr txBox="1"/>
      </xdr:nvSpPr>
      <xdr:spPr>
        <a:xfrm>
          <a:off x="10528300" y="133036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9347</xdr:rowOff>
    </xdr:from>
    <xdr:to>
      <xdr:col>50</xdr:col>
      <xdr:colOff>165100</xdr:colOff>
      <xdr:row>78</xdr:row>
      <xdr:rowOff>110947</xdr:rowOff>
    </xdr:to>
    <xdr:sp macro="" textlink="">
      <xdr:nvSpPr>
        <xdr:cNvPr id="431" name="楕円 430">
          <a:extLst>
            <a:ext uri="{FF2B5EF4-FFF2-40B4-BE49-F238E27FC236}">
              <a16:creationId xmlns:a16="http://schemas.microsoft.com/office/drawing/2014/main" id="{00000000-0008-0000-0700-0000AF010000}"/>
            </a:ext>
          </a:extLst>
        </xdr:cNvPr>
        <xdr:cNvSpPr/>
      </xdr:nvSpPr>
      <xdr:spPr>
        <a:xfrm>
          <a:off x="9588500" y="13382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102074</xdr:rowOff>
    </xdr:from>
    <xdr:ext cx="469744" cy="259045"/>
    <xdr:sp macro="" textlink="">
      <xdr:nvSpPr>
        <xdr:cNvPr id="432" name="テキスト ボックス 431">
          <a:extLst>
            <a:ext uri="{FF2B5EF4-FFF2-40B4-BE49-F238E27FC236}">
              <a16:creationId xmlns:a16="http://schemas.microsoft.com/office/drawing/2014/main" id="{00000000-0008-0000-0700-0000B0010000}"/>
            </a:ext>
          </a:extLst>
        </xdr:cNvPr>
        <xdr:cNvSpPr txBox="1"/>
      </xdr:nvSpPr>
      <xdr:spPr>
        <a:xfrm>
          <a:off x="9404428" y="134751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93548</xdr:rowOff>
    </xdr:from>
    <xdr:to>
      <xdr:col>46</xdr:col>
      <xdr:colOff>38100</xdr:colOff>
      <xdr:row>79</xdr:row>
      <xdr:rowOff>23698</xdr:rowOff>
    </xdr:to>
    <xdr:sp macro="" textlink="">
      <xdr:nvSpPr>
        <xdr:cNvPr id="433" name="楕円 432">
          <a:extLst>
            <a:ext uri="{FF2B5EF4-FFF2-40B4-BE49-F238E27FC236}">
              <a16:creationId xmlns:a16="http://schemas.microsoft.com/office/drawing/2014/main" id="{00000000-0008-0000-0700-0000B1010000}"/>
            </a:ext>
          </a:extLst>
        </xdr:cNvPr>
        <xdr:cNvSpPr/>
      </xdr:nvSpPr>
      <xdr:spPr>
        <a:xfrm>
          <a:off x="8699500" y="13466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14825</xdr:rowOff>
    </xdr:from>
    <xdr:ext cx="469744" cy="259045"/>
    <xdr:sp macro="" textlink="">
      <xdr:nvSpPr>
        <xdr:cNvPr id="434" name="テキスト ボックス 433">
          <a:extLst>
            <a:ext uri="{FF2B5EF4-FFF2-40B4-BE49-F238E27FC236}">
              <a16:creationId xmlns:a16="http://schemas.microsoft.com/office/drawing/2014/main" id="{00000000-0008-0000-0700-0000B2010000}"/>
            </a:ext>
          </a:extLst>
        </xdr:cNvPr>
        <xdr:cNvSpPr txBox="1"/>
      </xdr:nvSpPr>
      <xdr:spPr>
        <a:xfrm>
          <a:off x="8515428" y="135593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115342</xdr:rowOff>
    </xdr:from>
    <xdr:to>
      <xdr:col>41</xdr:col>
      <xdr:colOff>101600</xdr:colOff>
      <xdr:row>79</xdr:row>
      <xdr:rowOff>45492</xdr:rowOff>
    </xdr:to>
    <xdr:sp macro="" textlink="">
      <xdr:nvSpPr>
        <xdr:cNvPr id="435" name="楕円 434">
          <a:extLst>
            <a:ext uri="{FF2B5EF4-FFF2-40B4-BE49-F238E27FC236}">
              <a16:creationId xmlns:a16="http://schemas.microsoft.com/office/drawing/2014/main" id="{00000000-0008-0000-0700-0000B3010000}"/>
            </a:ext>
          </a:extLst>
        </xdr:cNvPr>
        <xdr:cNvSpPr/>
      </xdr:nvSpPr>
      <xdr:spPr>
        <a:xfrm>
          <a:off x="7810500" y="13488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36619</xdr:rowOff>
    </xdr:from>
    <xdr:ext cx="469744" cy="259045"/>
    <xdr:sp macro="" textlink="">
      <xdr:nvSpPr>
        <xdr:cNvPr id="436" name="テキスト ボックス 435">
          <a:extLst>
            <a:ext uri="{FF2B5EF4-FFF2-40B4-BE49-F238E27FC236}">
              <a16:creationId xmlns:a16="http://schemas.microsoft.com/office/drawing/2014/main" id="{00000000-0008-0000-0700-0000B4010000}"/>
            </a:ext>
          </a:extLst>
        </xdr:cNvPr>
        <xdr:cNvSpPr txBox="1"/>
      </xdr:nvSpPr>
      <xdr:spPr>
        <a:xfrm>
          <a:off x="7626428" y="135811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130790</xdr:rowOff>
    </xdr:from>
    <xdr:to>
      <xdr:col>36</xdr:col>
      <xdr:colOff>165100</xdr:colOff>
      <xdr:row>79</xdr:row>
      <xdr:rowOff>60940</xdr:rowOff>
    </xdr:to>
    <xdr:sp macro="" textlink="">
      <xdr:nvSpPr>
        <xdr:cNvPr id="437" name="楕円 436">
          <a:extLst>
            <a:ext uri="{FF2B5EF4-FFF2-40B4-BE49-F238E27FC236}">
              <a16:creationId xmlns:a16="http://schemas.microsoft.com/office/drawing/2014/main" id="{00000000-0008-0000-0700-0000B5010000}"/>
            </a:ext>
          </a:extLst>
        </xdr:cNvPr>
        <xdr:cNvSpPr/>
      </xdr:nvSpPr>
      <xdr:spPr>
        <a:xfrm>
          <a:off x="6921500" y="13503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52067</xdr:rowOff>
    </xdr:from>
    <xdr:ext cx="469744" cy="259045"/>
    <xdr:sp macro="" textlink="">
      <xdr:nvSpPr>
        <xdr:cNvPr id="438" name="テキスト ボックス 437">
          <a:extLst>
            <a:ext uri="{FF2B5EF4-FFF2-40B4-BE49-F238E27FC236}">
              <a16:creationId xmlns:a16="http://schemas.microsoft.com/office/drawing/2014/main" id="{00000000-0008-0000-0700-0000B6010000}"/>
            </a:ext>
          </a:extLst>
        </xdr:cNvPr>
        <xdr:cNvSpPr txBox="1"/>
      </xdr:nvSpPr>
      <xdr:spPr>
        <a:xfrm>
          <a:off x="6737428" y="13596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4" name="正方形/長方形 443">
          <a:extLst>
            <a:ext uri="{FF2B5EF4-FFF2-40B4-BE49-F238E27FC236}">
              <a16:creationId xmlns:a16="http://schemas.microsoft.com/office/drawing/2014/main" id="{00000000-0008-0000-0700-0000BC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5" name="正方形/長方形 444">
          <a:extLst>
            <a:ext uri="{FF2B5EF4-FFF2-40B4-BE49-F238E27FC236}">
              <a16:creationId xmlns:a16="http://schemas.microsoft.com/office/drawing/2014/main" id="{00000000-0008-0000-0700-0000BD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6" name="正方形/長方形 445">
          <a:extLst>
            <a:ext uri="{FF2B5EF4-FFF2-40B4-BE49-F238E27FC236}">
              <a16:creationId xmlns:a16="http://schemas.microsoft.com/office/drawing/2014/main" id="{00000000-0008-0000-0700-0000BE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5" name="テキスト ボックス 454">
          <a:extLst>
            <a:ext uri="{FF2B5EF4-FFF2-40B4-BE49-F238E27FC236}">
              <a16:creationId xmlns:a16="http://schemas.microsoft.com/office/drawing/2014/main" id="{00000000-0008-0000-0700-0000C7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7" name="テキスト ボックス 456">
          <a:extLst>
            <a:ext uri="{FF2B5EF4-FFF2-40B4-BE49-F238E27FC236}">
              <a16:creationId xmlns:a16="http://schemas.microsoft.com/office/drawing/2014/main" id="{00000000-0008-0000-0700-0000C9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9" name="テキスト ボックス 458">
          <a:extLst>
            <a:ext uri="{FF2B5EF4-FFF2-40B4-BE49-F238E27FC236}">
              <a16:creationId xmlns:a16="http://schemas.microsoft.com/office/drawing/2014/main" id="{00000000-0008-0000-0700-0000CB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1" name="テキスト ボックス 460">
          <a:extLst>
            <a:ext uri="{FF2B5EF4-FFF2-40B4-BE49-F238E27FC236}">
              <a16:creationId xmlns:a16="http://schemas.microsoft.com/office/drawing/2014/main" id="{00000000-0008-0000-0700-0000CD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2" name="土木費グラフ枠">
          <a:extLst>
            <a:ext uri="{FF2B5EF4-FFF2-40B4-BE49-F238E27FC236}">
              <a16:creationId xmlns:a16="http://schemas.microsoft.com/office/drawing/2014/main" id="{00000000-0008-0000-0700-0000CE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51975</xdr:rowOff>
    </xdr:from>
    <xdr:to>
      <xdr:col>54</xdr:col>
      <xdr:colOff>189865</xdr:colOff>
      <xdr:row>99</xdr:row>
      <xdr:rowOff>66777</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flipV="1">
          <a:off x="10475595" y="15653925"/>
          <a:ext cx="1270" cy="13864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70604</xdr:rowOff>
    </xdr:from>
    <xdr:ext cx="534377" cy="259045"/>
    <xdr:sp macro="" textlink="">
      <xdr:nvSpPr>
        <xdr:cNvPr id="464" name="土木費最小値テキスト">
          <a:extLst>
            <a:ext uri="{FF2B5EF4-FFF2-40B4-BE49-F238E27FC236}">
              <a16:creationId xmlns:a16="http://schemas.microsoft.com/office/drawing/2014/main" id="{00000000-0008-0000-0700-0000D0010000}"/>
            </a:ext>
          </a:extLst>
        </xdr:cNvPr>
        <xdr:cNvSpPr txBox="1"/>
      </xdr:nvSpPr>
      <xdr:spPr>
        <a:xfrm>
          <a:off x="10528300" y="17044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66777</xdr:rowOff>
    </xdr:from>
    <xdr:to>
      <xdr:col>55</xdr:col>
      <xdr:colOff>88900</xdr:colOff>
      <xdr:row>99</xdr:row>
      <xdr:rowOff>66777</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a:off x="10388600" y="170403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170102</xdr:rowOff>
    </xdr:from>
    <xdr:ext cx="534377" cy="259045"/>
    <xdr:sp macro="" textlink="">
      <xdr:nvSpPr>
        <xdr:cNvPr id="466" name="土木費最大値テキスト">
          <a:extLst>
            <a:ext uri="{FF2B5EF4-FFF2-40B4-BE49-F238E27FC236}">
              <a16:creationId xmlns:a16="http://schemas.microsoft.com/office/drawing/2014/main" id="{00000000-0008-0000-0700-0000D2010000}"/>
            </a:ext>
          </a:extLst>
        </xdr:cNvPr>
        <xdr:cNvSpPr txBox="1"/>
      </xdr:nvSpPr>
      <xdr:spPr>
        <a:xfrm>
          <a:off x="10528300" y="154291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91,605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51975</xdr:rowOff>
    </xdr:from>
    <xdr:to>
      <xdr:col>55</xdr:col>
      <xdr:colOff>88900</xdr:colOff>
      <xdr:row>91</xdr:row>
      <xdr:rowOff>51975</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a:off x="10388600" y="156539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158198</xdr:rowOff>
    </xdr:from>
    <xdr:to>
      <xdr:col>55</xdr:col>
      <xdr:colOff>0</xdr:colOff>
      <xdr:row>98</xdr:row>
      <xdr:rowOff>86398</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a:off x="9639300" y="16788848"/>
          <a:ext cx="838200" cy="99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42760</xdr:rowOff>
    </xdr:from>
    <xdr:ext cx="534377" cy="259045"/>
    <xdr:sp macro="" textlink="">
      <xdr:nvSpPr>
        <xdr:cNvPr id="469" name="土木費平均値テキスト">
          <a:extLst>
            <a:ext uri="{FF2B5EF4-FFF2-40B4-BE49-F238E27FC236}">
              <a16:creationId xmlns:a16="http://schemas.microsoft.com/office/drawing/2014/main" id="{00000000-0008-0000-0700-0000D5010000}"/>
            </a:ext>
          </a:extLst>
        </xdr:cNvPr>
        <xdr:cNvSpPr txBox="1"/>
      </xdr:nvSpPr>
      <xdr:spPr>
        <a:xfrm>
          <a:off x="10528300" y="163305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19883</xdr:rowOff>
    </xdr:from>
    <xdr:to>
      <xdr:col>55</xdr:col>
      <xdr:colOff>50800</xdr:colOff>
      <xdr:row>96</xdr:row>
      <xdr:rowOff>121483</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10426700" y="16479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117717</xdr:rowOff>
    </xdr:from>
    <xdr:to>
      <xdr:col>50</xdr:col>
      <xdr:colOff>114300</xdr:colOff>
      <xdr:row>97</xdr:row>
      <xdr:rowOff>158198</xdr:rowOff>
    </xdr:to>
    <xdr:cxnSp macro="">
      <xdr:nvCxnSpPr>
        <xdr:cNvPr id="471" name="直線コネクタ 470">
          <a:extLst>
            <a:ext uri="{FF2B5EF4-FFF2-40B4-BE49-F238E27FC236}">
              <a16:creationId xmlns:a16="http://schemas.microsoft.com/office/drawing/2014/main" id="{00000000-0008-0000-0700-0000D7010000}"/>
            </a:ext>
          </a:extLst>
        </xdr:cNvPr>
        <xdr:cNvCxnSpPr/>
      </xdr:nvCxnSpPr>
      <xdr:spPr>
        <a:xfrm>
          <a:off x="8750300" y="16748367"/>
          <a:ext cx="889000" cy="40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34113</xdr:rowOff>
    </xdr:from>
    <xdr:to>
      <xdr:col>50</xdr:col>
      <xdr:colOff>165100</xdr:colOff>
      <xdr:row>96</xdr:row>
      <xdr:rowOff>135713</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9588500" y="16493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152240</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9372111" y="16268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98056</xdr:rowOff>
    </xdr:from>
    <xdr:to>
      <xdr:col>45</xdr:col>
      <xdr:colOff>177800</xdr:colOff>
      <xdr:row>97</xdr:row>
      <xdr:rowOff>117717</xdr:rowOff>
    </xdr:to>
    <xdr:cxnSp macro="">
      <xdr:nvCxnSpPr>
        <xdr:cNvPr id="474" name="直線コネクタ 473">
          <a:extLst>
            <a:ext uri="{FF2B5EF4-FFF2-40B4-BE49-F238E27FC236}">
              <a16:creationId xmlns:a16="http://schemas.microsoft.com/office/drawing/2014/main" id="{00000000-0008-0000-0700-0000DA010000}"/>
            </a:ext>
          </a:extLst>
        </xdr:cNvPr>
        <xdr:cNvCxnSpPr/>
      </xdr:nvCxnSpPr>
      <xdr:spPr>
        <a:xfrm>
          <a:off x="7861300" y="16728706"/>
          <a:ext cx="889000" cy="196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35465</xdr:rowOff>
    </xdr:from>
    <xdr:to>
      <xdr:col>46</xdr:col>
      <xdr:colOff>38100</xdr:colOff>
      <xdr:row>96</xdr:row>
      <xdr:rowOff>137065</xdr:rowOff>
    </xdr:to>
    <xdr:sp macro="" textlink="">
      <xdr:nvSpPr>
        <xdr:cNvPr id="475" name="フローチャート: 判断 474">
          <a:extLst>
            <a:ext uri="{FF2B5EF4-FFF2-40B4-BE49-F238E27FC236}">
              <a16:creationId xmlns:a16="http://schemas.microsoft.com/office/drawing/2014/main" id="{00000000-0008-0000-0700-0000DB010000}"/>
            </a:ext>
          </a:extLst>
        </xdr:cNvPr>
        <xdr:cNvSpPr/>
      </xdr:nvSpPr>
      <xdr:spPr>
        <a:xfrm>
          <a:off x="8699500" y="16494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153592</xdr:rowOff>
    </xdr:from>
    <xdr:ext cx="534377"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8483111" y="162698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98056</xdr:rowOff>
    </xdr:from>
    <xdr:to>
      <xdr:col>41</xdr:col>
      <xdr:colOff>50800</xdr:colOff>
      <xdr:row>98</xdr:row>
      <xdr:rowOff>105753</xdr:rowOff>
    </xdr:to>
    <xdr:cxnSp macro="">
      <xdr:nvCxnSpPr>
        <xdr:cNvPr id="477" name="直線コネクタ 476">
          <a:extLst>
            <a:ext uri="{FF2B5EF4-FFF2-40B4-BE49-F238E27FC236}">
              <a16:creationId xmlns:a16="http://schemas.microsoft.com/office/drawing/2014/main" id="{00000000-0008-0000-0700-0000DD010000}"/>
            </a:ext>
          </a:extLst>
        </xdr:cNvPr>
        <xdr:cNvCxnSpPr/>
      </xdr:nvCxnSpPr>
      <xdr:spPr>
        <a:xfrm flipV="1">
          <a:off x="6972300" y="16728706"/>
          <a:ext cx="889000" cy="179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51009</xdr:rowOff>
    </xdr:from>
    <xdr:to>
      <xdr:col>41</xdr:col>
      <xdr:colOff>101600</xdr:colOff>
      <xdr:row>96</xdr:row>
      <xdr:rowOff>152609</xdr:rowOff>
    </xdr:to>
    <xdr:sp macro="" textlink="">
      <xdr:nvSpPr>
        <xdr:cNvPr id="478" name="フローチャート: 判断 477">
          <a:extLst>
            <a:ext uri="{FF2B5EF4-FFF2-40B4-BE49-F238E27FC236}">
              <a16:creationId xmlns:a16="http://schemas.microsoft.com/office/drawing/2014/main" id="{00000000-0008-0000-0700-0000DE010000}"/>
            </a:ext>
          </a:extLst>
        </xdr:cNvPr>
        <xdr:cNvSpPr/>
      </xdr:nvSpPr>
      <xdr:spPr>
        <a:xfrm>
          <a:off x="7810500" y="165102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169136</xdr:rowOff>
    </xdr:from>
    <xdr:ext cx="534377"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7594111" y="16285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59201</xdr:rowOff>
    </xdr:from>
    <xdr:to>
      <xdr:col>36</xdr:col>
      <xdr:colOff>165100</xdr:colOff>
      <xdr:row>96</xdr:row>
      <xdr:rowOff>160801</xdr:rowOff>
    </xdr:to>
    <xdr:sp macro="" textlink="">
      <xdr:nvSpPr>
        <xdr:cNvPr id="480" name="フローチャート: 判断 479">
          <a:extLst>
            <a:ext uri="{FF2B5EF4-FFF2-40B4-BE49-F238E27FC236}">
              <a16:creationId xmlns:a16="http://schemas.microsoft.com/office/drawing/2014/main" id="{00000000-0008-0000-0700-0000E0010000}"/>
            </a:ext>
          </a:extLst>
        </xdr:cNvPr>
        <xdr:cNvSpPr/>
      </xdr:nvSpPr>
      <xdr:spPr>
        <a:xfrm>
          <a:off x="6921500" y="165184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5878</xdr:rowOff>
    </xdr:from>
    <xdr:ext cx="534377"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6705111" y="162936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35598</xdr:rowOff>
    </xdr:from>
    <xdr:to>
      <xdr:col>55</xdr:col>
      <xdr:colOff>50800</xdr:colOff>
      <xdr:row>98</xdr:row>
      <xdr:rowOff>137198</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10426700" y="16837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14025</xdr:rowOff>
    </xdr:from>
    <xdr:ext cx="534377" cy="259045"/>
    <xdr:sp macro="" textlink="">
      <xdr:nvSpPr>
        <xdr:cNvPr id="488" name="土木費該当値テキスト">
          <a:extLst>
            <a:ext uri="{FF2B5EF4-FFF2-40B4-BE49-F238E27FC236}">
              <a16:creationId xmlns:a16="http://schemas.microsoft.com/office/drawing/2014/main" id="{00000000-0008-0000-0700-0000E8010000}"/>
            </a:ext>
          </a:extLst>
        </xdr:cNvPr>
        <xdr:cNvSpPr txBox="1"/>
      </xdr:nvSpPr>
      <xdr:spPr>
        <a:xfrm>
          <a:off x="10528300" y="16816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107398</xdr:rowOff>
    </xdr:from>
    <xdr:to>
      <xdr:col>50</xdr:col>
      <xdr:colOff>165100</xdr:colOff>
      <xdr:row>98</xdr:row>
      <xdr:rowOff>37548</xdr:rowOff>
    </xdr:to>
    <xdr:sp macro="" textlink="">
      <xdr:nvSpPr>
        <xdr:cNvPr id="489" name="楕円 488">
          <a:extLst>
            <a:ext uri="{FF2B5EF4-FFF2-40B4-BE49-F238E27FC236}">
              <a16:creationId xmlns:a16="http://schemas.microsoft.com/office/drawing/2014/main" id="{00000000-0008-0000-0700-0000E9010000}"/>
            </a:ext>
          </a:extLst>
        </xdr:cNvPr>
        <xdr:cNvSpPr/>
      </xdr:nvSpPr>
      <xdr:spPr>
        <a:xfrm>
          <a:off x="9588500" y="16738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28675</xdr:rowOff>
    </xdr:from>
    <xdr:ext cx="534377" cy="259045"/>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9372111" y="16830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66917</xdr:rowOff>
    </xdr:from>
    <xdr:to>
      <xdr:col>46</xdr:col>
      <xdr:colOff>38100</xdr:colOff>
      <xdr:row>97</xdr:row>
      <xdr:rowOff>168517</xdr:rowOff>
    </xdr:to>
    <xdr:sp macro="" textlink="">
      <xdr:nvSpPr>
        <xdr:cNvPr id="491" name="楕円 490">
          <a:extLst>
            <a:ext uri="{FF2B5EF4-FFF2-40B4-BE49-F238E27FC236}">
              <a16:creationId xmlns:a16="http://schemas.microsoft.com/office/drawing/2014/main" id="{00000000-0008-0000-0700-0000EB010000}"/>
            </a:ext>
          </a:extLst>
        </xdr:cNvPr>
        <xdr:cNvSpPr/>
      </xdr:nvSpPr>
      <xdr:spPr>
        <a:xfrm>
          <a:off x="8699500" y="166975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159644</xdr:rowOff>
    </xdr:from>
    <xdr:ext cx="534377" cy="259045"/>
    <xdr:sp macro="" textlink="">
      <xdr:nvSpPr>
        <xdr:cNvPr id="492" name="テキスト ボックス 491">
          <a:extLst>
            <a:ext uri="{FF2B5EF4-FFF2-40B4-BE49-F238E27FC236}">
              <a16:creationId xmlns:a16="http://schemas.microsoft.com/office/drawing/2014/main" id="{00000000-0008-0000-0700-0000EC010000}"/>
            </a:ext>
          </a:extLst>
        </xdr:cNvPr>
        <xdr:cNvSpPr txBox="1"/>
      </xdr:nvSpPr>
      <xdr:spPr>
        <a:xfrm>
          <a:off x="8483111" y="16790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47256</xdr:rowOff>
    </xdr:from>
    <xdr:to>
      <xdr:col>41</xdr:col>
      <xdr:colOff>101600</xdr:colOff>
      <xdr:row>97</xdr:row>
      <xdr:rowOff>148856</xdr:rowOff>
    </xdr:to>
    <xdr:sp macro="" textlink="">
      <xdr:nvSpPr>
        <xdr:cNvPr id="493" name="楕円 492">
          <a:extLst>
            <a:ext uri="{FF2B5EF4-FFF2-40B4-BE49-F238E27FC236}">
              <a16:creationId xmlns:a16="http://schemas.microsoft.com/office/drawing/2014/main" id="{00000000-0008-0000-0700-0000ED010000}"/>
            </a:ext>
          </a:extLst>
        </xdr:cNvPr>
        <xdr:cNvSpPr/>
      </xdr:nvSpPr>
      <xdr:spPr>
        <a:xfrm>
          <a:off x="7810500" y="16677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139983</xdr:rowOff>
    </xdr:from>
    <xdr:ext cx="534377" cy="259045"/>
    <xdr:sp macro="" textlink="">
      <xdr:nvSpPr>
        <xdr:cNvPr id="494" name="テキスト ボックス 493">
          <a:extLst>
            <a:ext uri="{FF2B5EF4-FFF2-40B4-BE49-F238E27FC236}">
              <a16:creationId xmlns:a16="http://schemas.microsoft.com/office/drawing/2014/main" id="{00000000-0008-0000-0700-0000EE010000}"/>
            </a:ext>
          </a:extLst>
        </xdr:cNvPr>
        <xdr:cNvSpPr txBox="1"/>
      </xdr:nvSpPr>
      <xdr:spPr>
        <a:xfrm>
          <a:off x="7594111" y="16770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54953</xdr:rowOff>
    </xdr:from>
    <xdr:to>
      <xdr:col>36</xdr:col>
      <xdr:colOff>165100</xdr:colOff>
      <xdr:row>98</xdr:row>
      <xdr:rowOff>156553</xdr:rowOff>
    </xdr:to>
    <xdr:sp macro="" textlink="">
      <xdr:nvSpPr>
        <xdr:cNvPr id="495" name="楕円 494">
          <a:extLst>
            <a:ext uri="{FF2B5EF4-FFF2-40B4-BE49-F238E27FC236}">
              <a16:creationId xmlns:a16="http://schemas.microsoft.com/office/drawing/2014/main" id="{00000000-0008-0000-0700-0000EF010000}"/>
            </a:ext>
          </a:extLst>
        </xdr:cNvPr>
        <xdr:cNvSpPr/>
      </xdr:nvSpPr>
      <xdr:spPr>
        <a:xfrm>
          <a:off x="6921500" y="16857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147680</xdr:rowOff>
    </xdr:from>
    <xdr:ext cx="534377" cy="259045"/>
    <xdr:sp macro="" textlink="">
      <xdr:nvSpPr>
        <xdr:cNvPr id="496" name="テキスト ボックス 495">
          <a:extLst>
            <a:ext uri="{FF2B5EF4-FFF2-40B4-BE49-F238E27FC236}">
              <a16:creationId xmlns:a16="http://schemas.microsoft.com/office/drawing/2014/main" id="{00000000-0008-0000-0700-0000F0010000}"/>
            </a:ext>
          </a:extLst>
        </xdr:cNvPr>
        <xdr:cNvSpPr txBox="1"/>
      </xdr:nvSpPr>
      <xdr:spPr>
        <a:xfrm>
          <a:off x="6705111" y="16949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1" name="正方形/長方形 500">
          <a:extLst>
            <a:ext uri="{FF2B5EF4-FFF2-40B4-BE49-F238E27FC236}">
              <a16:creationId xmlns:a16="http://schemas.microsoft.com/office/drawing/2014/main" id="{00000000-0008-0000-0700-0000F5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2" name="正方形/長方形 501">
          <a:extLst>
            <a:ext uri="{FF2B5EF4-FFF2-40B4-BE49-F238E27FC236}">
              <a16:creationId xmlns:a16="http://schemas.microsoft.com/office/drawing/2014/main" id="{00000000-0008-0000-0700-0000F6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3" name="正方形/長方形 502">
          <a:extLst>
            <a:ext uri="{FF2B5EF4-FFF2-40B4-BE49-F238E27FC236}">
              <a16:creationId xmlns:a16="http://schemas.microsoft.com/office/drawing/2014/main" id="{00000000-0008-0000-0700-0000F7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4" name="正方形/長方形 503">
          <a:extLst>
            <a:ext uri="{FF2B5EF4-FFF2-40B4-BE49-F238E27FC236}">
              <a16:creationId xmlns:a16="http://schemas.microsoft.com/office/drawing/2014/main" id="{00000000-0008-0000-0700-0000F8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25400</xdr:rowOff>
    </xdr:from>
    <xdr:to>
      <xdr:col>89</xdr:col>
      <xdr:colOff>177800</xdr:colOff>
      <xdr:row>38</xdr:row>
      <xdr:rowOff>25400</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54627</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6398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82550</xdr:rowOff>
    </xdr:from>
    <xdr:to>
      <xdr:col>89</xdr:col>
      <xdr:colOff>177800</xdr:colOff>
      <xdr:row>31</xdr:row>
      <xdr:rowOff>82550</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30</xdr:row>
      <xdr:rowOff>111777</xdr:rowOff>
    </xdr:from>
    <xdr:ext cx="531299"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1914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5" name="テキスト ボックス 514">
          <a:extLst>
            <a:ext uri="{FF2B5EF4-FFF2-40B4-BE49-F238E27FC236}">
              <a16:creationId xmlns:a16="http://schemas.microsoft.com/office/drawing/2014/main" id="{00000000-0008-0000-0700-000003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6" name="消防費グラフ枠">
          <a:extLst>
            <a:ext uri="{FF2B5EF4-FFF2-40B4-BE49-F238E27FC236}">
              <a16:creationId xmlns:a16="http://schemas.microsoft.com/office/drawing/2014/main" id="{00000000-0008-0000-0700-000004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44660</xdr:rowOff>
    </xdr:from>
    <xdr:to>
      <xdr:col>85</xdr:col>
      <xdr:colOff>126364</xdr:colOff>
      <xdr:row>38</xdr:row>
      <xdr:rowOff>16028</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flipV="1">
          <a:off x="16317595" y="5359610"/>
          <a:ext cx="1269" cy="11715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19855</xdr:rowOff>
    </xdr:from>
    <xdr:ext cx="534377" cy="259045"/>
    <xdr:sp macro="" textlink="">
      <xdr:nvSpPr>
        <xdr:cNvPr id="518" name="消防費最小値テキスト">
          <a:extLst>
            <a:ext uri="{FF2B5EF4-FFF2-40B4-BE49-F238E27FC236}">
              <a16:creationId xmlns:a16="http://schemas.microsoft.com/office/drawing/2014/main" id="{00000000-0008-0000-0700-000006020000}"/>
            </a:ext>
          </a:extLst>
        </xdr:cNvPr>
        <xdr:cNvSpPr txBox="1"/>
      </xdr:nvSpPr>
      <xdr:spPr>
        <a:xfrm>
          <a:off x="16370300" y="6534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16028</xdr:rowOff>
    </xdr:from>
    <xdr:to>
      <xdr:col>86</xdr:col>
      <xdr:colOff>25400</xdr:colOff>
      <xdr:row>38</xdr:row>
      <xdr:rowOff>16028</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6230600" y="65311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162787</xdr:rowOff>
    </xdr:from>
    <xdr:ext cx="534377" cy="259045"/>
    <xdr:sp macro="" textlink="">
      <xdr:nvSpPr>
        <xdr:cNvPr id="520" name="消防費最大値テキスト">
          <a:extLst>
            <a:ext uri="{FF2B5EF4-FFF2-40B4-BE49-F238E27FC236}">
              <a16:creationId xmlns:a16="http://schemas.microsoft.com/office/drawing/2014/main" id="{00000000-0008-0000-0700-000008020000}"/>
            </a:ext>
          </a:extLst>
        </xdr:cNvPr>
        <xdr:cNvSpPr txBox="1"/>
      </xdr:nvSpPr>
      <xdr:spPr>
        <a:xfrm>
          <a:off x="16370300" y="5134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30,663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44660</xdr:rowOff>
    </xdr:from>
    <xdr:to>
      <xdr:col>86</xdr:col>
      <xdr:colOff>25400</xdr:colOff>
      <xdr:row>31</xdr:row>
      <xdr:rowOff>44660</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6230600" y="53596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106439</xdr:rowOff>
    </xdr:from>
    <xdr:to>
      <xdr:col>85</xdr:col>
      <xdr:colOff>127000</xdr:colOff>
      <xdr:row>37</xdr:row>
      <xdr:rowOff>163588</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flipV="1">
          <a:off x="15481300" y="6450089"/>
          <a:ext cx="838200" cy="57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34</xdr:row>
      <xdr:rowOff>144810</xdr:rowOff>
    </xdr:from>
    <xdr:ext cx="534377" cy="259045"/>
    <xdr:sp macro="" textlink="">
      <xdr:nvSpPr>
        <xdr:cNvPr id="523" name="消防費平均値テキスト">
          <a:extLst>
            <a:ext uri="{FF2B5EF4-FFF2-40B4-BE49-F238E27FC236}">
              <a16:creationId xmlns:a16="http://schemas.microsoft.com/office/drawing/2014/main" id="{00000000-0008-0000-0700-00000B020000}"/>
            </a:ext>
          </a:extLst>
        </xdr:cNvPr>
        <xdr:cNvSpPr txBox="1"/>
      </xdr:nvSpPr>
      <xdr:spPr>
        <a:xfrm>
          <a:off x="16370300" y="59741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121933</xdr:rowOff>
    </xdr:from>
    <xdr:to>
      <xdr:col>85</xdr:col>
      <xdr:colOff>177800</xdr:colOff>
      <xdr:row>36</xdr:row>
      <xdr:rowOff>52083</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6268700" y="6122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155473</xdr:rowOff>
    </xdr:from>
    <xdr:to>
      <xdr:col>81</xdr:col>
      <xdr:colOff>50800</xdr:colOff>
      <xdr:row>37</xdr:row>
      <xdr:rowOff>163588</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a:off x="14592300" y="6499123"/>
          <a:ext cx="889000" cy="81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112103</xdr:rowOff>
    </xdr:from>
    <xdr:to>
      <xdr:col>81</xdr:col>
      <xdr:colOff>101600</xdr:colOff>
      <xdr:row>36</xdr:row>
      <xdr:rowOff>42253</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5430500" y="6112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58780</xdr:rowOff>
    </xdr:from>
    <xdr:ext cx="534377"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5214111" y="5888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155473</xdr:rowOff>
    </xdr:from>
    <xdr:to>
      <xdr:col>76</xdr:col>
      <xdr:colOff>114300</xdr:colOff>
      <xdr:row>38</xdr:row>
      <xdr:rowOff>1683</xdr:rowOff>
    </xdr:to>
    <xdr:cxnSp macro="">
      <xdr:nvCxnSpPr>
        <xdr:cNvPr id="528" name="直線コネクタ 527">
          <a:extLst>
            <a:ext uri="{FF2B5EF4-FFF2-40B4-BE49-F238E27FC236}">
              <a16:creationId xmlns:a16="http://schemas.microsoft.com/office/drawing/2014/main" id="{00000000-0008-0000-0700-000010020000}"/>
            </a:ext>
          </a:extLst>
        </xdr:cNvPr>
        <xdr:cNvCxnSpPr/>
      </xdr:nvCxnSpPr>
      <xdr:spPr>
        <a:xfrm flipV="1">
          <a:off x="13703300" y="6499123"/>
          <a:ext cx="889000" cy="176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91700</xdr:rowOff>
    </xdr:from>
    <xdr:to>
      <xdr:col>76</xdr:col>
      <xdr:colOff>165100</xdr:colOff>
      <xdr:row>36</xdr:row>
      <xdr:rowOff>21850</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4541500" y="6092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38377</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4325111" y="5867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168675</xdr:rowOff>
    </xdr:from>
    <xdr:to>
      <xdr:col>71</xdr:col>
      <xdr:colOff>177800</xdr:colOff>
      <xdr:row>38</xdr:row>
      <xdr:rowOff>1683</xdr:rowOff>
    </xdr:to>
    <xdr:cxnSp macro="">
      <xdr:nvCxnSpPr>
        <xdr:cNvPr id="531" name="直線コネクタ 530">
          <a:extLst>
            <a:ext uri="{FF2B5EF4-FFF2-40B4-BE49-F238E27FC236}">
              <a16:creationId xmlns:a16="http://schemas.microsoft.com/office/drawing/2014/main" id="{00000000-0008-0000-0700-000013020000}"/>
            </a:ext>
          </a:extLst>
        </xdr:cNvPr>
        <xdr:cNvCxnSpPr/>
      </xdr:nvCxnSpPr>
      <xdr:spPr>
        <a:xfrm>
          <a:off x="12814300" y="6512325"/>
          <a:ext cx="889000" cy="4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107017</xdr:rowOff>
    </xdr:from>
    <xdr:to>
      <xdr:col>72</xdr:col>
      <xdr:colOff>38100</xdr:colOff>
      <xdr:row>36</xdr:row>
      <xdr:rowOff>37167</xdr:rowOff>
    </xdr:to>
    <xdr:sp macro="" textlink="">
      <xdr:nvSpPr>
        <xdr:cNvPr id="532" name="フローチャート: 判断 531">
          <a:extLst>
            <a:ext uri="{FF2B5EF4-FFF2-40B4-BE49-F238E27FC236}">
              <a16:creationId xmlns:a16="http://schemas.microsoft.com/office/drawing/2014/main" id="{00000000-0008-0000-0700-000014020000}"/>
            </a:ext>
          </a:extLst>
        </xdr:cNvPr>
        <xdr:cNvSpPr/>
      </xdr:nvSpPr>
      <xdr:spPr>
        <a:xfrm>
          <a:off x="13652500" y="6107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53694</xdr:rowOff>
    </xdr:from>
    <xdr:ext cx="534377"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3436111" y="58829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147136</xdr:rowOff>
    </xdr:from>
    <xdr:to>
      <xdr:col>67</xdr:col>
      <xdr:colOff>101600</xdr:colOff>
      <xdr:row>36</xdr:row>
      <xdr:rowOff>77286</xdr:rowOff>
    </xdr:to>
    <xdr:sp macro="" textlink="">
      <xdr:nvSpPr>
        <xdr:cNvPr id="534" name="フローチャート: 判断 533">
          <a:extLst>
            <a:ext uri="{FF2B5EF4-FFF2-40B4-BE49-F238E27FC236}">
              <a16:creationId xmlns:a16="http://schemas.microsoft.com/office/drawing/2014/main" id="{00000000-0008-0000-0700-000016020000}"/>
            </a:ext>
          </a:extLst>
        </xdr:cNvPr>
        <xdr:cNvSpPr/>
      </xdr:nvSpPr>
      <xdr:spPr>
        <a:xfrm>
          <a:off x="12763500" y="6147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93813</xdr:rowOff>
    </xdr:from>
    <xdr:ext cx="534377"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2547111" y="5923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55639</xdr:rowOff>
    </xdr:from>
    <xdr:to>
      <xdr:col>85</xdr:col>
      <xdr:colOff>177800</xdr:colOff>
      <xdr:row>37</xdr:row>
      <xdr:rowOff>157239</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6268700" y="6399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142016</xdr:rowOff>
    </xdr:from>
    <xdr:ext cx="534377" cy="259045"/>
    <xdr:sp macro="" textlink="">
      <xdr:nvSpPr>
        <xdr:cNvPr id="542" name="消防費該当値テキスト">
          <a:extLst>
            <a:ext uri="{FF2B5EF4-FFF2-40B4-BE49-F238E27FC236}">
              <a16:creationId xmlns:a16="http://schemas.microsoft.com/office/drawing/2014/main" id="{00000000-0008-0000-0700-00001E020000}"/>
            </a:ext>
          </a:extLst>
        </xdr:cNvPr>
        <xdr:cNvSpPr txBox="1"/>
      </xdr:nvSpPr>
      <xdr:spPr>
        <a:xfrm>
          <a:off x="16370300" y="6314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112789</xdr:rowOff>
    </xdr:from>
    <xdr:to>
      <xdr:col>81</xdr:col>
      <xdr:colOff>101600</xdr:colOff>
      <xdr:row>38</xdr:row>
      <xdr:rowOff>42938</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5430500" y="6456439"/>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34065</xdr:rowOff>
    </xdr:from>
    <xdr:ext cx="534377"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5214111" y="6549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104673</xdr:rowOff>
    </xdr:from>
    <xdr:to>
      <xdr:col>76</xdr:col>
      <xdr:colOff>165100</xdr:colOff>
      <xdr:row>38</xdr:row>
      <xdr:rowOff>34823</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4541500" y="6448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25950</xdr:rowOff>
    </xdr:from>
    <xdr:ext cx="534377"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4325111" y="65410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122333</xdr:rowOff>
    </xdr:from>
    <xdr:to>
      <xdr:col>72</xdr:col>
      <xdr:colOff>38100</xdr:colOff>
      <xdr:row>38</xdr:row>
      <xdr:rowOff>52483</xdr:rowOff>
    </xdr:to>
    <xdr:sp macro="" textlink="">
      <xdr:nvSpPr>
        <xdr:cNvPr id="547" name="楕円 546">
          <a:extLst>
            <a:ext uri="{FF2B5EF4-FFF2-40B4-BE49-F238E27FC236}">
              <a16:creationId xmlns:a16="http://schemas.microsoft.com/office/drawing/2014/main" id="{00000000-0008-0000-0700-000023020000}"/>
            </a:ext>
          </a:extLst>
        </xdr:cNvPr>
        <xdr:cNvSpPr/>
      </xdr:nvSpPr>
      <xdr:spPr>
        <a:xfrm>
          <a:off x="13652500" y="6465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43610</xdr:rowOff>
    </xdr:from>
    <xdr:ext cx="534377"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3436111" y="6558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117875</xdr:rowOff>
    </xdr:from>
    <xdr:to>
      <xdr:col>67</xdr:col>
      <xdr:colOff>101600</xdr:colOff>
      <xdr:row>38</xdr:row>
      <xdr:rowOff>48025</xdr:rowOff>
    </xdr:to>
    <xdr:sp macro="" textlink="">
      <xdr:nvSpPr>
        <xdr:cNvPr id="549" name="楕円 548">
          <a:extLst>
            <a:ext uri="{FF2B5EF4-FFF2-40B4-BE49-F238E27FC236}">
              <a16:creationId xmlns:a16="http://schemas.microsoft.com/office/drawing/2014/main" id="{00000000-0008-0000-0700-000025020000}"/>
            </a:ext>
          </a:extLst>
        </xdr:cNvPr>
        <xdr:cNvSpPr/>
      </xdr:nvSpPr>
      <xdr:spPr>
        <a:xfrm>
          <a:off x="12763500" y="6461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39152</xdr:rowOff>
    </xdr:from>
    <xdr:ext cx="534377" cy="259045"/>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2547111" y="65542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71" name="テキスト ボックス 570">
          <a:extLst>
            <a:ext uri="{FF2B5EF4-FFF2-40B4-BE49-F238E27FC236}">
              <a16:creationId xmlns:a16="http://schemas.microsoft.com/office/drawing/2014/main" id="{00000000-0008-0000-0700-00003B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3" name="テキスト ボックス 572">
          <a:extLst>
            <a:ext uri="{FF2B5EF4-FFF2-40B4-BE49-F238E27FC236}">
              <a16:creationId xmlns:a16="http://schemas.microsoft.com/office/drawing/2014/main" id="{00000000-0008-0000-0700-00003D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4" name="教育費グラフ枠">
          <a:extLst>
            <a:ext uri="{FF2B5EF4-FFF2-40B4-BE49-F238E27FC236}">
              <a16:creationId xmlns:a16="http://schemas.microsoft.com/office/drawing/2014/main" id="{00000000-0008-0000-0700-00003E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14300</xdr:rowOff>
    </xdr:from>
    <xdr:to>
      <xdr:col>85</xdr:col>
      <xdr:colOff>126364</xdr:colOff>
      <xdr:row>59</xdr:row>
      <xdr:rowOff>86169</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flipV="1">
          <a:off x="16317595" y="8758250"/>
          <a:ext cx="1269" cy="14434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89996</xdr:rowOff>
    </xdr:from>
    <xdr:ext cx="534377" cy="259045"/>
    <xdr:sp macro="" textlink="">
      <xdr:nvSpPr>
        <xdr:cNvPr id="576" name="教育費最小値テキスト">
          <a:extLst>
            <a:ext uri="{FF2B5EF4-FFF2-40B4-BE49-F238E27FC236}">
              <a16:creationId xmlns:a16="http://schemas.microsoft.com/office/drawing/2014/main" id="{00000000-0008-0000-0700-000040020000}"/>
            </a:ext>
          </a:extLst>
        </xdr:cNvPr>
        <xdr:cNvSpPr txBox="1"/>
      </xdr:nvSpPr>
      <xdr:spPr>
        <a:xfrm>
          <a:off x="16370300" y="10205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86169</xdr:rowOff>
    </xdr:from>
    <xdr:to>
      <xdr:col>86</xdr:col>
      <xdr:colOff>25400</xdr:colOff>
      <xdr:row>59</xdr:row>
      <xdr:rowOff>86169</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a:off x="16230600" y="102017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132427</xdr:rowOff>
    </xdr:from>
    <xdr:ext cx="599010" cy="259045"/>
    <xdr:sp macro="" textlink="">
      <xdr:nvSpPr>
        <xdr:cNvPr id="578" name="教育費最大値テキスト">
          <a:extLst>
            <a:ext uri="{FF2B5EF4-FFF2-40B4-BE49-F238E27FC236}">
              <a16:creationId xmlns:a16="http://schemas.microsoft.com/office/drawing/2014/main" id="{00000000-0008-0000-0700-000042020000}"/>
            </a:ext>
          </a:extLst>
        </xdr:cNvPr>
        <xdr:cNvSpPr txBox="1"/>
      </xdr:nvSpPr>
      <xdr:spPr>
        <a:xfrm>
          <a:off x="16370300" y="85334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140,374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14300</xdr:rowOff>
    </xdr:from>
    <xdr:to>
      <xdr:col>86</xdr:col>
      <xdr:colOff>25400</xdr:colOff>
      <xdr:row>51</xdr:row>
      <xdr:rowOff>14300</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a:off x="16230600" y="8758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99949</xdr:rowOff>
    </xdr:from>
    <xdr:to>
      <xdr:col>85</xdr:col>
      <xdr:colOff>127000</xdr:colOff>
      <xdr:row>57</xdr:row>
      <xdr:rowOff>138011</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5481300" y="9701149"/>
          <a:ext cx="838200" cy="2095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60621</xdr:rowOff>
    </xdr:from>
    <xdr:ext cx="534377" cy="259045"/>
    <xdr:sp macro="" textlink="">
      <xdr:nvSpPr>
        <xdr:cNvPr id="581" name="教育費平均値テキスト">
          <a:extLst>
            <a:ext uri="{FF2B5EF4-FFF2-40B4-BE49-F238E27FC236}">
              <a16:creationId xmlns:a16="http://schemas.microsoft.com/office/drawing/2014/main" id="{00000000-0008-0000-0700-000045020000}"/>
            </a:ext>
          </a:extLst>
        </xdr:cNvPr>
        <xdr:cNvSpPr txBox="1"/>
      </xdr:nvSpPr>
      <xdr:spPr>
        <a:xfrm>
          <a:off x="16370300" y="96618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37744</xdr:rowOff>
    </xdr:from>
    <xdr:to>
      <xdr:col>85</xdr:col>
      <xdr:colOff>177800</xdr:colOff>
      <xdr:row>57</xdr:row>
      <xdr:rowOff>139344</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6268700" y="9810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99949</xdr:rowOff>
    </xdr:from>
    <xdr:to>
      <xdr:col>81</xdr:col>
      <xdr:colOff>50800</xdr:colOff>
      <xdr:row>57</xdr:row>
      <xdr:rowOff>12</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flipV="1">
          <a:off x="14592300" y="9701149"/>
          <a:ext cx="889000" cy="715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64605</xdr:rowOff>
    </xdr:from>
    <xdr:to>
      <xdr:col>81</xdr:col>
      <xdr:colOff>101600</xdr:colOff>
      <xdr:row>57</xdr:row>
      <xdr:rowOff>166205</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5430500" y="9837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157332</xdr:rowOff>
    </xdr:from>
    <xdr:ext cx="534377"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5214111" y="9929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12</xdr:rowOff>
    </xdr:from>
    <xdr:to>
      <xdr:col>76</xdr:col>
      <xdr:colOff>114300</xdr:colOff>
      <xdr:row>58</xdr:row>
      <xdr:rowOff>94107</xdr:rowOff>
    </xdr:to>
    <xdr:cxnSp macro="">
      <xdr:nvCxnSpPr>
        <xdr:cNvPr id="586" name="直線コネクタ 585">
          <a:extLst>
            <a:ext uri="{FF2B5EF4-FFF2-40B4-BE49-F238E27FC236}">
              <a16:creationId xmlns:a16="http://schemas.microsoft.com/office/drawing/2014/main" id="{00000000-0008-0000-0700-00004A020000}"/>
            </a:ext>
          </a:extLst>
        </xdr:cNvPr>
        <xdr:cNvCxnSpPr/>
      </xdr:nvCxnSpPr>
      <xdr:spPr>
        <a:xfrm flipV="1">
          <a:off x="13703300" y="9772662"/>
          <a:ext cx="889000" cy="265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170599</xdr:rowOff>
    </xdr:from>
    <xdr:to>
      <xdr:col>76</xdr:col>
      <xdr:colOff>165100</xdr:colOff>
      <xdr:row>57</xdr:row>
      <xdr:rowOff>100749</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4541500" y="9771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91876</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4325111" y="9864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138761</xdr:rowOff>
    </xdr:from>
    <xdr:to>
      <xdr:col>71</xdr:col>
      <xdr:colOff>177800</xdr:colOff>
      <xdr:row>58</xdr:row>
      <xdr:rowOff>94107</xdr:rowOff>
    </xdr:to>
    <xdr:cxnSp macro="">
      <xdr:nvCxnSpPr>
        <xdr:cNvPr id="589" name="直線コネクタ 588">
          <a:extLst>
            <a:ext uri="{FF2B5EF4-FFF2-40B4-BE49-F238E27FC236}">
              <a16:creationId xmlns:a16="http://schemas.microsoft.com/office/drawing/2014/main" id="{00000000-0008-0000-0700-00004D020000}"/>
            </a:ext>
          </a:extLst>
        </xdr:cNvPr>
        <xdr:cNvCxnSpPr/>
      </xdr:nvCxnSpPr>
      <xdr:spPr>
        <a:xfrm>
          <a:off x="12814300" y="9739961"/>
          <a:ext cx="889000" cy="2982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37719</xdr:rowOff>
    </xdr:from>
    <xdr:to>
      <xdr:col>72</xdr:col>
      <xdr:colOff>38100</xdr:colOff>
      <xdr:row>57</xdr:row>
      <xdr:rowOff>139319</xdr:rowOff>
    </xdr:to>
    <xdr:sp macro="" textlink="">
      <xdr:nvSpPr>
        <xdr:cNvPr id="590" name="フローチャート: 判断 589">
          <a:extLst>
            <a:ext uri="{FF2B5EF4-FFF2-40B4-BE49-F238E27FC236}">
              <a16:creationId xmlns:a16="http://schemas.microsoft.com/office/drawing/2014/main" id="{00000000-0008-0000-0700-00004E020000}"/>
            </a:ext>
          </a:extLst>
        </xdr:cNvPr>
        <xdr:cNvSpPr/>
      </xdr:nvSpPr>
      <xdr:spPr>
        <a:xfrm>
          <a:off x="13652500" y="9810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155846</xdr:rowOff>
    </xdr:from>
    <xdr:ext cx="534377"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3436111" y="9585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114643</xdr:rowOff>
    </xdr:from>
    <xdr:to>
      <xdr:col>67</xdr:col>
      <xdr:colOff>101600</xdr:colOff>
      <xdr:row>58</xdr:row>
      <xdr:rowOff>44793</xdr:rowOff>
    </xdr:to>
    <xdr:sp macro="" textlink="">
      <xdr:nvSpPr>
        <xdr:cNvPr id="592" name="フローチャート: 判断 591">
          <a:extLst>
            <a:ext uri="{FF2B5EF4-FFF2-40B4-BE49-F238E27FC236}">
              <a16:creationId xmlns:a16="http://schemas.microsoft.com/office/drawing/2014/main" id="{00000000-0008-0000-0700-000050020000}"/>
            </a:ext>
          </a:extLst>
        </xdr:cNvPr>
        <xdr:cNvSpPr/>
      </xdr:nvSpPr>
      <xdr:spPr>
        <a:xfrm>
          <a:off x="12763500" y="9887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35920</xdr:rowOff>
    </xdr:from>
    <xdr:ext cx="534377"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2547111" y="99800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87211</xdr:rowOff>
    </xdr:from>
    <xdr:to>
      <xdr:col>85</xdr:col>
      <xdr:colOff>177800</xdr:colOff>
      <xdr:row>58</xdr:row>
      <xdr:rowOff>17361</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6268700" y="9859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65638</xdr:rowOff>
    </xdr:from>
    <xdr:ext cx="534377" cy="259045"/>
    <xdr:sp macro="" textlink="">
      <xdr:nvSpPr>
        <xdr:cNvPr id="600" name="教育費該当値テキスト">
          <a:extLst>
            <a:ext uri="{FF2B5EF4-FFF2-40B4-BE49-F238E27FC236}">
              <a16:creationId xmlns:a16="http://schemas.microsoft.com/office/drawing/2014/main" id="{00000000-0008-0000-0700-000058020000}"/>
            </a:ext>
          </a:extLst>
        </xdr:cNvPr>
        <xdr:cNvSpPr txBox="1"/>
      </xdr:nvSpPr>
      <xdr:spPr>
        <a:xfrm>
          <a:off x="16370300" y="98382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49149</xdr:rowOff>
    </xdr:from>
    <xdr:to>
      <xdr:col>81</xdr:col>
      <xdr:colOff>101600</xdr:colOff>
      <xdr:row>56</xdr:row>
      <xdr:rowOff>150749</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5430500" y="9650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167276</xdr:rowOff>
    </xdr:from>
    <xdr:ext cx="534377"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5214111" y="9425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120662</xdr:rowOff>
    </xdr:from>
    <xdr:to>
      <xdr:col>76</xdr:col>
      <xdr:colOff>165100</xdr:colOff>
      <xdr:row>57</xdr:row>
      <xdr:rowOff>50812</xdr:rowOff>
    </xdr:to>
    <xdr:sp macro="" textlink="">
      <xdr:nvSpPr>
        <xdr:cNvPr id="603" name="楕円 602">
          <a:extLst>
            <a:ext uri="{FF2B5EF4-FFF2-40B4-BE49-F238E27FC236}">
              <a16:creationId xmlns:a16="http://schemas.microsoft.com/office/drawing/2014/main" id="{00000000-0008-0000-0700-00005B020000}"/>
            </a:ext>
          </a:extLst>
        </xdr:cNvPr>
        <xdr:cNvSpPr/>
      </xdr:nvSpPr>
      <xdr:spPr>
        <a:xfrm>
          <a:off x="14541500" y="9721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67339</xdr:rowOff>
    </xdr:from>
    <xdr:ext cx="534377"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4325111" y="94970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43307</xdr:rowOff>
    </xdr:from>
    <xdr:to>
      <xdr:col>72</xdr:col>
      <xdr:colOff>38100</xdr:colOff>
      <xdr:row>58</xdr:row>
      <xdr:rowOff>144907</xdr:rowOff>
    </xdr:to>
    <xdr:sp macro="" textlink="">
      <xdr:nvSpPr>
        <xdr:cNvPr id="605" name="楕円 604">
          <a:extLst>
            <a:ext uri="{FF2B5EF4-FFF2-40B4-BE49-F238E27FC236}">
              <a16:creationId xmlns:a16="http://schemas.microsoft.com/office/drawing/2014/main" id="{00000000-0008-0000-0700-00005D020000}"/>
            </a:ext>
          </a:extLst>
        </xdr:cNvPr>
        <xdr:cNvSpPr/>
      </xdr:nvSpPr>
      <xdr:spPr>
        <a:xfrm>
          <a:off x="13652500" y="9987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136034</xdr:rowOff>
    </xdr:from>
    <xdr:ext cx="534377" cy="259045"/>
    <xdr:sp macro="" textlink="">
      <xdr:nvSpPr>
        <xdr:cNvPr id="606" name="テキスト ボックス 605">
          <a:extLst>
            <a:ext uri="{FF2B5EF4-FFF2-40B4-BE49-F238E27FC236}">
              <a16:creationId xmlns:a16="http://schemas.microsoft.com/office/drawing/2014/main" id="{00000000-0008-0000-0700-00005E020000}"/>
            </a:ext>
          </a:extLst>
        </xdr:cNvPr>
        <xdr:cNvSpPr txBox="1"/>
      </xdr:nvSpPr>
      <xdr:spPr>
        <a:xfrm>
          <a:off x="13436111" y="10080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87961</xdr:rowOff>
    </xdr:from>
    <xdr:to>
      <xdr:col>67</xdr:col>
      <xdr:colOff>101600</xdr:colOff>
      <xdr:row>57</xdr:row>
      <xdr:rowOff>18111</xdr:rowOff>
    </xdr:to>
    <xdr:sp macro="" textlink="">
      <xdr:nvSpPr>
        <xdr:cNvPr id="607" name="楕円 606">
          <a:extLst>
            <a:ext uri="{FF2B5EF4-FFF2-40B4-BE49-F238E27FC236}">
              <a16:creationId xmlns:a16="http://schemas.microsoft.com/office/drawing/2014/main" id="{00000000-0008-0000-0700-00005F020000}"/>
            </a:ext>
          </a:extLst>
        </xdr:cNvPr>
        <xdr:cNvSpPr/>
      </xdr:nvSpPr>
      <xdr:spPr>
        <a:xfrm>
          <a:off x="12763500" y="9689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34638</xdr:rowOff>
    </xdr:from>
    <xdr:ext cx="534377" cy="259045"/>
    <xdr:sp macro="" textlink="">
      <xdr:nvSpPr>
        <xdr:cNvPr id="608" name="テキスト ボックス 607">
          <a:extLst>
            <a:ext uri="{FF2B5EF4-FFF2-40B4-BE49-F238E27FC236}">
              <a16:creationId xmlns:a16="http://schemas.microsoft.com/office/drawing/2014/main" id="{00000000-0008-0000-0700-000060020000}"/>
            </a:ext>
          </a:extLst>
        </xdr:cNvPr>
        <xdr:cNvSpPr txBox="1"/>
      </xdr:nvSpPr>
      <xdr:spPr>
        <a:xfrm>
          <a:off x="12547111" y="94643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8" name="テキスト ボックス 627">
          <a:extLst>
            <a:ext uri="{FF2B5EF4-FFF2-40B4-BE49-F238E27FC236}">
              <a16:creationId xmlns:a16="http://schemas.microsoft.com/office/drawing/2014/main" id="{00000000-0008-0000-0700-000074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9" name="災害復旧費グラフ枠">
          <a:extLst>
            <a:ext uri="{FF2B5EF4-FFF2-40B4-BE49-F238E27FC236}">
              <a16:creationId xmlns:a16="http://schemas.microsoft.com/office/drawing/2014/main" id="{00000000-0008-0000-0700-000075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112748</xdr:rowOff>
    </xdr:from>
    <xdr:to>
      <xdr:col>85</xdr:col>
      <xdr:colOff>126364</xdr:colOff>
      <xdr:row>78</xdr:row>
      <xdr:rowOff>139700</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flipV="1">
          <a:off x="16317595" y="12285698"/>
          <a:ext cx="1269" cy="12271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31" name="災害復旧費最小値テキスト">
          <a:extLst>
            <a:ext uri="{FF2B5EF4-FFF2-40B4-BE49-F238E27FC236}">
              <a16:creationId xmlns:a16="http://schemas.microsoft.com/office/drawing/2014/main" id="{00000000-0008-0000-0700-000077020000}"/>
            </a:ext>
          </a:extLst>
        </xdr:cNvPr>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59425</xdr:rowOff>
    </xdr:from>
    <xdr:ext cx="534377" cy="259045"/>
    <xdr:sp macro="" textlink="">
      <xdr:nvSpPr>
        <xdr:cNvPr id="633" name="災害復旧費最大値テキスト">
          <a:extLst>
            <a:ext uri="{FF2B5EF4-FFF2-40B4-BE49-F238E27FC236}">
              <a16:creationId xmlns:a16="http://schemas.microsoft.com/office/drawing/2014/main" id="{00000000-0008-0000-0700-000079020000}"/>
            </a:ext>
          </a:extLst>
        </xdr:cNvPr>
        <xdr:cNvSpPr txBox="1"/>
      </xdr:nvSpPr>
      <xdr:spPr>
        <a:xfrm>
          <a:off x="16370300" y="12060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53,679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112748</xdr:rowOff>
    </xdr:from>
    <xdr:to>
      <xdr:col>86</xdr:col>
      <xdr:colOff>25400</xdr:colOff>
      <xdr:row>71</xdr:row>
      <xdr:rowOff>112748</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6230600" y="122856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139700</xdr:rowOff>
    </xdr:from>
    <xdr:to>
      <xdr:col>85</xdr:col>
      <xdr:colOff>127000</xdr:colOff>
      <xdr:row>78</xdr:row>
      <xdr:rowOff>139700</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54763</xdr:rowOff>
    </xdr:from>
    <xdr:ext cx="469744" cy="259045"/>
    <xdr:sp macro="" textlink="">
      <xdr:nvSpPr>
        <xdr:cNvPr id="636" name="災害復旧費平均値テキスト">
          <a:extLst>
            <a:ext uri="{FF2B5EF4-FFF2-40B4-BE49-F238E27FC236}">
              <a16:creationId xmlns:a16="http://schemas.microsoft.com/office/drawing/2014/main" id="{00000000-0008-0000-0700-00007C020000}"/>
            </a:ext>
          </a:extLst>
        </xdr:cNvPr>
        <xdr:cNvSpPr txBox="1"/>
      </xdr:nvSpPr>
      <xdr:spPr>
        <a:xfrm>
          <a:off x="16370300" y="1325641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31886</xdr:rowOff>
    </xdr:from>
    <xdr:to>
      <xdr:col>85</xdr:col>
      <xdr:colOff>177800</xdr:colOff>
      <xdr:row>78</xdr:row>
      <xdr:rowOff>133486</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6268700" y="13404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139700</xdr:rowOff>
    </xdr:from>
    <xdr:to>
      <xdr:col>81</xdr:col>
      <xdr:colOff>50800</xdr:colOff>
      <xdr:row>78</xdr:row>
      <xdr:rowOff>139700</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a:off x="1459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34128</xdr:rowOff>
    </xdr:from>
    <xdr:to>
      <xdr:col>81</xdr:col>
      <xdr:colOff>101600</xdr:colOff>
      <xdr:row>78</xdr:row>
      <xdr:rowOff>135728</xdr:rowOff>
    </xdr:to>
    <xdr:sp macro="" textlink="">
      <xdr:nvSpPr>
        <xdr:cNvPr id="639" name="フローチャート: 判断 638">
          <a:extLst>
            <a:ext uri="{FF2B5EF4-FFF2-40B4-BE49-F238E27FC236}">
              <a16:creationId xmlns:a16="http://schemas.microsoft.com/office/drawing/2014/main" id="{00000000-0008-0000-0700-00007F020000}"/>
            </a:ext>
          </a:extLst>
        </xdr:cNvPr>
        <xdr:cNvSpPr/>
      </xdr:nvSpPr>
      <xdr:spPr>
        <a:xfrm>
          <a:off x="15430500" y="13407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152255</xdr:rowOff>
    </xdr:from>
    <xdr:ext cx="469744"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5246428" y="131824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139700</xdr:rowOff>
    </xdr:from>
    <xdr:to>
      <xdr:col>76</xdr:col>
      <xdr:colOff>114300</xdr:colOff>
      <xdr:row>78</xdr:row>
      <xdr:rowOff>139700</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3703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161710</xdr:rowOff>
    </xdr:from>
    <xdr:to>
      <xdr:col>76</xdr:col>
      <xdr:colOff>165100</xdr:colOff>
      <xdr:row>78</xdr:row>
      <xdr:rowOff>91860</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4541500" y="1336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108387</xdr:rowOff>
    </xdr:from>
    <xdr:ext cx="469744"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4357428" y="13138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139700</xdr:rowOff>
    </xdr:from>
    <xdr:to>
      <xdr:col>71</xdr:col>
      <xdr:colOff>177800</xdr:colOff>
      <xdr:row>78</xdr:row>
      <xdr:rowOff>139700</xdr:rowOff>
    </xdr:to>
    <xdr:cxnSp macro="">
      <xdr:nvCxnSpPr>
        <xdr:cNvPr id="644" name="直線コネクタ 643">
          <a:extLst>
            <a:ext uri="{FF2B5EF4-FFF2-40B4-BE49-F238E27FC236}">
              <a16:creationId xmlns:a16="http://schemas.microsoft.com/office/drawing/2014/main" id="{00000000-0008-0000-0700-000084020000}"/>
            </a:ext>
          </a:extLst>
        </xdr:cNvPr>
        <xdr:cNvCxnSpPr/>
      </xdr:nvCxnSpPr>
      <xdr:spPr>
        <a:xfrm>
          <a:off x="12814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12684</xdr:rowOff>
    </xdr:from>
    <xdr:to>
      <xdr:col>72</xdr:col>
      <xdr:colOff>38100</xdr:colOff>
      <xdr:row>78</xdr:row>
      <xdr:rowOff>114284</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3652500" y="13385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130811</xdr:rowOff>
    </xdr:from>
    <xdr:ext cx="469744"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3468428" y="131610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39134</xdr:rowOff>
    </xdr:from>
    <xdr:to>
      <xdr:col>67</xdr:col>
      <xdr:colOff>101600</xdr:colOff>
      <xdr:row>78</xdr:row>
      <xdr:rowOff>140734</xdr:rowOff>
    </xdr:to>
    <xdr:sp macro="" textlink="">
      <xdr:nvSpPr>
        <xdr:cNvPr id="647" name="フローチャート: 判断 646">
          <a:extLst>
            <a:ext uri="{FF2B5EF4-FFF2-40B4-BE49-F238E27FC236}">
              <a16:creationId xmlns:a16="http://schemas.microsoft.com/office/drawing/2014/main" id="{00000000-0008-0000-0700-000087020000}"/>
            </a:ext>
          </a:extLst>
        </xdr:cNvPr>
        <xdr:cNvSpPr/>
      </xdr:nvSpPr>
      <xdr:spPr>
        <a:xfrm>
          <a:off x="12763500" y="13412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157261</xdr:rowOff>
    </xdr:from>
    <xdr:ext cx="469744"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2579428" y="131874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10314</xdr:rowOff>
    </xdr:from>
    <xdr:ext cx="249299" cy="259045"/>
    <xdr:sp macro="" textlink="">
      <xdr:nvSpPr>
        <xdr:cNvPr id="655" name="災害復旧費該当値テキスト">
          <a:extLst>
            <a:ext uri="{FF2B5EF4-FFF2-40B4-BE49-F238E27FC236}">
              <a16:creationId xmlns:a16="http://schemas.microsoft.com/office/drawing/2014/main" id="{00000000-0008-0000-0700-00008F020000}"/>
            </a:ext>
          </a:extLst>
        </xdr:cNvPr>
        <xdr:cNvSpPr txBox="1"/>
      </xdr:nvSpPr>
      <xdr:spPr>
        <a:xfrm>
          <a:off x="16370300" y="1338341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60" name="楕円 659">
          <a:extLst>
            <a:ext uri="{FF2B5EF4-FFF2-40B4-BE49-F238E27FC236}">
              <a16:creationId xmlns:a16="http://schemas.microsoft.com/office/drawing/2014/main" id="{00000000-0008-0000-0700-000094020000}"/>
            </a:ext>
          </a:extLst>
        </xdr:cNvPr>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88900</xdr:rowOff>
    </xdr:from>
    <xdr:to>
      <xdr:col>67</xdr:col>
      <xdr:colOff>101600</xdr:colOff>
      <xdr:row>79</xdr:row>
      <xdr:rowOff>19050</xdr:rowOff>
    </xdr:to>
    <xdr:sp macro="" textlink="">
      <xdr:nvSpPr>
        <xdr:cNvPr id="662" name="楕円 661">
          <a:extLst>
            <a:ext uri="{FF2B5EF4-FFF2-40B4-BE49-F238E27FC236}">
              <a16:creationId xmlns:a16="http://schemas.microsoft.com/office/drawing/2014/main" id="{00000000-0008-0000-0700-000096020000}"/>
            </a:ext>
          </a:extLst>
        </xdr:cNvPr>
        <xdr:cNvSpPr/>
      </xdr:nvSpPr>
      <xdr:spPr>
        <a:xfrm>
          <a:off x="12763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10177</xdr:rowOff>
    </xdr:from>
    <xdr:ext cx="249299" cy="259045"/>
    <xdr:sp macro="" textlink="">
      <xdr:nvSpPr>
        <xdr:cNvPr id="663" name="テキスト ボックス 662">
          <a:extLst>
            <a:ext uri="{FF2B5EF4-FFF2-40B4-BE49-F238E27FC236}">
              <a16:creationId xmlns:a16="http://schemas.microsoft.com/office/drawing/2014/main" id="{00000000-0008-0000-0700-000097020000}"/>
            </a:ext>
          </a:extLst>
        </xdr:cNvPr>
        <xdr:cNvSpPr txBox="1"/>
      </xdr:nvSpPr>
      <xdr:spPr>
        <a:xfrm>
          <a:off x="12689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85" name="テキスト ボックス 684">
          <a:extLst>
            <a:ext uri="{FF2B5EF4-FFF2-40B4-BE49-F238E27FC236}">
              <a16:creationId xmlns:a16="http://schemas.microsoft.com/office/drawing/2014/main" id="{00000000-0008-0000-0700-0000AD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7" name="テキスト ボックス 686">
          <a:extLst>
            <a:ext uri="{FF2B5EF4-FFF2-40B4-BE49-F238E27FC236}">
              <a16:creationId xmlns:a16="http://schemas.microsoft.com/office/drawing/2014/main" id="{00000000-0008-0000-0700-0000AF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8" name="公債費グラフ枠">
          <a:extLst>
            <a:ext uri="{FF2B5EF4-FFF2-40B4-BE49-F238E27FC236}">
              <a16:creationId xmlns:a16="http://schemas.microsoft.com/office/drawing/2014/main" id="{00000000-0008-0000-0700-0000B0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1936</xdr:rowOff>
    </xdr:from>
    <xdr:to>
      <xdr:col>85</xdr:col>
      <xdr:colOff>126364</xdr:colOff>
      <xdr:row>98</xdr:row>
      <xdr:rowOff>107843</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flipV="1">
          <a:off x="16317595" y="15432436"/>
          <a:ext cx="1269" cy="14775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111670</xdr:rowOff>
    </xdr:from>
    <xdr:ext cx="469744" cy="259045"/>
    <xdr:sp macro="" textlink="">
      <xdr:nvSpPr>
        <xdr:cNvPr id="690" name="公債費最小値テキスト">
          <a:extLst>
            <a:ext uri="{FF2B5EF4-FFF2-40B4-BE49-F238E27FC236}">
              <a16:creationId xmlns:a16="http://schemas.microsoft.com/office/drawing/2014/main" id="{00000000-0008-0000-0700-0000B2020000}"/>
            </a:ext>
          </a:extLst>
        </xdr:cNvPr>
        <xdr:cNvSpPr txBox="1"/>
      </xdr:nvSpPr>
      <xdr:spPr>
        <a:xfrm>
          <a:off x="16370300" y="16913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107843</xdr:rowOff>
    </xdr:from>
    <xdr:to>
      <xdr:col>86</xdr:col>
      <xdr:colOff>25400</xdr:colOff>
      <xdr:row>98</xdr:row>
      <xdr:rowOff>107843</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6230600" y="169099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120063</xdr:rowOff>
    </xdr:from>
    <xdr:ext cx="599010" cy="259045"/>
    <xdr:sp macro="" textlink="">
      <xdr:nvSpPr>
        <xdr:cNvPr id="692" name="公債費最大値テキスト">
          <a:extLst>
            <a:ext uri="{FF2B5EF4-FFF2-40B4-BE49-F238E27FC236}">
              <a16:creationId xmlns:a16="http://schemas.microsoft.com/office/drawing/2014/main" id="{00000000-0008-0000-0700-0000B4020000}"/>
            </a:ext>
          </a:extLst>
        </xdr:cNvPr>
        <xdr:cNvSpPr txBox="1"/>
      </xdr:nvSpPr>
      <xdr:spPr>
        <a:xfrm>
          <a:off x="16370300" y="152076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100,437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1936</xdr:rowOff>
    </xdr:from>
    <xdr:to>
      <xdr:col>86</xdr:col>
      <xdr:colOff>25400</xdr:colOff>
      <xdr:row>90</xdr:row>
      <xdr:rowOff>1936</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a:off x="16230600" y="154324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132826</xdr:rowOff>
    </xdr:from>
    <xdr:to>
      <xdr:col>85</xdr:col>
      <xdr:colOff>127000</xdr:colOff>
      <xdr:row>96</xdr:row>
      <xdr:rowOff>147048</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flipV="1">
          <a:off x="15481300" y="16592026"/>
          <a:ext cx="838200" cy="142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51280</xdr:rowOff>
    </xdr:from>
    <xdr:ext cx="534377" cy="259045"/>
    <xdr:sp macro="" textlink="">
      <xdr:nvSpPr>
        <xdr:cNvPr id="695" name="公債費平均値テキスト">
          <a:extLst>
            <a:ext uri="{FF2B5EF4-FFF2-40B4-BE49-F238E27FC236}">
              <a16:creationId xmlns:a16="http://schemas.microsoft.com/office/drawing/2014/main" id="{00000000-0008-0000-0700-0000B7020000}"/>
            </a:ext>
          </a:extLst>
        </xdr:cNvPr>
        <xdr:cNvSpPr txBox="1"/>
      </xdr:nvSpPr>
      <xdr:spPr>
        <a:xfrm>
          <a:off x="16370300" y="1616758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28403</xdr:rowOff>
    </xdr:from>
    <xdr:to>
      <xdr:col>85</xdr:col>
      <xdr:colOff>177800</xdr:colOff>
      <xdr:row>95</xdr:row>
      <xdr:rowOff>130003</xdr:rowOff>
    </xdr:to>
    <xdr:sp macro="" textlink="">
      <xdr:nvSpPr>
        <xdr:cNvPr id="696" name="フローチャート: 判断 695">
          <a:extLst>
            <a:ext uri="{FF2B5EF4-FFF2-40B4-BE49-F238E27FC236}">
              <a16:creationId xmlns:a16="http://schemas.microsoft.com/office/drawing/2014/main" id="{00000000-0008-0000-0700-0000B8020000}"/>
            </a:ext>
          </a:extLst>
        </xdr:cNvPr>
        <xdr:cNvSpPr/>
      </xdr:nvSpPr>
      <xdr:spPr>
        <a:xfrm>
          <a:off x="16268700" y="16316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147048</xdr:rowOff>
    </xdr:from>
    <xdr:to>
      <xdr:col>81</xdr:col>
      <xdr:colOff>50800</xdr:colOff>
      <xdr:row>96</xdr:row>
      <xdr:rowOff>150755</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flipV="1">
          <a:off x="14592300" y="16606248"/>
          <a:ext cx="889000" cy="3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23864</xdr:rowOff>
    </xdr:from>
    <xdr:to>
      <xdr:col>81</xdr:col>
      <xdr:colOff>101600</xdr:colOff>
      <xdr:row>95</xdr:row>
      <xdr:rowOff>125464</xdr:rowOff>
    </xdr:to>
    <xdr:sp macro="" textlink="">
      <xdr:nvSpPr>
        <xdr:cNvPr id="698" name="フローチャート: 判断 697">
          <a:extLst>
            <a:ext uri="{FF2B5EF4-FFF2-40B4-BE49-F238E27FC236}">
              <a16:creationId xmlns:a16="http://schemas.microsoft.com/office/drawing/2014/main" id="{00000000-0008-0000-0700-0000BA020000}"/>
            </a:ext>
          </a:extLst>
        </xdr:cNvPr>
        <xdr:cNvSpPr/>
      </xdr:nvSpPr>
      <xdr:spPr>
        <a:xfrm>
          <a:off x="15430500" y="16311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141991</xdr:rowOff>
    </xdr:from>
    <xdr:ext cx="534377"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5214111" y="16086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150755</xdr:rowOff>
    </xdr:from>
    <xdr:to>
      <xdr:col>76</xdr:col>
      <xdr:colOff>114300</xdr:colOff>
      <xdr:row>96</xdr:row>
      <xdr:rowOff>161906</xdr:rowOff>
    </xdr:to>
    <xdr:cxnSp macro="">
      <xdr:nvCxnSpPr>
        <xdr:cNvPr id="700" name="直線コネクタ 699">
          <a:extLst>
            <a:ext uri="{FF2B5EF4-FFF2-40B4-BE49-F238E27FC236}">
              <a16:creationId xmlns:a16="http://schemas.microsoft.com/office/drawing/2014/main" id="{00000000-0008-0000-0700-0000BC020000}"/>
            </a:ext>
          </a:extLst>
        </xdr:cNvPr>
        <xdr:cNvCxnSpPr/>
      </xdr:nvCxnSpPr>
      <xdr:spPr>
        <a:xfrm flipV="1">
          <a:off x="13703300" y="16609955"/>
          <a:ext cx="889000" cy="11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85536</xdr:rowOff>
    </xdr:from>
    <xdr:to>
      <xdr:col>76</xdr:col>
      <xdr:colOff>165100</xdr:colOff>
      <xdr:row>96</xdr:row>
      <xdr:rowOff>15686</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4541500" y="16373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32213</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4325111" y="16148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158674</xdr:rowOff>
    </xdr:from>
    <xdr:to>
      <xdr:col>71</xdr:col>
      <xdr:colOff>177800</xdr:colOff>
      <xdr:row>96</xdr:row>
      <xdr:rowOff>161906</xdr:rowOff>
    </xdr:to>
    <xdr:cxnSp macro="">
      <xdr:nvCxnSpPr>
        <xdr:cNvPr id="703" name="直線コネクタ 702">
          <a:extLst>
            <a:ext uri="{FF2B5EF4-FFF2-40B4-BE49-F238E27FC236}">
              <a16:creationId xmlns:a16="http://schemas.microsoft.com/office/drawing/2014/main" id="{00000000-0008-0000-0700-0000BF020000}"/>
            </a:ext>
          </a:extLst>
        </xdr:cNvPr>
        <xdr:cNvCxnSpPr/>
      </xdr:nvCxnSpPr>
      <xdr:spPr>
        <a:xfrm>
          <a:off x="12814300" y="16617874"/>
          <a:ext cx="889000" cy="32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74890</xdr:rowOff>
    </xdr:from>
    <xdr:to>
      <xdr:col>72</xdr:col>
      <xdr:colOff>38100</xdr:colOff>
      <xdr:row>96</xdr:row>
      <xdr:rowOff>5040</xdr:rowOff>
    </xdr:to>
    <xdr:sp macro="" textlink="">
      <xdr:nvSpPr>
        <xdr:cNvPr id="704" name="フローチャート: 判断 703">
          <a:extLst>
            <a:ext uri="{FF2B5EF4-FFF2-40B4-BE49-F238E27FC236}">
              <a16:creationId xmlns:a16="http://schemas.microsoft.com/office/drawing/2014/main" id="{00000000-0008-0000-0700-0000C0020000}"/>
            </a:ext>
          </a:extLst>
        </xdr:cNvPr>
        <xdr:cNvSpPr/>
      </xdr:nvSpPr>
      <xdr:spPr>
        <a:xfrm>
          <a:off x="13652500" y="1636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21567</xdr:rowOff>
    </xdr:from>
    <xdr:ext cx="534377"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3436111" y="16137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65094</xdr:rowOff>
    </xdr:from>
    <xdr:to>
      <xdr:col>67</xdr:col>
      <xdr:colOff>101600</xdr:colOff>
      <xdr:row>95</xdr:row>
      <xdr:rowOff>166694</xdr:rowOff>
    </xdr:to>
    <xdr:sp macro="" textlink="">
      <xdr:nvSpPr>
        <xdr:cNvPr id="706" name="フローチャート: 判断 705">
          <a:extLst>
            <a:ext uri="{FF2B5EF4-FFF2-40B4-BE49-F238E27FC236}">
              <a16:creationId xmlns:a16="http://schemas.microsoft.com/office/drawing/2014/main" id="{00000000-0008-0000-0700-0000C2020000}"/>
            </a:ext>
          </a:extLst>
        </xdr:cNvPr>
        <xdr:cNvSpPr/>
      </xdr:nvSpPr>
      <xdr:spPr>
        <a:xfrm>
          <a:off x="12763500" y="16352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11771</xdr:rowOff>
    </xdr:from>
    <xdr:ext cx="534377"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2547111" y="16128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82026</xdr:rowOff>
    </xdr:from>
    <xdr:to>
      <xdr:col>85</xdr:col>
      <xdr:colOff>177800</xdr:colOff>
      <xdr:row>97</xdr:row>
      <xdr:rowOff>12176</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6268700" y="16541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60453</xdr:rowOff>
    </xdr:from>
    <xdr:ext cx="534377" cy="259045"/>
    <xdr:sp macro="" textlink="">
      <xdr:nvSpPr>
        <xdr:cNvPr id="714" name="公債費該当値テキスト">
          <a:extLst>
            <a:ext uri="{FF2B5EF4-FFF2-40B4-BE49-F238E27FC236}">
              <a16:creationId xmlns:a16="http://schemas.microsoft.com/office/drawing/2014/main" id="{00000000-0008-0000-0700-0000CA020000}"/>
            </a:ext>
          </a:extLst>
        </xdr:cNvPr>
        <xdr:cNvSpPr txBox="1"/>
      </xdr:nvSpPr>
      <xdr:spPr>
        <a:xfrm>
          <a:off x="16370300" y="16519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96248</xdr:rowOff>
    </xdr:from>
    <xdr:to>
      <xdr:col>81</xdr:col>
      <xdr:colOff>101600</xdr:colOff>
      <xdr:row>97</xdr:row>
      <xdr:rowOff>26398</xdr:rowOff>
    </xdr:to>
    <xdr:sp macro="" textlink="">
      <xdr:nvSpPr>
        <xdr:cNvPr id="715" name="楕円 714">
          <a:extLst>
            <a:ext uri="{FF2B5EF4-FFF2-40B4-BE49-F238E27FC236}">
              <a16:creationId xmlns:a16="http://schemas.microsoft.com/office/drawing/2014/main" id="{00000000-0008-0000-0700-0000CB020000}"/>
            </a:ext>
          </a:extLst>
        </xdr:cNvPr>
        <xdr:cNvSpPr/>
      </xdr:nvSpPr>
      <xdr:spPr>
        <a:xfrm>
          <a:off x="15430500" y="16555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17525</xdr:rowOff>
    </xdr:from>
    <xdr:ext cx="534377"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5214111" y="166481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99955</xdr:rowOff>
    </xdr:from>
    <xdr:to>
      <xdr:col>76</xdr:col>
      <xdr:colOff>165100</xdr:colOff>
      <xdr:row>97</xdr:row>
      <xdr:rowOff>30105</xdr:rowOff>
    </xdr:to>
    <xdr:sp macro="" textlink="">
      <xdr:nvSpPr>
        <xdr:cNvPr id="717" name="楕円 716">
          <a:extLst>
            <a:ext uri="{FF2B5EF4-FFF2-40B4-BE49-F238E27FC236}">
              <a16:creationId xmlns:a16="http://schemas.microsoft.com/office/drawing/2014/main" id="{00000000-0008-0000-0700-0000CD020000}"/>
            </a:ext>
          </a:extLst>
        </xdr:cNvPr>
        <xdr:cNvSpPr/>
      </xdr:nvSpPr>
      <xdr:spPr>
        <a:xfrm>
          <a:off x="14541500" y="16559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21232</xdr:rowOff>
    </xdr:from>
    <xdr:ext cx="534377"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4325111" y="16651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111106</xdr:rowOff>
    </xdr:from>
    <xdr:to>
      <xdr:col>72</xdr:col>
      <xdr:colOff>38100</xdr:colOff>
      <xdr:row>97</xdr:row>
      <xdr:rowOff>41256</xdr:rowOff>
    </xdr:to>
    <xdr:sp macro="" textlink="">
      <xdr:nvSpPr>
        <xdr:cNvPr id="719" name="楕円 718">
          <a:extLst>
            <a:ext uri="{FF2B5EF4-FFF2-40B4-BE49-F238E27FC236}">
              <a16:creationId xmlns:a16="http://schemas.microsoft.com/office/drawing/2014/main" id="{00000000-0008-0000-0700-0000CF020000}"/>
            </a:ext>
          </a:extLst>
        </xdr:cNvPr>
        <xdr:cNvSpPr/>
      </xdr:nvSpPr>
      <xdr:spPr>
        <a:xfrm>
          <a:off x="13652500" y="16570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32383</xdr:rowOff>
    </xdr:from>
    <xdr:ext cx="534377" cy="259045"/>
    <xdr:sp macro="" textlink="">
      <xdr:nvSpPr>
        <xdr:cNvPr id="720" name="テキスト ボックス 719">
          <a:extLst>
            <a:ext uri="{FF2B5EF4-FFF2-40B4-BE49-F238E27FC236}">
              <a16:creationId xmlns:a16="http://schemas.microsoft.com/office/drawing/2014/main" id="{00000000-0008-0000-0700-0000D0020000}"/>
            </a:ext>
          </a:extLst>
        </xdr:cNvPr>
        <xdr:cNvSpPr txBox="1"/>
      </xdr:nvSpPr>
      <xdr:spPr>
        <a:xfrm>
          <a:off x="13436111" y="16663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107874</xdr:rowOff>
    </xdr:from>
    <xdr:to>
      <xdr:col>67</xdr:col>
      <xdr:colOff>101600</xdr:colOff>
      <xdr:row>97</xdr:row>
      <xdr:rowOff>38024</xdr:rowOff>
    </xdr:to>
    <xdr:sp macro="" textlink="">
      <xdr:nvSpPr>
        <xdr:cNvPr id="721" name="楕円 720">
          <a:extLst>
            <a:ext uri="{FF2B5EF4-FFF2-40B4-BE49-F238E27FC236}">
              <a16:creationId xmlns:a16="http://schemas.microsoft.com/office/drawing/2014/main" id="{00000000-0008-0000-0700-0000D1020000}"/>
            </a:ext>
          </a:extLst>
        </xdr:cNvPr>
        <xdr:cNvSpPr/>
      </xdr:nvSpPr>
      <xdr:spPr>
        <a:xfrm>
          <a:off x="12763500" y="16567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29151</xdr:rowOff>
    </xdr:from>
    <xdr:ext cx="534377" cy="259045"/>
    <xdr:sp macro="" textlink="">
      <xdr:nvSpPr>
        <xdr:cNvPr id="722" name="テキスト ボックス 721">
          <a:extLst>
            <a:ext uri="{FF2B5EF4-FFF2-40B4-BE49-F238E27FC236}">
              <a16:creationId xmlns:a16="http://schemas.microsoft.com/office/drawing/2014/main" id="{00000000-0008-0000-0700-0000D2020000}"/>
            </a:ext>
          </a:extLst>
        </xdr:cNvPr>
        <xdr:cNvSpPr txBox="1"/>
      </xdr:nvSpPr>
      <xdr:spPr>
        <a:xfrm>
          <a:off x="12547111" y="16659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40" name="テキスト ボックス 739">
          <a:extLst>
            <a:ext uri="{FF2B5EF4-FFF2-40B4-BE49-F238E27FC236}">
              <a16:creationId xmlns:a16="http://schemas.microsoft.com/office/drawing/2014/main" id="{00000000-0008-0000-0700-0000E4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3" name="諸支出金グラフ枠">
          <a:extLst>
            <a:ext uri="{FF2B5EF4-FFF2-40B4-BE49-F238E27FC236}">
              <a16:creationId xmlns:a16="http://schemas.microsoft.com/office/drawing/2014/main" id="{00000000-0008-0000-0700-0000E7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82093</xdr:rowOff>
    </xdr:from>
    <xdr:to>
      <xdr:col>116</xdr:col>
      <xdr:colOff>62864</xdr:colOff>
      <xdr:row>38</xdr:row>
      <xdr:rowOff>139700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flipV="1">
          <a:off x="22159595" y="5568493"/>
          <a:ext cx="1269" cy="10863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6464</xdr:rowOff>
    </xdr:from>
    <xdr:ext cx="249299" cy="259045"/>
    <xdr:sp macro="" textlink="">
      <xdr:nvSpPr>
        <xdr:cNvPr id="745" name="諸支出金最小値テキスト">
          <a:extLst>
            <a:ext uri="{FF2B5EF4-FFF2-40B4-BE49-F238E27FC236}">
              <a16:creationId xmlns:a16="http://schemas.microsoft.com/office/drawing/2014/main" id="{00000000-0008-0000-0700-0000E9020000}"/>
            </a:ext>
          </a:extLst>
        </xdr:cNvPr>
        <xdr:cNvSpPr txBox="1"/>
      </xdr:nvSpPr>
      <xdr:spPr>
        <a:xfrm>
          <a:off x="22212300" y="669301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31</xdr:row>
      <xdr:rowOff>28770</xdr:rowOff>
    </xdr:from>
    <xdr:ext cx="534377" cy="259045"/>
    <xdr:sp macro="" textlink="">
      <xdr:nvSpPr>
        <xdr:cNvPr id="747" name="諸支出金最大値テキスト">
          <a:extLst>
            <a:ext uri="{FF2B5EF4-FFF2-40B4-BE49-F238E27FC236}">
              <a16:creationId xmlns:a16="http://schemas.microsoft.com/office/drawing/2014/main" id="{00000000-0008-0000-0700-0000EB020000}"/>
            </a:ext>
          </a:extLst>
        </xdr:cNvPr>
        <xdr:cNvSpPr txBox="1"/>
      </xdr:nvSpPr>
      <xdr:spPr>
        <a:xfrm>
          <a:off x="22212300" y="5343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23,760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32</xdr:row>
      <xdr:rowOff>82093</xdr:rowOff>
    </xdr:from>
    <xdr:to>
      <xdr:col>116</xdr:col>
      <xdr:colOff>152400</xdr:colOff>
      <xdr:row>32</xdr:row>
      <xdr:rowOff>82093</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22072600" y="55684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95364</xdr:rowOff>
    </xdr:from>
    <xdr:ext cx="378565" cy="259045"/>
    <xdr:sp macro="" textlink="">
      <xdr:nvSpPr>
        <xdr:cNvPr id="750" name="諸支出金平均値テキスト">
          <a:extLst>
            <a:ext uri="{FF2B5EF4-FFF2-40B4-BE49-F238E27FC236}">
              <a16:creationId xmlns:a16="http://schemas.microsoft.com/office/drawing/2014/main" id="{00000000-0008-0000-0700-0000EE020000}"/>
            </a:ext>
          </a:extLst>
        </xdr:cNvPr>
        <xdr:cNvSpPr txBox="1"/>
      </xdr:nvSpPr>
      <xdr:spPr>
        <a:xfrm>
          <a:off x="22212300" y="6439014"/>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72486</xdr:rowOff>
    </xdr:from>
    <xdr:to>
      <xdr:col>116</xdr:col>
      <xdr:colOff>114300</xdr:colOff>
      <xdr:row>39</xdr:row>
      <xdr:rowOff>2636</xdr:rowOff>
    </xdr:to>
    <xdr:sp macro="" textlink="">
      <xdr:nvSpPr>
        <xdr:cNvPr id="751" name="フローチャート: 判断 750">
          <a:extLst>
            <a:ext uri="{FF2B5EF4-FFF2-40B4-BE49-F238E27FC236}">
              <a16:creationId xmlns:a16="http://schemas.microsoft.com/office/drawing/2014/main" id="{00000000-0008-0000-0700-0000EF020000}"/>
            </a:ext>
          </a:extLst>
        </xdr:cNvPr>
        <xdr:cNvSpPr/>
      </xdr:nvSpPr>
      <xdr:spPr>
        <a:xfrm>
          <a:off x="22110700" y="6587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71755</xdr:rowOff>
    </xdr:from>
    <xdr:to>
      <xdr:col>112</xdr:col>
      <xdr:colOff>38100</xdr:colOff>
      <xdr:row>39</xdr:row>
      <xdr:rowOff>1905</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21272500" y="6586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18432</xdr:rowOff>
    </xdr:from>
    <xdr:ext cx="378565"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21134017" y="63620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85562</xdr:rowOff>
    </xdr:from>
    <xdr:to>
      <xdr:col>107</xdr:col>
      <xdr:colOff>101600</xdr:colOff>
      <xdr:row>39</xdr:row>
      <xdr:rowOff>15712</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20383500" y="6600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32240</xdr:rowOff>
    </xdr:from>
    <xdr:ext cx="313932"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20277333" y="637589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8" name="直線コネクタ 757">
          <a:extLst>
            <a:ext uri="{FF2B5EF4-FFF2-40B4-BE49-F238E27FC236}">
              <a16:creationId xmlns:a16="http://schemas.microsoft.com/office/drawing/2014/main" id="{00000000-0008-0000-0700-0000F6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84831</xdr:rowOff>
    </xdr:from>
    <xdr:to>
      <xdr:col>102</xdr:col>
      <xdr:colOff>165100</xdr:colOff>
      <xdr:row>39</xdr:row>
      <xdr:rowOff>14981</xdr:rowOff>
    </xdr:to>
    <xdr:sp macro="" textlink="">
      <xdr:nvSpPr>
        <xdr:cNvPr id="759" name="フローチャート: 判断 758">
          <a:extLst>
            <a:ext uri="{FF2B5EF4-FFF2-40B4-BE49-F238E27FC236}">
              <a16:creationId xmlns:a16="http://schemas.microsoft.com/office/drawing/2014/main" id="{00000000-0008-0000-0700-0000F7020000}"/>
            </a:ext>
          </a:extLst>
        </xdr:cNvPr>
        <xdr:cNvSpPr/>
      </xdr:nvSpPr>
      <xdr:spPr>
        <a:xfrm>
          <a:off x="19494500" y="6599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31508</xdr:rowOff>
    </xdr:from>
    <xdr:ext cx="313932"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19388333" y="637515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84831</xdr:rowOff>
    </xdr:from>
    <xdr:to>
      <xdr:col>98</xdr:col>
      <xdr:colOff>38100</xdr:colOff>
      <xdr:row>39</xdr:row>
      <xdr:rowOff>14981</xdr:rowOff>
    </xdr:to>
    <xdr:sp macro="" textlink="">
      <xdr:nvSpPr>
        <xdr:cNvPr id="761" name="フローチャート: 判断 760">
          <a:extLst>
            <a:ext uri="{FF2B5EF4-FFF2-40B4-BE49-F238E27FC236}">
              <a16:creationId xmlns:a16="http://schemas.microsoft.com/office/drawing/2014/main" id="{00000000-0008-0000-0700-0000F9020000}"/>
            </a:ext>
          </a:extLst>
        </xdr:cNvPr>
        <xdr:cNvSpPr/>
      </xdr:nvSpPr>
      <xdr:spPr>
        <a:xfrm>
          <a:off x="18605500" y="6599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31508</xdr:rowOff>
    </xdr:from>
    <xdr:ext cx="313932"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8499333" y="637515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8" name="楕円 767">
          <a:extLst>
            <a:ext uri="{FF2B5EF4-FFF2-40B4-BE49-F238E27FC236}">
              <a16:creationId xmlns:a16="http://schemas.microsoft.com/office/drawing/2014/main" id="{00000000-0008-0000-0700-00000003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50914</xdr:rowOff>
    </xdr:from>
    <xdr:ext cx="249299" cy="259045"/>
    <xdr:sp macro="" textlink="">
      <xdr:nvSpPr>
        <xdr:cNvPr id="769" name="諸支出金該当値テキスト">
          <a:extLst>
            <a:ext uri="{FF2B5EF4-FFF2-40B4-BE49-F238E27FC236}">
              <a16:creationId xmlns:a16="http://schemas.microsoft.com/office/drawing/2014/main" id="{00000000-0008-0000-0700-000001030000}"/>
            </a:ext>
          </a:extLst>
        </xdr:cNvPr>
        <xdr:cNvSpPr txBox="1"/>
      </xdr:nvSpPr>
      <xdr:spPr>
        <a:xfrm>
          <a:off x="22212300" y="656601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70" name="楕円 769">
          <a:extLst>
            <a:ext uri="{FF2B5EF4-FFF2-40B4-BE49-F238E27FC236}">
              <a16:creationId xmlns:a16="http://schemas.microsoft.com/office/drawing/2014/main" id="{00000000-0008-0000-0700-00000203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72" name="楕円 771">
          <a:extLst>
            <a:ext uri="{FF2B5EF4-FFF2-40B4-BE49-F238E27FC236}">
              <a16:creationId xmlns:a16="http://schemas.microsoft.com/office/drawing/2014/main" id="{00000000-0008-0000-0700-000004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4" name="楕円 773">
          <a:extLst>
            <a:ext uri="{FF2B5EF4-FFF2-40B4-BE49-F238E27FC236}">
              <a16:creationId xmlns:a16="http://schemas.microsoft.com/office/drawing/2014/main" id="{00000000-0008-0000-0700-000006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5" name="テキスト ボックス 774">
          <a:extLst>
            <a:ext uri="{FF2B5EF4-FFF2-40B4-BE49-F238E27FC236}">
              <a16:creationId xmlns:a16="http://schemas.microsoft.com/office/drawing/2014/main" id="{00000000-0008-0000-0700-000007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6" name="楕円 775">
          <a:extLst>
            <a:ext uri="{FF2B5EF4-FFF2-40B4-BE49-F238E27FC236}">
              <a16:creationId xmlns:a16="http://schemas.microsoft.com/office/drawing/2014/main" id="{00000000-0008-0000-0700-000008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7" name="テキスト ボックス 776">
          <a:extLst>
            <a:ext uri="{FF2B5EF4-FFF2-40B4-BE49-F238E27FC236}">
              <a16:creationId xmlns:a16="http://schemas.microsoft.com/office/drawing/2014/main" id="{00000000-0008-0000-0700-000009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9" name="テキスト ボックス 788">
          <a:extLst>
            <a:ext uri="{FF2B5EF4-FFF2-40B4-BE49-F238E27FC236}">
              <a16:creationId xmlns:a16="http://schemas.microsoft.com/office/drawing/2014/main" id="{00000000-0008-0000-0700-000015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2" name="前年度繰上充用金グラフ枠">
          <a:extLst>
            <a:ext uri="{FF2B5EF4-FFF2-40B4-BE49-F238E27FC236}">
              <a16:creationId xmlns:a16="http://schemas.microsoft.com/office/drawing/2014/main" id="{00000000-0008-0000-0700-000018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4" name="前年度繰上充用金最小値テキスト">
          <a:extLst>
            <a:ext uri="{FF2B5EF4-FFF2-40B4-BE49-F238E27FC236}">
              <a16:creationId xmlns:a16="http://schemas.microsoft.com/office/drawing/2014/main" id="{00000000-0008-0000-0700-00001A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6" name="前年度繰上充用金最大値テキスト">
          <a:extLst>
            <a:ext uri="{FF2B5EF4-FFF2-40B4-BE49-F238E27FC236}">
              <a16:creationId xmlns:a16="http://schemas.microsoft.com/office/drawing/2014/main" id="{00000000-0008-0000-0700-00001C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9" name="前年度繰上充用金平均値テキスト">
          <a:extLst>
            <a:ext uri="{FF2B5EF4-FFF2-40B4-BE49-F238E27FC236}">
              <a16:creationId xmlns:a16="http://schemas.microsoft.com/office/drawing/2014/main" id="{00000000-0008-0000-0700-00001F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0" name="フローチャート: 判断 799">
          <a:extLst>
            <a:ext uri="{FF2B5EF4-FFF2-40B4-BE49-F238E27FC236}">
              <a16:creationId xmlns:a16="http://schemas.microsoft.com/office/drawing/2014/main" id="{00000000-0008-0000-0700-000020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7" name="直線コネクタ 806">
          <a:extLst>
            <a:ext uri="{FF2B5EF4-FFF2-40B4-BE49-F238E27FC236}">
              <a16:creationId xmlns:a16="http://schemas.microsoft.com/office/drawing/2014/main" id="{00000000-0008-0000-0700-000027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8" name="フローチャート: 判断 807">
          <a:extLst>
            <a:ext uri="{FF2B5EF4-FFF2-40B4-BE49-F238E27FC236}">
              <a16:creationId xmlns:a16="http://schemas.microsoft.com/office/drawing/2014/main" id="{00000000-0008-0000-0700-000028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0" name="フローチャート: 判断 809">
          <a:extLst>
            <a:ext uri="{FF2B5EF4-FFF2-40B4-BE49-F238E27FC236}">
              <a16:creationId xmlns:a16="http://schemas.microsoft.com/office/drawing/2014/main" id="{00000000-0008-0000-0700-00002A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7" name="楕円 816">
          <a:extLst>
            <a:ext uri="{FF2B5EF4-FFF2-40B4-BE49-F238E27FC236}">
              <a16:creationId xmlns:a16="http://schemas.microsoft.com/office/drawing/2014/main" id="{00000000-0008-0000-0700-000031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8" name="前年度繰上充用金該当値テキスト">
          <a:extLst>
            <a:ext uri="{FF2B5EF4-FFF2-40B4-BE49-F238E27FC236}">
              <a16:creationId xmlns:a16="http://schemas.microsoft.com/office/drawing/2014/main" id="{00000000-0008-0000-0700-000032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9" name="楕円 818">
          <a:extLst>
            <a:ext uri="{FF2B5EF4-FFF2-40B4-BE49-F238E27FC236}">
              <a16:creationId xmlns:a16="http://schemas.microsoft.com/office/drawing/2014/main" id="{00000000-0008-0000-0700-000033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1" name="楕円 820">
          <a:extLst>
            <a:ext uri="{FF2B5EF4-FFF2-40B4-BE49-F238E27FC236}">
              <a16:creationId xmlns:a16="http://schemas.microsoft.com/office/drawing/2014/main" id="{00000000-0008-0000-0700-000035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3" name="楕円 822">
          <a:extLst>
            <a:ext uri="{FF2B5EF4-FFF2-40B4-BE49-F238E27FC236}">
              <a16:creationId xmlns:a16="http://schemas.microsoft.com/office/drawing/2014/main" id="{00000000-0008-0000-0700-000037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5" name="楕円 824">
          <a:extLst>
            <a:ext uri="{FF2B5EF4-FFF2-40B4-BE49-F238E27FC236}">
              <a16:creationId xmlns:a16="http://schemas.microsoft.com/office/drawing/2014/main" id="{00000000-0008-0000-0700-000039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7" name="正方形/長方形 826">
          <a:extLst>
            <a:ext uri="{FF2B5EF4-FFF2-40B4-BE49-F238E27FC236}">
              <a16:creationId xmlns:a16="http://schemas.microsoft.com/office/drawing/2014/main" id="{00000000-0008-0000-0700-00003B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8" name="正方形/長方形 827">
          <a:extLst>
            <a:ext uri="{FF2B5EF4-FFF2-40B4-BE49-F238E27FC236}">
              <a16:creationId xmlns:a16="http://schemas.microsoft.com/office/drawing/2014/main" id="{00000000-0008-0000-0700-00003C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9" name="テキスト ボックス 828">
          <a:extLst>
            <a:ext uri="{FF2B5EF4-FFF2-40B4-BE49-F238E27FC236}">
              <a16:creationId xmlns:a16="http://schemas.microsoft.com/office/drawing/2014/main" id="{00000000-0008-0000-0700-00003D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目的別歳出においては、総務費・労働費を除き類似団体の平均を下回る状況となっている。上回っている項目の要因としては、総務費において、新庁舎整備事業による投資的経費の増や各種基金への積立金の増、労働費において企業誘致に係る守山野洲市民交流プラザ移転費用の増、などが挙げられる。</a:t>
          </a:r>
        </a:p>
        <a:p>
          <a:r>
            <a:rPr kumimoji="1" lang="ja-JP" altLang="en-US" sz="1300">
              <a:latin typeface="ＭＳ Ｐゴシック" panose="020B0600070205080204" pitchFamily="50" charset="-128"/>
              <a:ea typeface="ＭＳ Ｐゴシック" panose="020B0600070205080204" pitchFamily="50" charset="-128"/>
            </a:rPr>
            <a:t>また、民生費においては、類似団体の平均を下回っているものの、増加傾向にあることから、その動向については注視していく必要がある。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滋賀県守山市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財政調整基金は、企業誘致に係る市有地売却収入を</a:t>
          </a:r>
          <a:r>
            <a:rPr kumimoji="1" lang="en-US" altLang="ja-JP" sz="1400">
              <a:latin typeface="ＭＳ ゴシック" pitchFamily="49" charset="-128"/>
              <a:ea typeface="ＭＳ ゴシック" pitchFamily="49" charset="-128"/>
            </a:rPr>
            <a:t>1,000</a:t>
          </a:r>
          <a:r>
            <a:rPr kumimoji="1" lang="ja-JP" altLang="en-US" sz="1400">
              <a:latin typeface="ＭＳ ゴシック" pitchFamily="49" charset="-128"/>
              <a:ea typeface="ＭＳ ゴシック" pitchFamily="49" charset="-128"/>
            </a:rPr>
            <a:t>百万円、利息分として約</a:t>
          </a:r>
          <a:r>
            <a:rPr kumimoji="1" lang="en-US" altLang="ja-JP" sz="1400">
              <a:latin typeface="ＭＳ ゴシック" pitchFamily="49" charset="-128"/>
              <a:ea typeface="ＭＳ ゴシック" pitchFamily="49" charset="-128"/>
            </a:rPr>
            <a:t>3</a:t>
          </a:r>
          <a:r>
            <a:rPr kumimoji="1" lang="ja-JP" altLang="en-US" sz="1400">
              <a:latin typeface="ＭＳ ゴシック" pitchFamily="49" charset="-128"/>
              <a:ea typeface="ＭＳ ゴシック" pitchFamily="49" charset="-128"/>
            </a:rPr>
            <a:t>百万円積み立てを行い、企業誘致関連事業で</a:t>
          </a:r>
          <a:r>
            <a:rPr kumimoji="1" lang="en-US" altLang="ja-JP" sz="1400">
              <a:latin typeface="ＭＳ ゴシック" pitchFamily="49" charset="-128"/>
              <a:ea typeface="ＭＳ ゴシック" pitchFamily="49" charset="-128"/>
            </a:rPr>
            <a:t>500</a:t>
          </a:r>
          <a:r>
            <a:rPr kumimoji="1" lang="ja-JP" altLang="en-US" sz="1400">
              <a:latin typeface="ＭＳ ゴシック" pitchFamily="49" charset="-128"/>
              <a:ea typeface="ＭＳ ゴシック" pitchFamily="49" charset="-128"/>
            </a:rPr>
            <a:t>百万円を取り崩したことにより、基金残高は</a:t>
          </a:r>
          <a:r>
            <a:rPr kumimoji="1" lang="en-US" altLang="ja-JP" sz="1400">
              <a:latin typeface="ＭＳ ゴシック" pitchFamily="49" charset="-128"/>
              <a:ea typeface="ＭＳ ゴシック" pitchFamily="49" charset="-128"/>
            </a:rPr>
            <a:t>29.7</a:t>
          </a:r>
          <a:r>
            <a:rPr kumimoji="1" lang="ja-JP" altLang="en-US" sz="1400">
              <a:latin typeface="ＭＳ ゴシック" pitchFamily="49" charset="-128"/>
              <a:ea typeface="ＭＳ ゴシック" pitchFamily="49" charset="-128"/>
            </a:rPr>
            <a:t>億円となり、比率としては増加した。</a:t>
          </a:r>
        </a:p>
        <a:p>
          <a:r>
            <a:rPr kumimoji="1" lang="ja-JP" altLang="en-US" sz="1400">
              <a:latin typeface="ＭＳ ゴシック" pitchFamily="49" charset="-128"/>
              <a:ea typeface="ＭＳ ゴシック" pitchFamily="49" charset="-128"/>
            </a:rPr>
            <a:t>　また、実質収支は、毎年度約５億円程度確保できるよう財政運営に努めており、今後においても財政改革プログラムに基づき、健全な財政運営の維持に努める。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滋賀県守山市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平成</a:t>
          </a:r>
          <a:r>
            <a:rPr kumimoji="1" lang="en-US" altLang="ja-JP" sz="1400">
              <a:latin typeface="ＭＳ ゴシック" pitchFamily="49" charset="-128"/>
              <a:ea typeface="ＭＳ ゴシック" pitchFamily="49" charset="-128"/>
            </a:rPr>
            <a:t>23</a:t>
          </a:r>
          <a:r>
            <a:rPr kumimoji="1" lang="ja-JP" altLang="en-US" sz="1400">
              <a:latin typeface="ＭＳ ゴシック" pitchFamily="49" charset="-128"/>
              <a:ea typeface="ＭＳ ゴシック" pitchFamily="49" charset="-128"/>
            </a:rPr>
            <a:t>年度以降、全ての会計において黒字となっている。</a:t>
          </a:r>
        </a:p>
        <a:p>
          <a:r>
            <a:rPr kumimoji="1" lang="ja-JP" altLang="en-US" sz="1400">
              <a:latin typeface="ＭＳ ゴシック" pitchFamily="49" charset="-128"/>
              <a:ea typeface="ＭＳ ゴシック" pitchFamily="49" charset="-128"/>
            </a:rPr>
            <a:t>　今後においても、各会計において赤字とならないよう健全な財政運営に努める。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1.25" zeroHeight="1" x14ac:dyDescent="0.15"/>
  <cols>
    <col min="1" max="11" width="2.125" style="180" customWidth="1"/>
    <col min="12" max="12" width="2.25" style="180" customWidth="1"/>
    <col min="13" max="17" width="2.375" style="180" customWidth="1"/>
    <col min="18" max="119" width="2.125" style="180" customWidth="1"/>
    <col min="120" max="16384" width="0" style="180" hidden="1"/>
  </cols>
  <sheetData>
    <row r="1" spans="1:119" ht="33" customHeight="1" x14ac:dyDescent="0.15">
      <c r="B1" s="416" t="s">
        <v>82</v>
      </c>
      <c r="C1" s="416"/>
      <c r="D1" s="416"/>
      <c r="E1" s="416"/>
      <c r="F1" s="416"/>
      <c r="G1" s="416"/>
      <c r="H1" s="416"/>
      <c r="I1" s="416"/>
      <c r="J1" s="416"/>
      <c r="K1" s="416"/>
      <c r="L1" s="416"/>
      <c r="M1" s="416"/>
      <c r="N1" s="416"/>
      <c r="O1" s="416"/>
      <c r="P1" s="416"/>
      <c r="Q1" s="416"/>
      <c r="R1" s="416"/>
      <c r="S1" s="416"/>
      <c r="T1" s="416"/>
      <c r="U1" s="416"/>
      <c r="V1" s="416"/>
      <c r="W1" s="416"/>
      <c r="X1" s="416"/>
      <c r="Y1" s="416"/>
      <c r="Z1" s="416"/>
      <c r="AA1" s="416"/>
      <c r="AB1" s="416"/>
      <c r="AC1" s="416"/>
      <c r="AD1" s="416"/>
      <c r="AE1" s="416"/>
      <c r="AF1" s="416"/>
      <c r="AG1" s="416"/>
      <c r="AH1" s="416"/>
      <c r="AI1" s="416"/>
      <c r="AJ1" s="416"/>
      <c r="AK1" s="416"/>
      <c r="AL1" s="416"/>
      <c r="AM1" s="416"/>
      <c r="AN1" s="416"/>
      <c r="AO1" s="416"/>
      <c r="AP1" s="416"/>
      <c r="AQ1" s="416"/>
      <c r="AR1" s="416"/>
      <c r="AS1" s="416"/>
      <c r="AT1" s="416"/>
      <c r="AU1" s="416"/>
      <c r="AV1" s="416"/>
      <c r="AW1" s="416"/>
      <c r="AX1" s="416"/>
      <c r="AY1" s="416"/>
      <c r="AZ1" s="416"/>
      <c r="BA1" s="416"/>
      <c r="BB1" s="416"/>
      <c r="BC1" s="416"/>
      <c r="BD1" s="416"/>
      <c r="BE1" s="416"/>
      <c r="BF1" s="416"/>
      <c r="BG1" s="416"/>
      <c r="BH1" s="416"/>
      <c r="BI1" s="416"/>
      <c r="BJ1" s="416"/>
      <c r="BK1" s="416"/>
      <c r="BL1" s="416"/>
      <c r="BM1" s="416"/>
      <c r="BN1" s="416"/>
      <c r="BO1" s="416"/>
      <c r="BP1" s="416"/>
      <c r="BQ1" s="416"/>
      <c r="BR1" s="416"/>
      <c r="BS1" s="416"/>
      <c r="BT1" s="416"/>
      <c r="BU1" s="416"/>
      <c r="BV1" s="416"/>
      <c r="BW1" s="416"/>
      <c r="BX1" s="416"/>
      <c r="BY1" s="416"/>
      <c r="BZ1" s="416"/>
      <c r="CA1" s="416"/>
      <c r="CB1" s="416"/>
      <c r="CC1" s="416"/>
      <c r="CD1" s="416"/>
      <c r="CE1" s="416"/>
      <c r="CF1" s="416"/>
      <c r="CG1" s="416"/>
      <c r="CH1" s="416"/>
      <c r="CI1" s="416"/>
      <c r="CJ1" s="416"/>
      <c r="CK1" s="416"/>
      <c r="CL1" s="416"/>
      <c r="CM1" s="416"/>
      <c r="CN1" s="416"/>
      <c r="CO1" s="416"/>
      <c r="CP1" s="416"/>
      <c r="CQ1" s="416"/>
      <c r="CR1" s="416"/>
      <c r="CS1" s="416"/>
      <c r="CT1" s="416"/>
      <c r="CU1" s="416"/>
      <c r="CV1" s="416"/>
      <c r="CW1" s="416"/>
      <c r="CX1" s="416"/>
      <c r="CY1" s="416"/>
      <c r="CZ1" s="416"/>
      <c r="DA1" s="416"/>
      <c r="DB1" s="416"/>
      <c r="DC1" s="416"/>
      <c r="DD1" s="416"/>
      <c r="DE1" s="416"/>
      <c r="DF1" s="416"/>
      <c r="DG1" s="416"/>
      <c r="DH1" s="416"/>
      <c r="DI1" s="416"/>
      <c r="DJ1" s="181"/>
      <c r="DK1" s="181"/>
      <c r="DL1" s="181"/>
      <c r="DM1" s="181"/>
      <c r="DN1" s="181"/>
      <c r="DO1" s="181"/>
    </row>
    <row r="2" spans="1:119" ht="24.75" thickBot="1" x14ac:dyDescent="0.2">
      <c r="B2" s="182" t="s">
        <v>83</v>
      </c>
      <c r="C2" s="182"/>
      <c r="D2" s="183"/>
    </row>
    <row r="3" spans="1:119" ht="18.75" customHeight="1" thickBot="1" x14ac:dyDescent="0.2">
      <c r="A3" s="181"/>
      <c r="B3" s="417" t="s">
        <v>84</v>
      </c>
      <c r="C3" s="418"/>
      <c r="D3" s="418"/>
      <c r="E3" s="419"/>
      <c r="F3" s="419"/>
      <c r="G3" s="419"/>
      <c r="H3" s="419"/>
      <c r="I3" s="419"/>
      <c r="J3" s="419"/>
      <c r="K3" s="419"/>
      <c r="L3" s="419" t="s">
        <v>85</v>
      </c>
      <c r="M3" s="419"/>
      <c r="N3" s="419"/>
      <c r="O3" s="419"/>
      <c r="P3" s="419"/>
      <c r="Q3" s="419"/>
      <c r="R3" s="426"/>
      <c r="S3" s="426"/>
      <c r="T3" s="426"/>
      <c r="U3" s="426"/>
      <c r="V3" s="427"/>
      <c r="W3" s="401" t="s">
        <v>86</v>
      </c>
      <c r="X3" s="402"/>
      <c r="Y3" s="402"/>
      <c r="Z3" s="402"/>
      <c r="AA3" s="402"/>
      <c r="AB3" s="418"/>
      <c r="AC3" s="426" t="s">
        <v>87</v>
      </c>
      <c r="AD3" s="402"/>
      <c r="AE3" s="402"/>
      <c r="AF3" s="402"/>
      <c r="AG3" s="402"/>
      <c r="AH3" s="402"/>
      <c r="AI3" s="402"/>
      <c r="AJ3" s="402"/>
      <c r="AK3" s="402"/>
      <c r="AL3" s="403"/>
      <c r="AM3" s="401" t="s">
        <v>88</v>
      </c>
      <c r="AN3" s="402"/>
      <c r="AO3" s="402"/>
      <c r="AP3" s="402"/>
      <c r="AQ3" s="402"/>
      <c r="AR3" s="402"/>
      <c r="AS3" s="402"/>
      <c r="AT3" s="402"/>
      <c r="AU3" s="402"/>
      <c r="AV3" s="402"/>
      <c r="AW3" s="402"/>
      <c r="AX3" s="403"/>
      <c r="AY3" s="438" t="s">
        <v>1</v>
      </c>
      <c r="AZ3" s="439"/>
      <c r="BA3" s="439"/>
      <c r="BB3" s="439"/>
      <c r="BC3" s="439"/>
      <c r="BD3" s="439"/>
      <c r="BE3" s="439"/>
      <c r="BF3" s="439"/>
      <c r="BG3" s="439"/>
      <c r="BH3" s="439"/>
      <c r="BI3" s="439"/>
      <c r="BJ3" s="439"/>
      <c r="BK3" s="439"/>
      <c r="BL3" s="439"/>
      <c r="BM3" s="440"/>
      <c r="BN3" s="401" t="s">
        <v>89</v>
      </c>
      <c r="BO3" s="402"/>
      <c r="BP3" s="402"/>
      <c r="BQ3" s="402"/>
      <c r="BR3" s="402"/>
      <c r="BS3" s="402"/>
      <c r="BT3" s="402"/>
      <c r="BU3" s="403"/>
      <c r="BV3" s="401" t="s">
        <v>90</v>
      </c>
      <c r="BW3" s="402"/>
      <c r="BX3" s="402"/>
      <c r="BY3" s="402"/>
      <c r="BZ3" s="402"/>
      <c r="CA3" s="402"/>
      <c r="CB3" s="402"/>
      <c r="CC3" s="403"/>
      <c r="CD3" s="438" t="s">
        <v>1</v>
      </c>
      <c r="CE3" s="439"/>
      <c r="CF3" s="439"/>
      <c r="CG3" s="439"/>
      <c r="CH3" s="439"/>
      <c r="CI3" s="439"/>
      <c r="CJ3" s="439"/>
      <c r="CK3" s="439"/>
      <c r="CL3" s="439"/>
      <c r="CM3" s="439"/>
      <c r="CN3" s="439"/>
      <c r="CO3" s="439"/>
      <c r="CP3" s="439"/>
      <c r="CQ3" s="439"/>
      <c r="CR3" s="439"/>
      <c r="CS3" s="440"/>
      <c r="CT3" s="401" t="s">
        <v>91</v>
      </c>
      <c r="CU3" s="402"/>
      <c r="CV3" s="402"/>
      <c r="CW3" s="402"/>
      <c r="CX3" s="402"/>
      <c r="CY3" s="402"/>
      <c r="CZ3" s="402"/>
      <c r="DA3" s="403"/>
      <c r="DB3" s="401" t="s">
        <v>92</v>
      </c>
      <c r="DC3" s="402"/>
      <c r="DD3" s="402"/>
      <c r="DE3" s="402"/>
      <c r="DF3" s="402"/>
      <c r="DG3" s="402"/>
      <c r="DH3" s="402"/>
      <c r="DI3" s="403"/>
    </row>
    <row r="4" spans="1:119" ht="18.75" customHeight="1" x14ac:dyDescent="0.15">
      <c r="A4" s="181"/>
      <c r="B4" s="420"/>
      <c r="C4" s="421"/>
      <c r="D4" s="421"/>
      <c r="E4" s="422"/>
      <c r="F4" s="422"/>
      <c r="G4" s="422"/>
      <c r="H4" s="422"/>
      <c r="I4" s="422"/>
      <c r="J4" s="422"/>
      <c r="K4" s="422"/>
      <c r="L4" s="422"/>
      <c r="M4" s="422"/>
      <c r="N4" s="422"/>
      <c r="O4" s="422"/>
      <c r="P4" s="422"/>
      <c r="Q4" s="422"/>
      <c r="R4" s="428"/>
      <c r="S4" s="428"/>
      <c r="T4" s="428"/>
      <c r="U4" s="428"/>
      <c r="V4" s="429"/>
      <c r="W4" s="432"/>
      <c r="X4" s="433"/>
      <c r="Y4" s="433"/>
      <c r="Z4" s="433"/>
      <c r="AA4" s="433"/>
      <c r="AB4" s="421"/>
      <c r="AC4" s="428"/>
      <c r="AD4" s="433"/>
      <c r="AE4" s="433"/>
      <c r="AF4" s="433"/>
      <c r="AG4" s="433"/>
      <c r="AH4" s="433"/>
      <c r="AI4" s="433"/>
      <c r="AJ4" s="433"/>
      <c r="AK4" s="433"/>
      <c r="AL4" s="436"/>
      <c r="AM4" s="434"/>
      <c r="AN4" s="435"/>
      <c r="AO4" s="435"/>
      <c r="AP4" s="435"/>
      <c r="AQ4" s="435"/>
      <c r="AR4" s="435"/>
      <c r="AS4" s="435"/>
      <c r="AT4" s="435"/>
      <c r="AU4" s="435"/>
      <c r="AV4" s="435"/>
      <c r="AW4" s="435"/>
      <c r="AX4" s="437"/>
      <c r="AY4" s="404" t="s">
        <v>93</v>
      </c>
      <c r="AZ4" s="405"/>
      <c r="BA4" s="405"/>
      <c r="BB4" s="405"/>
      <c r="BC4" s="405"/>
      <c r="BD4" s="405"/>
      <c r="BE4" s="405"/>
      <c r="BF4" s="405"/>
      <c r="BG4" s="405"/>
      <c r="BH4" s="405"/>
      <c r="BI4" s="405"/>
      <c r="BJ4" s="405"/>
      <c r="BK4" s="405"/>
      <c r="BL4" s="405"/>
      <c r="BM4" s="406"/>
      <c r="BN4" s="407">
        <v>41547277</v>
      </c>
      <c r="BO4" s="408"/>
      <c r="BP4" s="408"/>
      <c r="BQ4" s="408"/>
      <c r="BR4" s="408"/>
      <c r="BS4" s="408"/>
      <c r="BT4" s="408"/>
      <c r="BU4" s="409"/>
      <c r="BV4" s="407">
        <v>37182617</v>
      </c>
      <c r="BW4" s="408"/>
      <c r="BX4" s="408"/>
      <c r="BY4" s="408"/>
      <c r="BZ4" s="408"/>
      <c r="CA4" s="408"/>
      <c r="CB4" s="408"/>
      <c r="CC4" s="409"/>
      <c r="CD4" s="410" t="s">
        <v>94</v>
      </c>
      <c r="CE4" s="411"/>
      <c r="CF4" s="411"/>
      <c r="CG4" s="411"/>
      <c r="CH4" s="411"/>
      <c r="CI4" s="411"/>
      <c r="CJ4" s="411"/>
      <c r="CK4" s="411"/>
      <c r="CL4" s="411"/>
      <c r="CM4" s="411"/>
      <c r="CN4" s="411"/>
      <c r="CO4" s="411"/>
      <c r="CP4" s="411"/>
      <c r="CQ4" s="411"/>
      <c r="CR4" s="411"/>
      <c r="CS4" s="412"/>
      <c r="CT4" s="413">
        <v>3.8</v>
      </c>
      <c r="CU4" s="414"/>
      <c r="CV4" s="414"/>
      <c r="CW4" s="414"/>
      <c r="CX4" s="414"/>
      <c r="CY4" s="414"/>
      <c r="CZ4" s="414"/>
      <c r="DA4" s="415"/>
      <c r="DB4" s="413">
        <v>4.4000000000000004</v>
      </c>
      <c r="DC4" s="414"/>
      <c r="DD4" s="414"/>
      <c r="DE4" s="414"/>
      <c r="DF4" s="414"/>
      <c r="DG4" s="414"/>
      <c r="DH4" s="414"/>
      <c r="DI4" s="415"/>
    </row>
    <row r="5" spans="1:119" ht="18.75" customHeight="1" x14ac:dyDescent="0.15">
      <c r="A5" s="181"/>
      <c r="B5" s="423"/>
      <c r="C5" s="424"/>
      <c r="D5" s="424"/>
      <c r="E5" s="425"/>
      <c r="F5" s="425"/>
      <c r="G5" s="425"/>
      <c r="H5" s="425"/>
      <c r="I5" s="425"/>
      <c r="J5" s="425"/>
      <c r="K5" s="425"/>
      <c r="L5" s="425"/>
      <c r="M5" s="425"/>
      <c r="N5" s="425"/>
      <c r="O5" s="425"/>
      <c r="P5" s="425"/>
      <c r="Q5" s="425"/>
      <c r="R5" s="430"/>
      <c r="S5" s="430"/>
      <c r="T5" s="430"/>
      <c r="U5" s="430"/>
      <c r="V5" s="431"/>
      <c r="W5" s="434"/>
      <c r="X5" s="435"/>
      <c r="Y5" s="435"/>
      <c r="Z5" s="435"/>
      <c r="AA5" s="435"/>
      <c r="AB5" s="424"/>
      <c r="AC5" s="430"/>
      <c r="AD5" s="435"/>
      <c r="AE5" s="435"/>
      <c r="AF5" s="435"/>
      <c r="AG5" s="435"/>
      <c r="AH5" s="435"/>
      <c r="AI5" s="435"/>
      <c r="AJ5" s="435"/>
      <c r="AK5" s="435"/>
      <c r="AL5" s="437"/>
      <c r="AM5" s="473" t="s">
        <v>95</v>
      </c>
      <c r="AN5" s="474"/>
      <c r="AO5" s="474"/>
      <c r="AP5" s="474"/>
      <c r="AQ5" s="474"/>
      <c r="AR5" s="474"/>
      <c r="AS5" s="474"/>
      <c r="AT5" s="475"/>
      <c r="AU5" s="476" t="s">
        <v>96</v>
      </c>
      <c r="AV5" s="477"/>
      <c r="AW5" s="477"/>
      <c r="AX5" s="477"/>
      <c r="AY5" s="478" t="s">
        <v>97</v>
      </c>
      <c r="AZ5" s="479"/>
      <c r="BA5" s="479"/>
      <c r="BB5" s="479"/>
      <c r="BC5" s="479"/>
      <c r="BD5" s="479"/>
      <c r="BE5" s="479"/>
      <c r="BF5" s="479"/>
      <c r="BG5" s="479"/>
      <c r="BH5" s="479"/>
      <c r="BI5" s="479"/>
      <c r="BJ5" s="479"/>
      <c r="BK5" s="479"/>
      <c r="BL5" s="479"/>
      <c r="BM5" s="480"/>
      <c r="BN5" s="444">
        <v>39963704</v>
      </c>
      <c r="BO5" s="445"/>
      <c r="BP5" s="445"/>
      <c r="BQ5" s="445"/>
      <c r="BR5" s="445"/>
      <c r="BS5" s="445"/>
      <c r="BT5" s="445"/>
      <c r="BU5" s="446"/>
      <c r="BV5" s="444">
        <v>36155153</v>
      </c>
      <c r="BW5" s="445"/>
      <c r="BX5" s="445"/>
      <c r="BY5" s="445"/>
      <c r="BZ5" s="445"/>
      <c r="CA5" s="445"/>
      <c r="CB5" s="445"/>
      <c r="CC5" s="446"/>
      <c r="CD5" s="447" t="s">
        <v>98</v>
      </c>
      <c r="CE5" s="448"/>
      <c r="CF5" s="448"/>
      <c r="CG5" s="448"/>
      <c r="CH5" s="448"/>
      <c r="CI5" s="448"/>
      <c r="CJ5" s="448"/>
      <c r="CK5" s="448"/>
      <c r="CL5" s="448"/>
      <c r="CM5" s="448"/>
      <c r="CN5" s="448"/>
      <c r="CO5" s="448"/>
      <c r="CP5" s="448"/>
      <c r="CQ5" s="448"/>
      <c r="CR5" s="448"/>
      <c r="CS5" s="449"/>
      <c r="CT5" s="441">
        <v>87.6</v>
      </c>
      <c r="CU5" s="442"/>
      <c r="CV5" s="442"/>
      <c r="CW5" s="442"/>
      <c r="CX5" s="442"/>
      <c r="CY5" s="442"/>
      <c r="CZ5" s="442"/>
      <c r="DA5" s="443"/>
      <c r="DB5" s="441">
        <v>89.2</v>
      </c>
      <c r="DC5" s="442"/>
      <c r="DD5" s="442"/>
      <c r="DE5" s="442"/>
      <c r="DF5" s="442"/>
      <c r="DG5" s="442"/>
      <c r="DH5" s="442"/>
      <c r="DI5" s="443"/>
    </row>
    <row r="6" spans="1:119" ht="18.75" customHeight="1" x14ac:dyDescent="0.15">
      <c r="A6" s="181"/>
      <c r="B6" s="450" t="s">
        <v>99</v>
      </c>
      <c r="C6" s="451"/>
      <c r="D6" s="451"/>
      <c r="E6" s="452"/>
      <c r="F6" s="452"/>
      <c r="G6" s="452"/>
      <c r="H6" s="452"/>
      <c r="I6" s="452"/>
      <c r="J6" s="452"/>
      <c r="K6" s="452"/>
      <c r="L6" s="452" t="s">
        <v>100</v>
      </c>
      <c r="M6" s="452"/>
      <c r="N6" s="452"/>
      <c r="O6" s="452"/>
      <c r="P6" s="452"/>
      <c r="Q6" s="452"/>
      <c r="R6" s="456"/>
      <c r="S6" s="456"/>
      <c r="T6" s="456"/>
      <c r="U6" s="456"/>
      <c r="V6" s="457"/>
      <c r="W6" s="460" t="s">
        <v>101</v>
      </c>
      <c r="X6" s="461"/>
      <c r="Y6" s="461"/>
      <c r="Z6" s="461"/>
      <c r="AA6" s="461"/>
      <c r="AB6" s="451"/>
      <c r="AC6" s="464" t="s">
        <v>102</v>
      </c>
      <c r="AD6" s="465"/>
      <c r="AE6" s="465"/>
      <c r="AF6" s="465"/>
      <c r="AG6" s="465"/>
      <c r="AH6" s="465"/>
      <c r="AI6" s="465"/>
      <c r="AJ6" s="465"/>
      <c r="AK6" s="465"/>
      <c r="AL6" s="466"/>
      <c r="AM6" s="473" t="s">
        <v>103</v>
      </c>
      <c r="AN6" s="474"/>
      <c r="AO6" s="474"/>
      <c r="AP6" s="474"/>
      <c r="AQ6" s="474"/>
      <c r="AR6" s="474"/>
      <c r="AS6" s="474"/>
      <c r="AT6" s="475"/>
      <c r="AU6" s="476" t="s">
        <v>96</v>
      </c>
      <c r="AV6" s="477"/>
      <c r="AW6" s="477"/>
      <c r="AX6" s="477"/>
      <c r="AY6" s="478" t="s">
        <v>104</v>
      </c>
      <c r="AZ6" s="479"/>
      <c r="BA6" s="479"/>
      <c r="BB6" s="479"/>
      <c r="BC6" s="479"/>
      <c r="BD6" s="479"/>
      <c r="BE6" s="479"/>
      <c r="BF6" s="479"/>
      <c r="BG6" s="479"/>
      <c r="BH6" s="479"/>
      <c r="BI6" s="479"/>
      <c r="BJ6" s="479"/>
      <c r="BK6" s="479"/>
      <c r="BL6" s="479"/>
      <c r="BM6" s="480"/>
      <c r="BN6" s="444">
        <v>1583573</v>
      </c>
      <c r="BO6" s="445"/>
      <c r="BP6" s="445"/>
      <c r="BQ6" s="445"/>
      <c r="BR6" s="445"/>
      <c r="BS6" s="445"/>
      <c r="BT6" s="445"/>
      <c r="BU6" s="446"/>
      <c r="BV6" s="444">
        <v>1027464</v>
      </c>
      <c r="BW6" s="445"/>
      <c r="BX6" s="445"/>
      <c r="BY6" s="445"/>
      <c r="BZ6" s="445"/>
      <c r="CA6" s="445"/>
      <c r="CB6" s="445"/>
      <c r="CC6" s="446"/>
      <c r="CD6" s="447" t="s">
        <v>105</v>
      </c>
      <c r="CE6" s="448"/>
      <c r="CF6" s="448"/>
      <c r="CG6" s="448"/>
      <c r="CH6" s="448"/>
      <c r="CI6" s="448"/>
      <c r="CJ6" s="448"/>
      <c r="CK6" s="448"/>
      <c r="CL6" s="448"/>
      <c r="CM6" s="448"/>
      <c r="CN6" s="448"/>
      <c r="CO6" s="448"/>
      <c r="CP6" s="448"/>
      <c r="CQ6" s="448"/>
      <c r="CR6" s="448"/>
      <c r="CS6" s="449"/>
      <c r="CT6" s="481">
        <v>89.8</v>
      </c>
      <c r="CU6" s="482"/>
      <c r="CV6" s="482"/>
      <c r="CW6" s="482"/>
      <c r="CX6" s="482"/>
      <c r="CY6" s="482"/>
      <c r="CZ6" s="482"/>
      <c r="DA6" s="483"/>
      <c r="DB6" s="481">
        <v>94.1</v>
      </c>
      <c r="DC6" s="482"/>
      <c r="DD6" s="482"/>
      <c r="DE6" s="482"/>
      <c r="DF6" s="482"/>
      <c r="DG6" s="482"/>
      <c r="DH6" s="482"/>
      <c r="DI6" s="483"/>
    </row>
    <row r="7" spans="1:119" ht="18.75" customHeight="1" x14ac:dyDescent="0.15">
      <c r="A7" s="181"/>
      <c r="B7" s="420"/>
      <c r="C7" s="421"/>
      <c r="D7" s="421"/>
      <c r="E7" s="422"/>
      <c r="F7" s="422"/>
      <c r="G7" s="422"/>
      <c r="H7" s="422"/>
      <c r="I7" s="422"/>
      <c r="J7" s="422"/>
      <c r="K7" s="422"/>
      <c r="L7" s="422"/>
      <c r="M7" s="422"/>
      <c r="N7" s="422"/>
      <c r="O7" s="422"/>
      <c r="P7" s="422"/>
      <c r="Q7" s="422"/>
      <c r="R7" s="428"/>
      <c r="S7" s="428"/>
      <c r="T7" s="428"/>
      <c r="U7" s="428"/>
      <c r="V7" s="429"/>
      <c r="W7" s="432"/>
      <c r="X7" s="433"/>
      <c r="Y7" s="433"/>
      <c r="Z7" s="433"/>
      <c r="AA7" s="433"/>
      <c r="AB7" s="421"/>
      <c r="AC7" s="467"/>
      <c r="AD7" s="468"/>
      <c r="AE7" s="468"/>
      <c r="AF7" s="468"/>
      <c r="AG7" s="468"/>
      <c r="AH7" s="468"/>
      <c r="AI7" s="468"/>
      <c r="AJ7" s="468"/>
      <c r="AK7" s="468"/>
      <c r="AL7" s="469"/>
      <c r="AM7" s="473" t="s">
        <v>106</v>
      </c>
      <c r="AN7" s="474"/>
      <c r="AO7" s="474"/>
      <c r="AP7" s="474"/>
      <c r="AQ7" s="474"/>
      <c r="AR7" s="474"/>
      <c r="AS7" s="474"/>
      <c r="AT7" s="475"/>
      <c r="AU7" s="476" t="s">
        <v>107</v>
      </c>
      <c r="AV7" s="477"/>
      <c r="AW7" s="477"/>
      <c r="AX7" s="477"/>
      <c r="AY7" s="478" t="s">
        <v>108</v>
      </c>
      <c r="AZ7" s="479"/>
      <c r="BA7" s="479"/>
      <c r="BB7" s="479"/>
      <c r="BC7" s="479"/>
      <c r="BD7" s="479"/>
      <c r="BE7" s="479"/>
      <c r="BF7" s="479"/>
      <c r="BG7" s="479"/>
      <c r="BH7" s="479"/>
      <c r="BI7" s="479"/>
      <c r="BJ7" s="479"/>
      <c r="BK7" s="479"/>
      <c r="BL7" s="479"/>
      <c r="BM7" s="480"/>
      <c r="BN7" s="444">
        <v>886459</v>
      </c>
      <c r="BO7" s="445"/>
      <c r="BP7" s="445"/>
      <c r="BQ7" s="445"/>
      <c r="BR7" s="445"/>
      <c r="BS7" s="445"/>
      <c r="BT7" s="445"/>
      <c r="BU7" s="446"/>
      <c r="BV7" s="444">
        <v>205273</v>
      </c>
      <c r="BW7" s="445"/>
      <c r="BX7" s="445"/>
      <c r="BY7" s="445"/>
      <c r="BZ7" s="445"/>
      <c r="CA7" s="445"/>
      <c r="CB7" s="445"/>
      <c r="CC7" s="446"/>
      <c r="CD7" s="447" t="s">
        <v>109</v>
      </c>
      <c r="CE7" s="448"/>
      <c r="CF7" s="448"/>
      <c r="CG7" s="448"/>
      <c r="CH7" s="448"/>
      <c r="CI7" s="448"/>
      <c r="CJ7" s="448"/>
      <c r="CK7" s="448"/>
      <c r="CL7" s="448"/>
      <c r="CM7" s="448"/>
      <c r="CN7" s="448"/>
      <c r="CO7" s="448"/>
      <c r="CP7" s="448"/>
      <c r="CQ7" s="448"/>
      <c r="CR7" s="448"/>
      <c r="CS7" s="449"/>
      <c r="CT7" s="444">
        <v>18389940</v>
      </c>
      <c r="CU7" s="445"/>
      <c r="CV7" s="445"/>
      <c r="CW7" s="445"/>
      <c r="CX7" s="445"/>
      <c r="CY7" s="445"/>
      <c r="CZ7" s="445"/>
      <c r="DA7" s="446"/>
      <c r="DB7" s="444">
        <v>18563174</v>
      </c>
      <c r="DC7" s="445"/>
      <c r="DD7" s="445"/>
      <c r="DE7" s="445"/>
      <c r="DF7" s="445"/>
      <c r="DG7" s="445"/>
      <c r="DH7" s="445"/>
      <c r="DI7" s="446"/>
    </row>
    <row r="8" spans="1:119" ht="18.75" customHeight="1" thickBot="1" x14ac:dyDescent="0.2">
      <c r="A8" s="181"/>
      <c r="B8" s="453"/>
      <c r="C8" s="454"/>
      <c r="D8" s="454"/>
      <c r="E8" s="455"/>
      <c r="F8" s="455"/>
      <c r="G8" s="455"/>
      <c r="H8" s="455"/>
      <c r="I8" s="455"/>
      <c r="J8" s="455"/>
      <c r="K8" s="455"/>
      <c r="L8" s="455"/>
      <c r="M8" s="455"/>
      <c r="N8" s="455"/>
      <c r="O8" s="455"/>
      <c r="P8" s="455"/>
      <c r="Q8" s="455"/>
      <c r="R8" s="458"/>
      <c r="S8" s="458"/>
      <c r="T8" s="458"/>
      <c r="U8" s="458"/>
      <c r="V8" s="459"/>
      <c r="W8" s="462"/>
      <c r="X8" s="463"/>
      <c r="Y8" s="463"/>
      <c r="Z8" s="463"/>
      <c r="AA8" s="463"/>
      <c r="AB8" s="454"/>
      <c r="AC8" s="470"/>
      <c r="AD8" s="471"/>
      <c r="AE8" s="471"/>
      <c r="AF8" s="471"/>
      <c r="AG8" s="471"/>
      <c r="AH8" s="471"/>
      <c r="AI8" s="471"/>
      <c r="AJ8" s="471"/>
      <c r="AK8" s="471"/>
      <c r="AL8" s="472"/>
      <c r="AM8" s="473" t="s">
        <v>110</v>
      </c>
      <c r="AN8" s="474"/>
      <c r="AO8" s="474"/>
      <c r="AP8" s="474"/>
      <c r="AQ8" s="474"/>
      <c r="AR8" s="474"/>
      <c r="AS8" s="474"/>
      <c r="AT8" s="475"/>
      <c r="AU8" s="476" t="s">
        <v>111</v>
      </c>
      <c r="AV8" s="477"/>
      <c r="AW8" s="477"/>
      <c r="AX8" s="477"/>
      <c r="AY8" s="478" t="s">
        <v>112</v>
      </c>
      <c r="AZ8" s="479"/>
      <c r="BA8" s="479"/>
      <c r="BB8" s="479"/>
      <c r="BC8" s="479"/>
      <c r="BD8" s="479"/>
      <c r="BE8" s="479"/>
      <c r="BF8" s="479"/>
      <c r="BG8" s="479"/>
      <c r="BH8" s="479"/>
      <c r="BI8" s="479"/>
      <c r="BJ8" s="479"/>
      <c r="BK8" s="479"/>
      <c r="BL8" s="479"/>
      <c r="BM8" s="480"/>
      <c r="BN8" s="444">
        <v>697114</v>
      </c>
      <c r="BO8" s="445"/>
      <c r="BP8" s="445"/>
      <c r="BQ8" s="445"/>
      <c r="BR8" s="445"/>
      <c r="BS8" s="445"/>
      <c r="BT8" s="445"/>
      <c r="BU8" s="446"/>
      <c r="BV8" s="444">
        <v>822191</v>
      </c>
      <c r="BW8" s="445"/>
      <c r="BX8" s="445"/>
      <c r="BY8" s="445"/>
      <c r="BZ8" s="445"/>
      <c r="CA8" s="445"/>
      <c r="CB8" s="445"/>
      <c r="CC8" s="446"/>
      <c r="CD8" s="447" t="s">
        <v>113</v>
      </c>
      <c r="CE8" s="448"/>
      <c r="CF8" s="448"/>
      <c r="CG8" s="448"/>
      <c r="CH8" s="448"/>
      <c r="CI8" s="448"/>
      <c r="CJ8" s="448"/>
      <c r="CK8" s="448"/>
      <c r="CL8" s="448"/>
      <c r="CM8" s="448"/>
      <c r="CN8" s="448"/>
      <c r="CO8" s="448"/>
      <c r="CP8" s="448"/>
      <c r="CQ8" s="448"/>
      <c r="CR8" s="448"/>
      <c r="CS8" s="449"/>
      <c r="CT8" s="484">
        <v>0.82</v>
      </c>
      <c r="CU8" s="485"/>
      <c r="CV8" s="485"/>
      <c r="CW8" s="485"/>
      <c r="CX8" s="485"/>
      <c r="CY8" s="485"/>
      <c r="CZ8" s="485"/>
      <c r="DA8" s="486"/>
      <c r="DB8" s="484">
        <v>0.84</v>
      </c>
      <c r="DC8" s="485"/>
      <c r="DD8" s="485"/>
      <c r="DE8" s="485"/>
      <c r="DF8" s="485"/>
      <c r="DG8" s="485"/>
      <c r="DH8" s="485"/>
      <c r="DI8" s="486"/>
    </row>
    <row r="9" spans="1:119" ht="18.75" customHeight="1" thickBot="1" x14ac:dyDescent="0.2">
      <c r="A9" s="181"/>
      <c r="B9" s="438" t="s">
        <v>114</v>
      </c>
      <c r="C9" s="439"/>
      <c r="D9" s="439"/>
      <c r="E9" s="439"/>
      <c r="F9" s="439"/>
      <c r="G9" s="439"/>
      <c r="H9" s="439"/>
      <c r="I9" s="439"/>
      <c r="J9" s="439"/>
      <c r="K9" s="487"/>
      <c r="L9" s="488" t="s">
        <v>115</v>
      </c>
      <c r="M9" s="489"/>
      <c r="N9" s="489"/>
      <c r="O9" s="489"/>
      <c r="P9" s="489"/>
      <c r="Q9" s="490"/>
      <c r="R9" s="491">
        <v>83236</v>
      </c>
      <c r="S9" s="492"/>
      <c r="T9" s="492"/>
      <c r="U9" s="492"/>
      <c r="V9" s="493"/>
      <c r="W9" s="401" t="s">
        <v>116</v>
      </c>
      <c r="X9" s="402"/>
      <c r="Y9" s="402"/>
      <c r="Z9" s="402"/>
      <c r="AA9" s="402"/>
      <c r="AB9" s="402"/>
      <c r="AC9" s="402"/>
      <c r="AD9" s="402"/>
      <c r="AE9" s="402"/>
      <c r="AF9" s="402"/>
      <c r="AG9" s="402"/>
      <c r="AH9" s="402"/>
      <c r="AI9" s="402"/>
      <c r="AJ9" s="402"/>
      <c r="AK9" s="402"/>
      <c r="AL9" s="403"/>
      <c r="AM9" s="473" t="s">
        <v>117</v>
      </c>
      <c r="AN9" s="474"/>
      <c r="AO9" s="474"/>
      <c r="AP9" s="474"/>
      <c r="AQ9" s="474"/>
      <c r="AR9" s="474"/>
      <c r="AS9" s="474"/>
      <c r="AT9" s="475"/>
      <c r="AU9" s="476" t="s">
        <v>96</v>
      </c>
      <c r="AV9" s="477"/>
      <c r="AW9" s="477"/>
      <c r="AX9" s="477"/>
      <c r="AY9" s="478" t="s">
        <v>118</v>
      </c>
      <c r="AZ9" s="479"/>
      <c r="BA9" s="479"/>
      <c r="BB9" s="479"/>
      <c r="BC9" s="479"/>
      <c r="BD9" s="479"/>
      <c r="BE9" s="479"/>
      <c r="BF9" s="479"/>
      <c r="BG9" s="479"/>
      <c r="BH9" s="479"/>
      <c r="BI9" s="479"/>
      <c r="BJ9" s="479"/>
      <c r="BK9" s="479"/>
      <c r="BL9" s="479"/>
      <c r="BM9" s="480"/>
      <c r="BN9" s="444">
        <v>-125077</v>
      </c>
      <c r="BO9" s="445"/>
      <c r="BP9" s="445"/>
      <c r="BQ9" s="445"/>
      <c r="BR9" s="445"/>
      <c r="BS9" s="445"/>
      <c r="BT9" s="445"/>
      <c r="BU9" s="446"/>
      <c r="BV9" s="444">
        <v>235706</v>
      </c>
      <c r="BW9" s="445"/>
      <c r="BX9" s="445"/>
      <c r="BY9" s="445"/>
      <c r="BZ9" s="445"/>
      <c r="CA9" s="445"/>
      <c r="CB9" s="445"/>
      <c r="CC9" s="446"/>
      <c r="CD9" s="447" t="s">
        <v>119</v>
      </c>
      <c r="CE9" s="448"/>
      <c r="CF9" s="448"/>
      <c r="CG9" s="448"/>
      <c r="CH9" s="448"/>
      <c r="CI9" s="448"/>
      <c r="CJ9" s="448"/>
      <c r="CK9" s="448"/>
      <c r="CL9" s="448"/>
      <c r="CM9" s="448"/>
      <c r="CN9" s="448"/>
      <c r="CO9" s="448"/>
      <c r="CP9" s="448"/>
      <c r="CQ9" s="448"/>
      <c r="CR9" s="448"/>
      <c r="CS9" s="449"/>
      <c r="CT9" s="441">
        <v>9.1999999999999993</v>
      </c>
      <c r="CU9" s="442"/>
      <c r="CV9" s="442"/>
      <c r="CW9" s="442"/>
      <c r="CX9" s="442"/>
      <c r="CY9" s="442"/>
      <c r="CZ9" s="442"/>
      <c r="DA9" s="443"/>
      <c r="DB9" s="441">
        <v>11.2</v>
      </c>
      <c r="DC9" s="442"/>
      <c r="DD9" s="442"/>
      <c r="DE9" s="442"/>
      <c r="DF9" s="442"/>
      <c r="DG9" s="442"/>
      <c r="DH9" s="442"/>
      <c r="DI9" s="443"/>
    </row>
    <row r="10" spans="1:119" ht="18.75" customHeight="1" thickBot="1" x14ac:dyDescent="0.2">
      <c r="A10" s="181"/>
      <c r="B10" s="438"/>
      <c r="C10" s="439"/>
      <c r="D10" s="439"/>
      <c r="E10" s="439"/>
      <c r="F10" s="439"/>
      <c r="G10" s="439"/>
      <c r="H10" s="439"/>
      <c r="I10" s="439"/>
      <c r="J10" s="439"/>
      <c r="K10" s="487"/>
      <c r="L10" s="494" t="s">
        <v>120</v>
      </c>
      <c r="M10" s="474"/>
      <c r="N10" s="474"/>
      <c r="O10" s="474"/>
      <c r="P10" s="474"/>
      <c r="Q10" s="475"/>
      <c r="R10" s="495">
        <v>79859</v>
      </c>
      <c r="S10" s="496"/>
      <c r="T10" s="496"/>
      <c r="U10" s="496"/>
      <c r="V10" s="497"/>
      <c r="W10" s="432"/>
      <c r="X10" s="433"/>
      <c r="Y10" s="433"/>
      <c r="Z10" s="433"/>
      <c r="AA10" s="433"/>
      <c r="AB10" s="433"/>
      <c r="AC10" s="433"/>
      <c r="AD10" s="433"/>
      <c r="AE10" s="433"/>
      <c r="AF10" s="433"/>
      <c r="AG10" s="433"/>
      <c r="AH10" s="433"/>
      <c r="AI10" s="433"/>
      <c r="AJ10" s="433"/>
      <c r="AK10" s="433"/>
      <c r="AL10" s="436"/>
      <c r="AM10" s="473" t="s">
        <v>121</v>
      </c>
      <c r="AN10" s="474"/>
      <c r="AO10" s="474"/>
      <c r="AP10" s="474"/>
      <c r="AQ10" s="474"/>
      <c r="AR10" s="474"/>
      <c r="AS10" s="474"/>
      <c r="AT10" s="475"/>
      <c r="AU10" s="476" t="s">
        <v>96</v>
      </c>
      <c r="AV10" s="477"/>
      <c r="AW10" s="477"/>
      <c r="AX10" s="477"/>
      <c r="AY10" s="478" t="s">
        <v>122</v>
      </c>
      <c r="AZ10" s="479"/>
      <c r="BA10" s="479"/>
      <c r="BB10" s="479"/>
      <c r="BC10" s="479"/>
      <c r="BD10" s="479"/>
      <c r="BE10" s="479"/>
      <c r="BF10" s="479"/>
      <c r="BG10" s="479"/>
      <c r="BH10" s="479"/>
      <c r="BI10" s="479"/>
      <c r="BJ10" s="479"/>
      <c r="BK10" s="479"/>
      <c r="BL10" s="479"/>
      <c r="BM10" s="480"/>
      <c r="BN10" s="444">
        <v>1002729</v>
      </c>
      <c r="BO10" s="445"/>
      <c r="BP10" s="445"/>
      <c r="BQ10" s="445"/>
      <c r="BR10" s="445"/>
      <c r="BS10" s="445"/>
      <c r="BT10" s="445"/>
      <c r="BU10" s="446"/>
      <c r="BV10" s="444">
        <v>451860</v>
      </c>
      <c r="BW10" s="445"/>
      <c r="BX10" s="445"/>
      <c r="BY10" s="445"/>
      <c r="BZ10" s="445"/>
      <c r="CA10" s="445"/>
      <c r="CB10" s="445"/>
      <c r="CC10" s="446"/>
      <c r="CD10" s="184" t="s">
        <v>123</v>
      </c>
      <c r="CE10" s="185"/>
      <c r="CF10" s="185"/>
      <c r="CG10" s="185"/>
      <c r="CH10" s="185"/>
      <c r="CI10" s="185"/>
      <c r="CJ10" s="185"/>
      <c r="CK10" s="185"/>
      <c r="CL10" s="185"/>
      <c r="CM10" s="185"/>
      <c r="CN10" s="185"/>
      <c r="CO10" s="185"/>
      <c r="CP10" s="185"/>
      <c r="CQ10" s="185"/>
      <c r="CR10" s="185"/>
      <c r="CS10" s="186"/>
      <c r="CT10" s="187"/>
      <c r="CU10" s="188"/>
      <c r="CV10" s="188"/>
      <c r="CW10" s="188"/>
      <c r="CX10" s="188"/>
      <c r="CY10" s="188"/>
      <c r="CZ10" s="188"/>
      <c r="DA10" s="189"/>
      <c r="DB10" s="187"/>
      <c r="DC10" s="188"/>
      <c r="DD10" s="188"/>
      <c r="DE10" s="188"/>
      <c r="DF10" s="188"/>
      <c r="DG10" s="188"/>
      <c r="DH10" s="188"/>
      <c r="DI10" s="189"/>
    </row>
    <row r="11" spans="1:119" ht="18.75" customHeight="1" thickBot="1" x14ac:dyDescent="0.2">
      <c r="A11" s="181"/>
      <c r="B11" s="438"/>
      <c r="C11" s="439"/>
      <c r="D11" s="439"/>
      <c r="E11" s="439"/>
      <c r="F11" s="439"/>
      <c r="G11" s="439"/>
      <c r="H11" s="439"/>
      <c r="I11" s="439"/>
      <c r="J11" s="439"/>
      <c r="K11" s="487"/>
      <c r="L11" s="498" t="s">
        <v>124</v>
      </c>
      <c r="M11" s="499"/>
      <c r="N11" s="499"/>
      <c r="O11" s="499"/>
      <c r="P11" s="499"/>
      <c r="Q11" s="500"/>
      <c r="R11" s="501" t="s">
        <v>125</v>
      </c>
      <c r="S11" s="502"/>
      <c r="T11" s="502"/>
      <c r="U11" s="502"/>
      <c r="V11" s="503"/>
      <c r="W11" s="432"/>
      <c r="X11" s="433"/>
      <c r="Y11" s="433"/>
      <c r="Z11" s="433"/>
      <c r="AA11" s="433"/>
      <c r="AB11" s="433"/>
      <c r="AC11" s="433"/>
      <c r="AD11" s="433"/>
      <c r="AE11" s="433"/>
      <c r="AF11" s="433"/>
      <c r="AG11" s="433"/>
      <c r="AH11" s="433"/>
      <c r="AI11" s="433"/>
      <c r="AJ11" s="433"/>
      <c r="AK11" s="433"/>
      <c r="AL11" s="436"/>
      <c r="AM11" s="473" t="s">
        <v>126</v>
      </c>
      <c r="AN11" s="474"/>
      <c r="AO11" s="474"/>
      <c r="AP11" s="474"/>
      <c r="AQ11" s="474"/>
      <c r="AR11" s="474"/>
      <c r="AS11" s="474"/>
      <c r="AT11" s="475"/>
      <c r="AU11" s="476" t="s">
        <v>127</v>
      </c>
      <c r="AV11" s="477"/>
      <c r="AW11" s="477"/>
      <c r="AX11" s="477"/>
      <c r="AY11" s="478" t="s">
        <v>128</v>
      </c>
      <c r="AZ11" s="479"/>
      <c r="BA11" s="479"/>
      <c r="BB11" s="479"/>
      <c r="BC11" s="479"/>
      <c r="BD11" s="479"/>
      <c r="BE11" s="479"/>
      <c r="BF11" s="479"/>
      <c r="BG11" s="479"/>
      <c r="BH11" s="479"/>
      <c r="BI11" s="479"/>
      <c r="BJ11" s="479"/>
      <c r="BK11" s="479"/>
      <c r="BL11" s="479"/>
      <c r="BM11" s="480"/>
      <c r="BN11" s="444">
        <v>0</v>
      </c>
      <c r="BO11" s="445"/>
      <c r="BP11" s="445"/>
      <c r="BQ11" s="445"/>
      <c r="BR11" s="445"/>
      <c r="BS11" s="445"/>
      <c r="BT11" s="445"/>
      <c r="BU11" s="446"/>
      <c r="BV11" s="444">
        <v>0</v>
      </c>
      <c r="BW11" s="445"/>
      <c r="BX11" s="445"/>
      <c r="BY11" s="445"/>
      <c r="BZ11" s="445"/>
      <c r="CA11" s="445"/>
      <c r="CB11" s="445"/>
      <c r="CC11" s="446"/>
      <c r="CD11" s="447" t="s">
        <v>129</v>
      </c>
      <c r="CE11" s="448"/>
      <c r="CF11" s="448"/>
      <c r="CG11" s="448"/>
      <c r="CH11" s="448"/>
      <c r="CI11" s="448"/>
      <c r="CJ11" s="448"/>
      <c r="CK11" s="448"/>
      <c r="CL11" s="448"/>
      <c r="CM11" s="448"/>
      <c r="CN11" s="448"/>
      <c r="CO11" s="448"/>
      <c r="CP11" s="448"/>
      <c r="CQ11" s="448"/>
      <c r="CR11" s="448"/>
      <c r="CS11" s="449"/>
      <c r="CT11" s="484" t="s">
        <v>130</v>
      </c>
      <c r="CU11" s="485"/>
      <c r="CV11" s="485"/>
      <c r="CW11" s="485"/>
      <c r="CX11" s="485"/>
      <c r="CY11" s="485"/>
      <c r="CZ11" s="485"/>
      <c r="DA11" s="486"/>
      <c r="DB11" s="484" t="s">
        <v>131</v>
      </c>
      <c r="DC11" s="485"/>
      <c r="DD11" s="485"/>
      <c r="DE11" s="485"/>
      <c r="DF11" s="485"/>
      <c r="DG11" s="485"/>
      <c r="DH11" s="485"/>
      <c r="DI11" s="486"/>
    </row>
    <row r="12" spans="1:119" ht="18.75" customHeight="1" x14ac:dyDescent="0.15">
      <c r="A12" s="181"/>
      <c r="B12" s="504" t="s">
        <v>132</v>
      </c>
      <c r="C12" s="505"/>
      <c r="D12" s="505"/>
      <c r="E12" s="505"/>
      <c r="F12" s="505"/>
      <c r="G12" s="505"/>
      <c r="H12" s="505"/>
      <c r="I12" s="505"/>
      <c r="J12" s="505"/>
      <c r="K12" s="506"/>
      <c r="L12" s="513" t="s">
        <v>133</v>
      </c>
      <c r="M12" s="514"/>
      <c r="N12" s="514"/>
      <c r="O12" s="514"/>
      <c r="P12" s="514"/>
      <c r="Q12" s="515"/>
      <c r="R12" s="516">
        <v>85619</v>
      </c>
      <c r="S12" s="517"/>
      <c r="T12" s="517"/>
      <c r="U12" s="517"/>
      <c r="V12" s="518"/>
      <c r="W12" s="519" t="s">
        <v>1</v>
      </c>
      <c r="X12" s="477"/>
      <c r="Y12" s="477"/>
      <c r="Z12" s="477"/>
      <c r="AA12" s="477"/>
      <c r="AB12" s="520"/>
      <c r="AC12" s="521" t="s">
        <v>134</v>
      </c>
      <c r="AD12" s="522"/>
      <c r="AE12" s="522"/>
      <c r="AF12" s="522"/>
      <c r="AG12" s="523"/>
      <c r="AH12" s="521" t="s">
        <v>135</v>
      </c>
      <c r="AI12" s="522"/>
      <c r="AJ12" s="522"/>
      <c r="AK12" s="522"/>
      <c r="AL12" s="524"/>
      <c r="AM12" s="473" t="s">
        <v>136</v>
      </c>
      <c r="AN12" s="474"/>
      <c r="AO12" s="474"/>
      <c r="AP12" s="474"/>
      <c r="AQ12" s="474"/>
      <c r="AR12" s="474"/>
      <c r="AS12" s="474"/>
      <c r="AT12" s="475"/>
      <c r="AU12" s="476" t="s">
        <v>96</v>
      </c>
      <c r="AV12" s="477"/>
      <c r="AW12" s="477"/>
      <c r="AX12" s="477"/>
      <c r="AY12" s="478" t="s">
        <v>137</v>
      </c>
      <c r="AZ12" s="479"/>
      <c r="BA12" s="479"/>
      <c r="BB12" s="479"/>
      <c r="BC12" s="479"/>
      <c r="BD12" s="479"/>
      <c r="BE12" s="479"/>
      <c r="BF12" s="479"/>
      <c r="BG12" s="479"/>
      <c r="BH12" s="479"/>
      <c r="BI12" s="479"/>
      <c r="BJ12" s="479"/>
      <c r="BK12" s="479"/>
      <c r="BL12" s="479"/>
      <c r="BM12" s="480"/>
      <c r="BN12" s="444">
        <v>500000</v>
      </c>
      <c r="BO12" s="445"/>
      <c r="BP12" s="445"/>
      <c r="BQ12" s="445"/>
      <c r="BR12" s="445"/>
      <c r="BS12" s="445"/>
      <c r="BT12" s="445"/>
      <c r="BU12" s="446"/>
      <c r="BV12" s="444">
        <v>0</v>
      </c>
      <c r="BW12" s="445"/>
      <c r="BX12" s="445"/>
      <c r="BY12" s="445"/>
      <c r="BZ12" s="445"/>
      <c r="CA12" s="445"/>
      <c r="CB12" s="445"/>
      <c r="CC12" s="446"/>
      <c r="CD12" s="447" t="s">
        <v>138</v>
      </c>
      <c r="CE12" s="448"/>
      <c r="CF12" s="448"/>
      <c r="CG12" s="448"/>
      <c r="CH12" s="448"/>
      <c r="CI12" s="448"/>
      <c r="CJ12" s="448"/>
      <c r="CK12" s="448"/>
      <c r="CL12" s="448"/>
      <c r="CM12" s="448"/>
      <c r="CN12" s="448"/>
      <c r="CO12" s="448"/>
      <c r="CP12" s="448"/>
      <c r="CQ12" s="448"/>
      <c r="CR12" s="448"/>
      <c r="CS12" s="449"/>
      <c r="CT12" s="484" t="s">
        <v>139</v>
      </c>
      <c r="CU12" s="485"/>
      <c r="CV12" s="485"/>
      <c r="CW12" s="485"/>
      <c r="CX12" s="485"/>
      <c r="CY12" s="485"/>
      <c r="CZ12" s="485"/>
      <c r="DA12" s="486"/>
      <c r="DB12" s="484" t="s">
        <v>140</v>
      </c>
      <c r="DC12" s="485"/>
      <c r="DD12" s="485"/>
      <c r="DE12" s="485"/>
      <c r="DF12" s="485"/>
      <c r="DG12" s="485"/>
      <c r="DH12" s="485"/>
      <c r="DI12" s="486"/>
    </row>
    <row r="13" spans="1:119" ht="18.75" customHeight="1" x14ac:dyDescent="0.15">
      <c r="A13" s="181"/>
      <c r="B13" s="507"/>
      <c r="C13" s="508"/>
      <c r="D13" s="508"/>
      <c r="E13" s="508"/>
      <c r="F13" s="508"/>
      <c r="G13" s="508"/>
      <c r="H13" s="508"/>
      <c r="I13" s="508"/>
      <c r="J13" s="508"/>
      <c r="K13" s="509"/>
      <c r="L13" s="190"/>
      <c r="M13" s="535" t="s">
        <v>141</v>
      </c>
      <c r="N13" s="536"/>
      <c r="O13" s="536"/>
      <c r="P13" s="536"/>
      <c r="Q13" s="537"/>
      <c r="R13" s="528">
        <v>84544</v>
      </c>
      <c r="S13" s="529"/>
      <c r="T13" s="529"/>
      <c r="U13" s="529"/>
      <c r="V13" s="530"/>
      <c r="W13" s="460" t="s">
        <v>142</v>
      </c>
      <c r="X13" s="461"/>
      <c r="Y13" s="461"/>
      <c r="Z13" s="461"/>
      <c r="AA13" s="461"/>
      <c r="AB13" s="451"/>
      <c r="AC13" s="495">
        <v>834</v>
      </c>
      <c r="AD13" s="496"/>
      <c r="AE13" s="496"/>
      <c r="AF13" s="496"/>
      <c r="AG13" s="538"/>
      <c r="AH13" s="495">
        <v>917</v>
      </c>
      <c r="AI13" s="496"/>
      <c r="AJ13" s="496"/>
      <c r="AK13" s="496"/>
      <c r="AL13" s="497"/>
      <c r="AM13" s="473" t="s">
        <v>143</v>
      </c>
      <c r="AN13" s="474"/>
      <c r="AO13" s="474"/>
      <c r="AP13" s="474"/>
      <c r="AQ13" s="474"/>
      <c r="AR13" s="474"/>
      <c r="AS13" s="474"/>
      <c r="AT13" s="475"/>
      <c r="AU13" s="476" t="s">
        <v>111</v>
      </c>
      <c r="AV13" s="477"/>
      <c r="AW13" s="477"/>
      <c r="AX13" s="477"/>
      <c r="AY13" s="478" t="s">
        <v>144</v>
      </c>
      <c r="AZ13" s="479"/>
      <c r="BA13" s="479"/>
      <c r="BB13" s="479"/>
      <c r="BC13" s="479"/>
      <c r="BD13" s="479"/>
      <c r="BE13" s="479"/>
      <c r="BF13" s="479"/>
      <c r="BG13" s="479"/>
      <c r="BH13" s="479"/>
      <c r="BI13" s="479"/>
      <c r="BJ13" s="479"/>
      <c r="BK13" s="479"/>
      <c r="BL13" s="479"/>
      <c r="BM13" s="480"/>
      <c r="BN13" s="444">
        <v>377652</v>
      </c>
      <c r="BO13" s="445"/>
      <c r="BP13" s="445"/>
      <c r="BQ13" s="445"/>
      <c r="BR13" s="445"/>
      <c r="BS13" s="445"/>
      <c r="BT13" s="445"/>
      <c r="BU13" s="446"/>
      <c r="BV13" s="444">
        <v>687566</v>
      </c>
      <c r="BW13" s="445"/>
      <c r="BX13" s="445"/>
      <c r="BY13" s="445"/>
      <c r="BZ13" s="445"/>
      <c r="CA13" s="445"/>
      <c r="CB13" s="445"/>
      <c r="CC13" s="446"/>
      <c r="CD13" s="447" t="s">
        <v>145</v>
      </c>
      <c r="CE13" s="448"/>
      <c r="CF13" s="448"/>
      <c r="CG13" s="448"/>
      <c r="CH13" s="448"/>
      <c r="CI13" s="448"/>
      <c r="CJ13" s="448"/>
      <c r="CK13" s="448"/>
      <c r="CL13" s="448"/>
      <c r="CM13" s="448"/>
      <c r="CN13" s="448"/>
      <c r="CO13" s="448"/>
      <c r="CP13" s="448"/>
      <c r="CQ13" s="448"/>
      <c r="CR13" s="448"/>
      <c r="CS13" s="449"/>
      <c r="CT13" s="441">
        <v>4.5</v>
      </c>
      <c r="CU13" s="442"/>
      <c r="CV13" s="442"/>
      <c r="CW13" s="442"/>
      <c r="CX13" s="442"/>
      <c r="CY13" s="442"/>
      <c r="CZ13" s="442"/>
      <c r="DA13" s="443"/>
      <c r="DB13" s="441">
        <v>4.7</v>
      </c>
      <c r="DC13" s="442"/>
      <c r="DD13" s="442"/>
      <c r="DE13" s="442"/>
      <c r="DF13" s="442"/>
      <c r="DG13" s="442"/>
      <c r="DH13" s="442"/>
      <c r="DI13" s="443"/>
    </row>
    <row r="14" spans="1:119" ht="18.75" customHeight="1" thickBot="1" x14ac:dyDescent="0.2">
      <c r="A14" s="181"/>
      <c r="B14" s="507"/>
      <c r="C14" s="508"/>
      <c r="D14" s="508"/>
      <c r="E14" s="508"/>
      <c r="F14" s="508"/>
      <c r="G14" s="508"/>
      <c r="H14" s="508"/>
      <c r="I14" s="508"/>
      <c r="J14" s="508"/>
      <c r="K14" s="509"/>
      <c r="L14" s="525" t="s">
        <v>146</v>
      </c>
      <c r="M14" s="526"/>
      <c r="N14" s="526"/>
      <c r="O14" s="526"/>
      <c r="P14" s="526"/>
      <c r="Q14" s="527"/>
      <c r="R14" s="528">
        <v>84980</v>
      </c>
      <c r="S14" s="529"/>
      <c r="T14" s="529"/>
      <c r="U14" s="529"/>
      <c r="V14" s="530"/>
      <c r="W14" s="434"/>
      <c r="X14" s="435"/>
      <c r="Y14" s="435"/>
      <c r="Z14" s="435"/>
      <c r="AA14" s="435"/>
      <c r="AB14" s="424"/>
      <c r="AC14" s="531">
        <v>2.2000000000000002</v>
      </c>
      <c r="AD14" s="532"/>
      <c r="AE14" s="532"/>
      <c r="AF14" s="532"/>
      <c r="AG14" s="533"/>
      <c r="AH14" s="531">
        <v>2.4</v>
      </c>
      <c r="AI14" s="532"/>
      <c r="AJ14" s="532"/>
      <c r="AK14" s="532"/>
      <c r="AL14" s="534"/>
      <c r="AM14" s="473"/>
      <c r="AN14" s="474"/>
      <c r="AO14" s="474"/>
      <c r="AP14" s="474"/>
      <c r="AQ14" s="474"/>
      <c r="AR14" s="474"/>
      <c r="AS14" s="474"/>
      <c r="AT14" s="475"/>
      <c r="AU14" s="476"/>
      <c r="AV14" s="477"/>
      <c r="AW14" s="477"/>
      <c r="AX14" s="477"/>
      <c r="AY14" s="478"/>
      <c r="AZ14" s="479"/>
      <c r="BA14" s="479"/>
      <c r="BB14" s="479"/>
      <c r="BC14" s="479"/>
      <c r="BD14" s="479"/>
      <c r="BE14" s="479"/>
      <c r="BF14" s="479"/>
      <c r="BG14" s="479"/>
      <c r="BH14" s="479"/>
      <c r="BI14" s="479"/>
      <c r="BJ14" s="479"/>
      <c r="BK14" s="479"/>
      <c r="BL14" s="479"/>
      <c r="BM14" s="480"/>
      <c r="BN14" s="444"/>
      <c r="BO14" s="445"/>
      <c r="BP14" s="445"/>
      <c r="BQ14" s="445"/>
      <c r="BR14" s="445"/>
      <c r="BS14" s="445"/>
      <c r="BT14" s="445"/>
      <c r="BU14" s="446"/>
      <c r="BV14" s="444"/>
      <c r="BW14" s="445"/>
      <c r="BX14" s="445"/>
      <c r="BY14" s="445"/>
      <c r="BZ14" s="445"/>
      <c r="CA14" s="445"/>
      <c r="CB14" s="445"/>
      <c r="CC14" s="446"/>
      <c r="CD14" s="539" t="s">
        <v>147</v>
      </c>
      <c r="CE14" s="540"/>
      <c r="CF14" s="540"/>
      <c r="CG14" s="540"/>
      <c r="CH14" s="540"/>
      <c r="CI14" s="540"/>
      <c r="CJ14" s="540"/>
      <c r="CK14" s="540"/>
      <c r="CL14" s="540"/>
      <c r="CM14" s="540"/>
      <c r="CN14" s="540"/>
      <c r="CO14" s="540"/>
      <c r="CP14" s="540"/>
      <c r="CQ14" s="540"/>
      <c r="CR14" s="540"/>
      <c r="CS14" s="541"/>
      <c r="CT14" s="542" t="s">
        <v>130</v>
      </c>
      <c r="CU14" s="543"/>
      <c r="CV14" s="543"/>
      <c r="CW14" s="543"/>
      <c r="CX14" s="543"/>
      <c r="CY14" s="543"/>
      <c r="CZ14" s="543"/>
      <c r="DA14" s="544"/>
      <c r="DB14" s="542">
        <v>4.7</v>
      </c>
      <c r="DC14" s="543"/>
      <c r="DD14" s="543"/>
      <c r="DE14" s="543"/>
      <c r="DF14" s="543"/>
      <c r="DG14" s="543"/>
      <c r="DH14" s="543"/>
      <c r="DI14" s="544"/>
    </row>
    <row r="15" spans="1:119" ht="18.75" customHeight="1" x14ac:dyDescent="0.15">
      <c r="A15" s="181"/>
      <c r="B15" s="507"/>
      <c r="C15" s="508"/>
      <c r="D15" s="508"/>
      <c r="E15" s="508"/>
      <c r="F15" s="508"/>
      <c r="G15" s="508"/>
      <c r="H15" s="508"/>
      <c r="I15" s="508"/>
      <c r="J15" s="508"/>
      <c r="K15" s="509"/>
      <c r="L15" s="190"/>
      <c r="M15" s="535" t="s">
        <v>148</v>
      </c>
      <c r="N15" s="536"/>
      <c r="O15" s="536"/>
      <c r="P15" s="536"/>
      <c r="Q15" s="537"/>
      <c r="R15" s="528">
        <v>83972</v>
      </c>
      <c r="S15" s="529"/>
      <c r="T15" s="529"/>
      <c r="U15" s="529"/>
      <c r="V15" s="530"/>
      <c r="W15" s="460" t="s">
        <v>149</v>
      </c>
      <c r="X15" s="461"/>
      <c r="Y15" s="461"/>
      <c r="Z15" s="461"/>
      <c r="AA15" s="461"/>
      <c r="AB15" s="451"/>
      <c r="AC15" s="495">
        <v>12431</v>
      </c>
      <c r="AD15" s="496"/>
      <c r="AE15" s="496"/>
      <c r="AF15" s="496"/>
      <c r="AG15" s="538"/>
      <c r="AH15" s="495">
        <v>12407</v>
      </c>
      <c r="AI15" s="496"/>
      <c r="AJ15" s="496"/>
      <c r="AK15" s="496"/>
      <c r="AL15" s="497"/>
      <c r="AM15" s="473"/>
      <c r="AN15" s="474"/>
      <c r="AO15" s="474"/>
      <c r="AP15" s="474"/>
      <c r="AQ15" s="474"/>
      <c r="AR15" s="474"/>
      <c r="AS15" s="474"/>
      <c r="AT15" s="475"/>
      <c r="AU15" s="476"/>
      <c r="AV15" s="477"/>
      <c r="AW15" s="477"/>
      <c r="AX15" s="477"/>
      <c r="AY15" s="404" t="s">
        <v>150</v>
      </c>
      <c r="AZ15" s="405"/>
      <c r="BA15" s="405"/>
      <c r="BB15" s="405"/>
      <c r="BC15" s="405"/>
      <c r="BD15" s="405"/>
      <c r="BE15" s="405"/>
      <c r="BF15" s="405"/>
      <c r="BG15" s="405"/>
      <c r="BH15" s="405"/>
      <c r="BI15" s="405"/>
      <c r="BJ15" s="405"/>
      <c r="BK15" s="405"/>
      <c r="BL15" s="405"/>
      <c r="BM15" s="406"/>
      <c r="BN15" s="407">
        <v>11695505</v>
      </c>
      <c r="BO15" s="408"/>
      <c r="BP15" s="408"/>
      <c r="BQ15" s="408"/>
      <c r="BR15" s="408"/>
      <c r="BS15" s="408"/>
      <c r="BT15" s="408"/>
      <c r="BU15" s="409"/>
      <c r="BV15" s="407">
        <v>10947292</v>
      </c>
      <c r="BW15" s="408"/>
      <c r="BX15" s="408"/>
      <c r="BY15" s="408"/>
      <c r="BZ15" s="408"/>
      <c r="CA15" s="408"/>
      <c r="CB15" s="408"/>
      <c r="CC15" s="409"/>
      <c r="CD15" s="545" t="s">
        <v>151</v>
      </c>
      <c r="CE15" s="546"/>
      <c r="CF15" s="546"/>
      <c r="CG15" s="546"/>
      <c r="CH15" s="546"/>
      <c r="CI15" s="546"/>
      <c r="CJ15" s="546"/>
      <c r="CK15" s="546"/>
      <c r="CL15" s="546"/>
      <c r="CM15" s="546"/>
      <c r="CN15" s="546"/>
      <c r="CO15" s="546"/>
      <c r="CP15" s="546"/>
      <c r="CQ15" s="546"/>
      <c r="CR15" s="546"/>
      <c r="CS15" s="547"/>
      <c r="CT15" s="191"/>
      <c r="CU15" s="192"/>
      <c r="CV15" s="192"/>
      <c r="CW15" s="192"/>
      <c r="CX15" s="192"/>
      <c r="CY15" s="192"/>
      <c r="CZ15" s="192"/>
      <c r="DA15" s="193"/>
      <c r="DB15" s="191"/>
      <c r="DC15" s="192"/>
      <c r="DD15" s="192"/>
      <c r="DE15" s="192"/>
      <c r="DF15" s="192"/>
      <c r="DG15" s="192"/>
      <c r="DH15" s="192"/>
      <c r="DI15" s="193"/>
    </row>
    <row r="16" spans="1:119" ht="18.75" customHeight="1" x14ac:dyDescent="0.15">
      <c r="A16" s="181"/>
      <c r="B16" s="507"/>
      <c r="C16" s="508"/>
      <c r="D16" s="508"/>
      <c r="E16" s="508"/>
      <c r="F16" s="508"/>
      <c r="G16" s="508"/>
      <c r="H16" s="508"/>
      <c r="I16" s="508"/>
      <c r="J16" s="508"/>
      <c r="K16" s="509"/>
      <c r="L16" s="525" t="s">
        <v>152</v>
      </c>
      <c r="M16" s="548"/>
      <c r="N16" s="548"/>
      <c r="O16" s="548"/>
      <c r="P16" s="548"/>
      <c r="Q16" s="549"/>
      <c r="R16" s="550" t="s">
        <v>153</v>
      </c>
      <c r="S16" s="551"/>
      <c r="T16" s="551"/>
      <c r="U16" s="551"/>
      <c r="V16" s="552"/>
      <c r="W16" s="434"/>
      <c r="X16" s="435"/>
      <c r="Y16" s="435"/>
      <c r="Z16" s="435"/>
      <c r="AA16" s="435"/>
      <c r="AB16" s="424"/>
      <c r="AC16" s="531">
        <v>32.4</v>
      </c>
      <c r="AD16" s="532"/>
      <c r="AE16" s="532"/>
      <c r="AF16" s="532"/>
      <c r="AG16" s="533"/>
      <c r="AH16" s="531">
        <v>33</v>
      </c>
      <c r="AI16" s="532"/>
      <c r="AJ16" s="532"/>
      <c r="AK16" s="532"/>
      <c r="AL16" s="534"/>
      <c r="AM16" s="473"/>
      <c r="AN16" s="474"/>
      <c r="AO16" s="474"/>
      <c r="AP16" s="474"/>
      <c r="AQ16" s="474"/>
      <c r="AR16" s="474"/>
      <c r="AS16" s="474"/>
      <c r="AT16" s="475"/>
      <c r="AU16" s="476"/>
      <c r="AV16" s="477"/>
      <c r="AW16" s="477"/>
      <c r="AX16" s="477"/>
      <c r="AY16" s="478" t="s">
        <v>154</v>
      </c>
      <c r="AZ16" s="479"/>
      <c r="BA16" s="479"/>
      <c r="BB16" s="479"/>
      <c r="BC16" s="479"/>
      <c r="BD16" s="479"/>
      <c r="BE16" s="479"/>
      <c r="BF16" s="479"/>
      <c r="BG16" s="479"/>
      <c r="BH16" s="479"/>
      <c r="BI16" s="479"/>
      <c r="BJ16" s="479"/>
      <c r="BK16" s="479"/>
      <c r="BL16" s="479"/>
      <c r="BM16" s="480"/>
      <c r="BN16" s="444">
        <v>14674344</v>
      </c>
      <c r="BO16" s="445"/>
      <c r="BP16" s="445"/>
      <c r="BQ16" s="445"/>
      <c r="BR16" s="445"/>
      <c r="BS16" s="445"/>
      <c r="BT16" s="445"/>
      <c r="BU16" s="446"/>
      <c r="BV16" s="444">
        <v>13761409</v>
      </c>
      <c r="BW16" s="445"/>
      <c r="BX16" s="445"/>
      <c r="BY16" s="445"/>
      <c r="BZ16" s="445"/>
      <c r="CA16" s="445"/>
      <c r="CB16" s="445"/>
      <c r="CC16" s="446"/>
      <c r="CD16" s="194"/>
      <c r="CE16" s="558"/>
      <c r="CF16" s="558"/>
      <c r="CG16" s="558"/>
      <c r="CH16" s="558"/>
      <c r="CI16" s="558"/>
      <c r="CJ16" s="558"/>
      <c r="CK16" s="558"/>
      <c r="CL16" s="558"/>
      <c r="CM16" s="558"/>
      <c r="CN16" s="558"/>
      <c r="CO16" s="558"/>
      <c r="CP16" s="558"/>
      <c r="CQ16" s="558"/>
      <c r="CR16" s="558"/>
      <c r="CS16" s="559"/>
      <c r="CT16" s="441"/>
      <c r="CU16" s="442"/>
      <c r="CV16" s="442"/>
      <c r="CW16" s="442"/>
      <c r="CX16" s="442"/>
      <c r="CY16" s="442"/>
      <c r="CZ16" s="442"/>
      <c r="DA16" s="443"/>
      <c r="DB16" s="441"/>
      <c r="DC16" s="442"/>
      <c r="DD16" s="442"/>
      <c r="DE16" s="442"/>
      <c r="DF16" s="442"/>
      <c r="DG16" s="442"/>
      <c r="DH16" s="442"/>
      <c r="DI16" s="443"/>
    </row>
    <row r="17" spans="1:113" ht="18.75" customHeight="1" thickBot="1" x14ac:dyDescent="0.2">
      <c r="A17" s="181"/>
      <c r="B17" s="510"/>
      <c r="C17" s="511"/>
      <c r="D17" s="511"/>
      <c r="E17" s="511"/>
      <c r="F17" s="511"/>
      <c r="G17" s="511"/>
      <c r="H17" s="511"/>
      <c r="I17" s="511"/>
      <c r="J17" s="511"/>
      <c r="K17" s="512"/>
      <c r="L17" s="195"/>
      <c r="M17" s="555" t="s">
        <v>155</v>
      </c>
      <c r="N17" s="556"/>
      <c r="O17" s="556"/>
      <c r="P17" s="556"/>
      <c r="Q17" s="557"/>
      <c r="R17" s="550" t="s">
        <v>156</v>
      </c>
      <c r="S17" s="551"/>
      <c r="T17" s="551"/>
      <c r="U17" s="551"/>
      <c r="V17" s="552"/>
      <c r="W17" s="460" t="s">
        <v>157</v>
      </c>
      <c r="X17" s="461"/>
      <c r="Y17" s="461"/>
      <c r="Z17" s="461"/>
      <c r="AA17" s="461"/>
      <c r="AB17" s="451"/>
      <c r="AC17" s="495">
        <v>25146</v>
      </c>
      <c r="AD17" s="496"/>
      <c r="AE17" s="496"/>
      <c r="AF17" s="496"/>
      <c r="AG17" s="538"/>
      <c r="AH17" s="495">
        <v>24269</v>
      </c>
      <c r="AI17" s="496"/>
      <c r="AJ17" s="496"/>
      <c r="AK17" s="496"/>
      <c r="AL17" s="497"/>
      <c r="AM17" s="473"/>
      <c r="AN17" s="474"/>
      <c r="AO17" s="474"/>
      <c r="AP17" s="474"/>
      <c r="AQ17" s="474"/>
      <c r="AR17" s="474"/>
      <c r="AS17" s="474"/>
      <c r="AT17" s="475"/>
      <c r="AU17" s="476"/>
      <c r="AV17" s="477"/>
      <c r="AW17" s="477"/>
      <c r="AX17" s="477"/>
      <c r="AY17" s="478" t="s">
        <v>158</v>
      </c>
      <c r="AZ17" s="479"/>
      <c r="BA17" s="479"/>
      <c r="BB17" s="479"/>
      <c r="BC17" s="479"/>
      <c r="BD17" s="479"/>
      <c r="BE17" s="479"/>
      <c r="BF17" s="479"/>
      <c r="BG17" s="479"/>
      <c r="BH17" s="479"/>
      <c r="BI17" s="479"/>
      <c r="BJ17" s="479"/>
      <c r="BK17" s="479"/>
      <c r="BL17" s="479"/>
      <c r="BM17" s="480"/>
      <c r="BN17" s="444">
        <v>14915661</v>
      </c>
      <c r="BO17" s="445"/>
      <c r="BP17" s="445"/>
      <c r="BQ17" s="445"/>
      <c r="BR17" s="445"/>
      <c r="BS17" s="445"/>
      <c r="BT17" s="445"/>
      <c r="BU17" s="446"/>
      <c r="BV17" s="444">
        <v>13957842</v>
      </c>
      <c r="BW17" s="445"/>
      <c r="BX17" s="445"/>
      <c r="BY17" s="445"/>
      <c r="BZ17" s="445"/>
      <c r="CA17" s="445"/>
      <c r="CB17" s="445"/>
      <c r="CC17" s="446"/>
      <c r="CD17" s="194"/>
      <c r="CE17" s="558"/>
      <c r="CF17" s="558"/>
      <c r="CG17" s="558"/>
      <c r="CH17" s="558"/>
      <c r="CI17" s="558"/>
      <c r="CJ17" s="558"/>
      <c r="CK17" s="558"/>
      <c r="CL17" s="558"/>
      <c r="CM17" s="558"/>
      <c r="CN17" s="558"/>
      <c r="CO17" s="558"/>
      <c r="CP17" s="558"/>
      <c r="CQ17" s="558"/>
      <c r="CR17" s="558"/>
      <c r="CS17" s="559"/>
      <c r="CT17" s="441"/>
      <c r="CU17" s="442"/>
      <c r="CV17" s="442"/>
      <c r="CW17" s="442"/>
      <c r="CX17" s="442"/>
      <c r="CY17" s="442"/>
      <c r="CZ17" s="442"/>
      <c r="DA17" s="443"/>
      <c r="DB17" s="441"/>
      <c r="DC17" s="442"/>
      <c r="DD17" s="442"/>
      <c r="DE17" s="442"/>
      <c r="DF17" s="442"/>
      <c r="DG17" s="442"/>
      <c r="DH17" s="442"/>
      <c r="DI17" s="443"/>
    </row>
    <row r="18" spans="1:113" ht="18.75" customHeight="1" thickBot="1" x14ac:dyDescent="0.2">
      <c r="A18" s="181"/>
      <c r="B18" s="566" t="s">
        <v>159</v>
      </c>
      <c r="C18" s="487"/>
      <c r="D18" s="487"/>
      <c r="E18" s="567"/>
      <c r="F18" s="567"/>
      <c r="G18" s="567"/>
      <c r="H18" s="567"/>
      <c r="I18" s="567"/>
      <c r="J18" s="567"/>
      <c r="K18" s="567"/>
      <c r="L18" s="568">
        <v>55.73</v>
      </c>
      <c r="M18" s="568"/>
      <c r="N18" s="568"/>
      <c r="O18" s="568"/>
      <c r="P18" s="568"/>
      <c r="Q18" s="568"/>
      <c r="R18" s="569"/>
      <c r="S18" s="569"/>
      <c r="T18" s="569"/>
      <c r="U18" s="569"/>
      <c r="V18" s="570"/>
      <c r="W18" s="462"/>
      <c r="X18" s="463"/>
      <c r="Y18" s="463"/>
      <c r="Z18" s="463"/>
      <c r="AA18" s="463"/>
      <c r="AB18" s="454"/>
      <c r="AC18" s="571">
        <v>65.5</v>
      </c>
      <c r="AD18" s="572"/>
      <c r="AE18" s="572"/>
      <c r="AF18" s="572"/>
      <c r="AG18" s="573"/>
      <c r="AH18" s="571">
        <v>64.599999999999994</v>
      </c>
      <c r="AI18" s="572"/>
      <c r="AJ18" s="572"/>
      <c r="AK18" s="572"/>
      <c r="AL18" s="574"/>
      <c r="AM18" s="473"/>
      <c r="AN18" s="474"/>
      <c r="AO18" s="474"/>
      <c r="AP18" s="474"/>
      <c r="AQ18" s="474"/>
      <c r="AR18" s="474"/>
      <c r="AS18" s="474"/>
      <c r="AT18" s="475"/>
      <c r="AU18" s="476"/>
      <c r="AV18" s="477"/>
      <c r="AW18" s="477"/>
      <c r="AX18" s="477"/>
      <c r="AY18" s="478" t="s">
        <v>160</v>
      </c>
      <c r="AZ18" s="479"/>
      <c r="BA18" s="479"/>
      <c r="BB18" s="479"/>
      <c r="BC18" s="479"/>
      <c r="BD18" s="479"/>
      <c r="BE18" s="479"/>
      <c r="BF18" s="479"/>
      <c r="BG18" s="479"/>
      <c r="BH18" s="479"/>
      <c r="BI18" s="479"/>
      <c r="BJ18" s="479"/>
      <c r="BK18" s="479"/>
      <c r="BL18" s="479"/>
      <c r="BM18" s="480"/>
      <c r="BN18" s="444">
        <v>17248162</v>
      </c>
      <c r="BO18" s="445"/>
      <c r="BP18" s="445"/>
      <c r="BQ18" s="445"/>
      <c r="BR18" s="445"/>
      <c r="BS18" s="445"/>
      <c r="BT18" s="445"/>
      <c r="BU18" s="446"/>
      <c r="BV18" s="444">
        <v>16870756</v>
      </c>
      <c r="BW18" s="445"/>
      <c r="BX18" s="445"/>
      <c r="BY18" s="445"/>
      <c r="BZ18" s="445"/>
      <c r="CA18" s="445"/>
      <c r="CB18" s="445"/>
      <c r="CC18" s="446"/>
      <c r="CD18" s="194"/>
      <c r="CE18" s="558"/>
      <c r="CF18" s="558"/>
      <c r="CG18" s="558"/>
      <c r="CH18" s="558"/>
      <c r="CI18" s="558"/>
      <c r="CJ18" s="558"/>
      <c r="CK18" s="558"/>
      <c r="CL18" s="558"/>
      <c r="CM18" s="558"/>
      <c r="CN18" s="558"/>
      <c r="CO18" s="558"/>
      <c r="CP18" s="558"/>
      <c r="CQ18" s="558"/>
      <c r="CR18" s="558"/>
      <c r="CS18" s="559"/>
      <c r="CT18" s="441"/>
      <c r="CU18" s="442"/>
      <c r="CV18" s="442"/>
      <c r="CW18" s="442"/>
      <c r="CX18" s="442"/>
      <c r="CY18" s="442"/>
      <c r="CZ18" s="442"/>
      <c r="DA18" s="443"/>
      <c r="DB18" s="441"/>
      <c r="DC18" s="442"/>
      <c r="DD18" s="442"/>
      <c r="DE18" s="442"/>
      <c r="DF18" s="442"/>
      <c r="DG18" s="442"/>
      <c r="DH18" s="442"/>
      <c r="DI18" s="443"/>
    </row>
    <row r="19" spans="1:113" ht="18.75" customHeight="1" thickBot="1" x14ac:dyDescent="0.2">
      <c r="A19" s="181"/>
      <c r="B19" s="566" t="s">
        <v>161</v>
      </c>
      <c r="C19" s="487"/>
      <c r="D19" s="487"/>
      <c r="E19" s="567"/>
      <c r="F19" s="567"/>
      <c r="G19" s="567"/>
      <c r="H19" s="567"/>
      <c r="I19" s="567"/>
      <c r="J19" s="567"/>
      <c r="K19" s="567"/>
      <c r="L19" s="575">
        <v>1494</v>
      </c>
      <c r="M19" s="575"/>
      <c r="N19" s="575"/>
      <c r="O19" s="575"/>
      <c r="P19" s="575"/>
      <c r="Q19" s="575"/>
      <c r="R19" s="576"/>
      <c r="S19" s="576"/>
      <c r="T19" s="576"/>
      <c r="U19" s="576"/>
      <c r="V19" s="577"/>
      <c r="W19" s="401"/>
      <c r="X19" s="402"/>
      <c r="Y19" s="402"/>
      <c r="Z19" s="402"/>
      <c r="AA19" s="402"/>
      <c r="AB19" s="402"/>
      <c r="AC19" s="553"/>
      <c r="AD19" s="553"/>
      <c r="AE19" s="553"/>
      <c r="AF19" s="553"/>
      <c r="AG19" s="553"/>
      <c r="AH19" s="553"/>
      <c r="AI19" s="553"/>
      <c r="AJ19" s="553"/>
      <c r="AK19" s="553"/>
      <c r="AL19" s="554"/>
      <c r="AM19" s="473"/>
      <c r="AN19" s="474"/>
      <c r="AO19" s="474"/>
      <c r="AP19" s="474"/>
      <c r="AQ19" s="474"/>
      <c r="AR19" s="474"/>
      <c r="AS19" s="474"/>
      <c r="AT19" s="475"/>
      <c r="AU19" s="476"/>
      <c r="AV19" s="477"/>
      <c r="AW19" s="477"/>
      <c r="AX19" s="477"/>
      <c r="AY19" s="478" t="s">
        <v>162</v>
      </c>
      <c r="AZ19" s="479"/>
      <c r="BA19" s="479"/>
      <c r="BB19" s="479"/>
      <c r="BC19" s="479"/>
      <c r="BD19" s="479"/>
      <c r="BE19" s="479"/>
      <c r="BF19" s="479"/>
      <c r="BG19" s="479"/>
      <c r="BH19" s="479"/>
      <c r="BI19" s="479"/>
      <c r="BJ19" s="479"/>
      <c r="BK19" s="479"/>
      <c r="BL19" s="479"/>
      <c r="BM19" s="480"/>
      <c r="BN19" s="444">
        <v>26916312</v>
      </c>
      <c r="BO19" s="445"/>
      <c r="BP19" s="445"/>
      <c r="BQ19" s="445"/>
      <c r="BR19" s="445"/>
      <c r="BS19" s="445"/>
      <c r="BT19" s="445"/>
      <c r="BU19" s="446"/>
      <c r="BV19" s="444">
        <v>21426282</v>
      </c>
      <c r="BW19" s="445"/>
      <c r="BX19" s="445"/>
      <c r="BY19" s="445"/>
      <c r="BZ19" s="445"/>
      <c r="CA19" s="445"/>
      <c r="CB19" s="445"/>
      <c r="CC19" s="446"/>
      <c r="CD19" s="194"/>
      <c r="CE19" s="558"/>
      <c r="CF19" s="558"/>
      <c r="CG19" s="558"/>
      <c r="CH19" s="558"/>
      <c r="CI19" s="558"/>
      <c r="CJ19" s="558"/>
      <c r="CK19" s="558"/>
      <c r="CL19" s="558"/>
      <c r="CM19" s="558"/>
      <c r="CN19" s="558"/>
      <c r="CO19" s="558"/>
      <c r="CP19" s="558"/>
      <c r="CQ19" s="558"/>
      <c r="CR19" s="558"/>
      <c r="CS19" s="559"/>
      <c r="CT19" s="441"/>
      <c r="CU19" s="442"/>
      <c r="CV19" s="442"/>
      <c r="CW19" s="442"/>
      <c r="CX19" s="442"/>
      <c r="CY19" s="442"/>
      <c r="CZ19" s="442"/>
      <c r="DA19" s="443"/>
      <c r="DB19" s="441"/>
      <c r="DC19" s="442"/>
      <c r="DD19" s="442"/>
      <c r="DE19" s="442"/>
      <c r="DF19" s="442"/>
      <c r="DG19" s="442"/>
      <c r="DH19" s="442"/>
      <c r="DI19" s="443"/>
    </row>
    <row r="20" spans="1:113" ht="18.75" customHeight="1" thickBot="1" x14ac:dyDescent="0.2">
      <c r="A20" s="181"/>
      <c r="B20" s="566" t="s">
        <v>163</v>
      </c>
      <c r="C20" s="487"/>
      <c r="D20" s="487"/>
      <c r="E20" s="567"/>
      <c r="F20" s="567"/>
      <c r="G20" s="567"/>
      <c r="H20" s="567"/>
      <c r="I20" s="567"/>
      <c r="J20" s="567"/>
      <c r="K20" s="567"/>
      <c r="L20" s="575">
        <v>31796</v>
      </c>
      <c r="M20" s="575"/>
      <c r="N20" s="575"/>
      <c r="O20" s="575"/>
      <c r="P20" s="575"/>
      <c r="Q20" s="575"/>
      <c r="R20" s="576"/>
      <c r="S20" s="576"/>
      <c r="T20" s="576"/>
      <c r="U20" s="576"/>
      <c r="V20" s="577"/>
      <c r="W20" s="462"/>
      <c r="X20" s="463"/>
      <c r="Y20" s="463"/>
      <c r="Z20" s="463"/>
      <c r="AA20" s="463"/>
      <c r="AB20" s="463"/>
      <c r="AC20" s="578"/>
      <c r="AD20" s="578"/>
      <c r="AE20" s="578"/>
      <c r="AF20" s="578"/>
      <c r="AG20" s="578"/>
      <c r="AH20" s="578"/>
      <c r="AI20" s="578"/>
      <c r="AJ20" s="578"/>
      <c r="AK20" s="578"/>
      <c r="AL20" s="579"/>
      <c r="AM20" s="580"/>
      <c r="AN20" s="499"/>
      <c r="AO20" s="499"/>
      <c r="AP20" s="499"/>
      <c r="AQ20" s="499"/>
      <c r="AR20" s="499"/>
      <c r="AS20" s="499"/>
      <c r="AT20" s="500"/>
      <c r="AU20" s="581"/>
      <c r="AV20" s="582"/>
      <c r="AW20" s="582"/>
      <c r="AX20" s="583"/>
      <c r="AY20" s="478"/>
      <c r="AZ20" s="479"/>
      <c r="BA20" s="479"/>
      <c r="BB20" s="479"/>
      <c r="BC20" s="479"/>
      <c r="BD20" s="479"/>
      <c r="BE20" s="479"/>
      <c r="BF20" s="479"/>
      <c r="BG20" s="479"/>
      <c r="BH20" s="479"/>
      <c r="BI20" s="479"/>
      <c r="BJ20" s="479"/>
      <c r="BK20" s="479"/>
      <c r="BL20" s="479"/>
      <c r="BM20" s="480"/>
      <c r="BN20" s="444"/>
      <c r="BO20" s="445"/>
      <c r="BP20" s="445"/>
      <c r="BQ20" s="445"/>
      <c r="BR20" s="445"/>
      <c r="BS20" s="445"/>
      <c r="BT20" s="445"/>
      <c r="BU20" s="446"/>
      <c r="BV20" s="444"/>
      <c r="BW20" s="445"/>
      <c r="BX20" s="445"/>
      <c r="BY20" s="445"/>
      <c r="BZ20" s="445"/>
      <c r="CA20" s="445"/>
      <c r="CB20" s="445"/>
      <c r="CC20" s="446"/>
      <c r="CD20" s="194"/>
      <c r="CE20" s="558"/>
      <c r="CF20" s="558"/>
      <c r="CG20" s="558"/>
      <c r="CH20" s="558"/>
      <c r="CI20" s="558"/>
      <c r="CJ20" s="558"/>
      <c r="CK20" s="558"/>
      <c r="CL20" s="558"/>
      <c r="CM20" s="558"/>
      <c r="CN20" s="558"/>
      <c r="CO20" s="558"/>
      <c r="CP20" s="558"/>
      <c r="CQ20" s="558"/>
      <c r="CR20" s="558"/>
      <c r="CS20" s="559"/>
      <c r="CT20" s="441"/>
      <c r="CU20" s="442"/>
      <c r="CV20" s="442"/>
      <c r="CW20" s="442"/>
      <c r="CX20" s="442"/>
      <c r="CY20" s="442"/>
      <c r="CZ20" s="442"/>
      <c r="DA20" s="443"/>
      <c r="DB20" s="441"/>
      <c r="DC20" s="442"/>
      <c r="DD20" s="442"/>
      <c r="DE20" s="442"/>
      <c r="DF20" s="442"/>
      <c r="DG20" s="442"/>
      <c r="DH20" s="442"/>
      <c r="DI20" s="443"/>
    </row>
    <row r="21" spans="1:113" ht="18.75" customHeight="1" thickBot="1" x14ac:dyDescent="0.2">
      <c r="A21" s="181"/>
      <c r="B21" s="584" t="s">
        <v>164</v>
      </c>
      <c r="C21" s="585"/>
      <c r="D21" s="585"/>
      <c r="E21" s="585"/>
      <c r="F21" s="585"/>
      <c r="G21" s="585"/>
      <c r="H21" s="585"/>
      <c r="I21" s="585"/>
      <c r="J21" s="585"/>
      <c r="K21" s="585"/>
      <c r="L21" s="585"/>
      <c r="M21" s="585"/>
      <c r="N21" s="585"/>
      <c r="O21" s="585"/>
      <c r="P21" s="585"/>
      <c r="Q21" s="585"/>
      <c r="R21" s="585"/>
      <c r="S21" s="585"/>
      <c r="T21" s="585"/>
      <c r="U21" s="585"/>
      <c r="V21" s="585"/>
      <c r="W21" s="585"/>
      <c r="X21" s="585"/>
      <c r="Y21" s="585"/>
      <c r="Z21" s="585"/>
      <c r="AA21" s="585"/>
      <c r="AB21" s="585"/>
      <c r="AC21" s="585"/>
      <c r="AD21" s="585"/>
      <c r="AE21" s="585"/>
      <c r="AF21" s="585"/>
      <c r="AG21" s="585"/>
      <c r="AH21" s="585"/>
      <c r="AI21" s="585"/>
      <c r="AJ21" s="585"/>
      <c r="AK21" s="585"/>
      <c r="AL21" s="585"/>
      <c r="AM21" s="585"/>
      <c r="AN21" s="585"/>
      <c r="AO21" s="585"/>
      <c r="AP21" s="585"/>
      <c r="AQ21" s="585"/>
      <c r="AR21" s="585"/>
      <c r="AS21" s="585"/>
      <c r="AT21" s="585"/>
      <c r="AU21" s="585"/>
      <c r="AV21" s="585"/>
      <c r="AW21" s="585"/>
      <c r="AX21" s="586"/>
      <c r="AY21" s="560"/>
      <c r="AZ21" s="561"/>
      <c r="BA21" s="561"/>
      <c r="BB21" s="561"/>
      <c r="BC21" s="561"/>
      <c r="BD21" s="561"/>
      <c r="BE21" s="561"/>
      <c r="BF21" s="561"/>
      <c r="BG21" s="561"/>
      <c r="BH21" s="561"/>
      <c r="BI21" s="561"/>
      <c r="BJ21" s="561"/>
      <c r="BK21" s="561"/>
      <c r="BL21" s="561"/>
      <c r="BM21" s="562"/>
      <c r="BN21" s="563"/>
      <c r="BO21" s="564"/>
      <c r="BP21" s="564"/>
      <c r="BQ21" s="564"/>
      <c r="BR21" s="564"/>
      <c r="BS21" s="564"/>
      <c r="BT21" s="564"/>
      <c r="BU21" s="565"/>
      <c r="BV21" s="563"/>
      <c r="BW21" s="564"/>
      <c r="BX21" s="564"/>
      <c r="BY21" s="564"/>
      <c r="BZ21" s="564"/>
      <c r="CA21" s="564"/>
      <c r="CB21" s="564"/>
      <c r="CC21" s="565"/>
      <c r="CD21" s="194"/>
      <c r="CE21" s="558"/>
      <c r="CF21" s="558"/>
      <c r="CG21" s="558"/>
      <c r="CH21" s="558"/>
      <c r="CI21" s="558"/>
      <c r="CJ21" s="558"/>
      <c r="CK21" s="558"/>
      <c r="CL21" s="558"/>
      <c r="CM21" s="558"/>
      <c r="CN21" s="558"/>
      <c r="CO21" s="558"/>
      <c r="CP21" s="558"/>
      <c r="CQ21" s="558"/>
      <c r="CR21" s="558"/>
      <c r="CS21" s="559"/>
      <c r="CT21" s="441"/>
      <c r="CU21" s="442"/>
      <c r="CV21" s="442"/>
      <c r="CW21" s="442"/>
      <c r="CX21" s="442"/>
      <c r="CY21" s="442"/>
      <c r="CZ21" s="442"/>
      <c r="DA21" s="443"/>
      <c r="DB21" s="441"/>
      <c r="DC21" s="442"/>
      <c r="DD21" s="442"/>
      <c r="DE21" s="442"/>
      <c r="DF21" s="442"/>
      <c r="DG21" s="442"/>
      <c r="DH21" s="442"/>
      <c r="DI21" s="443"/>
    </row>
    <row r="22" spans="1:113" ht="18.75" customHeight="1" x14ac:dyDescent="0.15">
      <c r="A22" s="181"/>
      <c r="B22" s="614" t="s">
        <v>165</v>
      </c>
      <c r="C22" s="588"/>
      <c r="D22" s="589"/>
      <c r="E22" s="456" t="s">
        <v>1</v>
      </c>
      <c r="F22" s="461"/>
      <c r="G22" s="461"/>
      <c r="H22" s="461"/>
      <c r="I22" s="461"/>
      <c r="J22" s="461"/>
      <c r="K22" s="451"/>
      <c r="L22" s="456" t="s">
        <v>166</v>
      </c>
      <c r="M22" s="461"/>
      <c r="N22" s="461"/>
      <c r="O22" s="461"/>
      <c r="P22" s="451"/>
      <c r="Q22" s="619" t="s">
        <v>167</v>
      </c>
      <c r="R22" s="620"/>
      <c r="S22" s="620"/>
      <c r="T22" s="620"/>
      <c r="U22" s="620"/>
      <c r="V22" s="621"/>
      <c r="W22" s="587" t="s">
        <v>168</v>
      </c>
      <c r="X22" s="588"/>
      <c r="Y22" s="589"/>
      <c r="Z22" s="456" t="s">
        <v>1</v>
      </c>
      <c r="AA22" s="461"/>
      <c r="AB22" s="461"/>
      <c r="AC22" s="461"/>
      <c r="AD22" s="461"/>
      <c r="AE22" s="461"/>
      <c r="AF22" s="461"/>
      <c r="AG22" s="451"/>
      <c r="AH22" s="625" t="s">
        <v>169</v>
      </c>
      <c r="AI22" s="461"/>
      <c r="AJ22" s="461"/>
      <c r="AK22" s="461"/>
      <c r="AL22" s="451"/>
      <c r="AM22" s="625" t="s">
        <v>170</v>
      </c>
      <c r="AN22" s="626"/>
      <c r="AO22" s="626"/>
      <c r="AP22" s="626"/>
      <c r="AQ22" s="626"/>
      <c r="AR22" s="627"/>
      <c r="AS22" s="619" t="s">
        <v>167</v>
      </c>
      <c r="AT22" s="620"/>
      <c r="AU22" s="620"/>
      <c r="AV22" s="620"/>
      <c r="AW22" s="620"/>
      <c r="AX22" s="631"/>
      <c r="AY22" s="404" t="s">
        <v>171</v>
      </c>
      <c r="AZ22" s="405"/>
      <c r="BA22" s="405"/>
      <c r="BB22" s="405"/>
      <c r="BC22" s="405"/>
      <c r="BD22" s="405"/>
      <c r="BE22" s="405"/>
      <c r="BF22" s="405"/>
      <c r="BG22" s="405"/>
      <c r="BH22" s="405"/>
      <c r="BI22" s="405"/>
      <c r="BJ22" s="405"/>
      <c r="BK22" s="405"/>
      <c r="BL22" s="405"/>
      <c r="BM22" s="406"/>
      <c r="BN22" s="407">
        <v>35473380</v>
      </c>
      <c r="BO22" s="408"/>
      <c r="BP22" s="408"/>
      <c r="BQ22" s="408"/>
      <c r="BR22" s="408"/>
      <c r="BS22" s="408"/>
      <c r="BT22" s="408"/>
      <c r="BU22" s="409"/>
      <c r="BV22" s="407">
        <v>33173744</v>
      </c>
      <c r="BW22" s="408"/>
      <c r="BX22" s="408"/>
      <c r="BY22" s="408"/>
      <c r="BZ22" s="408"/>
      <c r="CA22" s="408"/>
      <c r="CB22" s="408"/>
      <c r="CC22" s="409"/>
      <c r="CD22" s="194"/>
      <c r="CE22" s="558"/>
      <c r="CF22" s="558"/>
      <c r="CG22" s="558"/>
      <c r="CH22" s="558"/>
      <c r="CI22" s="558"/>
      <c r="CJ22" s="558"/>
      <c r="CK22" s="558"/>
      <c r="CL22" s="558"/>
      <c r="CM22" s="558"/>
      <c r="CN22" s="558"/>
      <c r="CO22" s="558"/>
      <c r="CP22" s="558"/>
      <c r="CQ22" s="558"/>
      <c r="CR22" s="558"/>
      <c r="CS22" s="559"/>
      <c r="CT22" s="441"/>
      <c r="CU22" s="442"/>
      <c r="CV22" s="442"/>
      <c r="CW22" s="442"/>
      <c r="CX22" s="442"/>
      <c r="CY22" s="442"/>
      <c r="CZ22" s="442"/>
      <c r="DA22" s="443"/>
      <c r="DB22" s="441"/>
      <c r="DC22" s="442"/>
      <c r="DD22" s="442"/>
      <c r="DE22" s="442"/>
      <c r="DF22" s="442"/>
      <c r="DG22" s="442"/>
      <c r="DH22" s="442"/>
      <c r="DI22" s="443"/>
    </row>
    <row r="23" spans="1:113" ht="18.75" customHeight="1" x14ac:dyDescent="0.15">
      <c r="A23" s="181"/>
      <c r="B23" s="615"/>
      <c r="C23" s="591"/>
      <c r="D23" s="592"/>
      <c r="E23" s="430"/>
      <c r="F23" s="435"/>
      <c r="G23" s="435"/>
      <c r="H23" s="435"/>
      <c r="I23" s="435"/>
      <c r="J23" s="435"/>
      <c r="K23" s="424"/>
      <c r="L23" s="430"/>
      <c r="M23" s="435"/>
      <c r="N23" s="435"/>
      <c r="O23" s="435"/>
      <c r="P23" s="424"/>
      <c r="Q23" s="622"/>
      <c r="R23" s="623"/>
      <c r="S23" s="623"/>
      <c r="T23" s="623"/>
      <c r="U23" s="623"/>
      <c r="V23" s="624"/>
      <c r="W23" s="590"/>
      <c r="X23" s="591"/>
      <c r="Y23" s="592"/>
      <c r="Z23" s="430"/>
      <c r="AA23" s="435"/>
      <c r="AB23" s="435"/>
      <c r="AC23" s="435"/>
      <c r="AD23" s="435"/>
      <c r="AE23" s="435"/>
      <c r="AF23" s="435"/>
      <c r="AG23" s="424"/>
      <c r="AH23" s="430"/>
      <c r="AI23" s="435"/>
      <c r="AJ23" s="435"/>
      <c r="AK23" s="435"/>
      <c r="AL23" s="424"/>
      <c r="AM23" s="628"/>
      <c r="AN23" s="629"/>
      <c r="AO23" s="629"/>
      <c r="AP23" s="629"/>
      <c r="AQ23" s="629"/>
      <c r="AR23" s="630"/>
      <c r="AS23" s="622"/>
      <c r="AT23" s="623"/>
      <c r="AU23" s="623"/>
      <c r="AV23" s="623"/>
      <c r="AW23" s="623"/>
      <c r="AX23" s="632"/>
      <c r="AY23" s="478" t="s">
        <v>172</v>
      </c>
      <c r="AZ23" s="479"/>
      <c r="BA23" s="479"/>
      <c r="BB23" s="479"/>
      <c r="BC23" s="479"/>
      <c r="BD23" s="479"/>
      <c r="BE23" s="479"/>
      <c r="BF23" s="479"/>
      <c r="BG23" s="479"/>
      <c r="BH23" s="479"/>
      <c r="BI23" s="479"/>
      <c r="BJ23" s="479"/>
      <c r="BK23" s="479"/>
      <c r="BL23" s="479"/>
      <c r="BM23" s="480"/>
      <c r="BN23" s="444">
        <v>28449918</v>
      </c>
      <c r="BO23" s="445"/>
      <c r="BP23" s="445"/>
      <c r="BQ23" s="445"/>
      <c r="BR23" s="445"/>
      <c r="BS23" s="445"/>
      <c r="BT23" s="445"/>
      <c r="BU23" s="446"/>
      <c r="BV23" s="444">
        <v>25685867</v>
      </c>
      <c r="BW23" s="445"/>
      <c r="BX23" s="445"/>
      <c r="BY23" s="445"/>
      <c r="BZ23" s="445"/>
      <c r="CA23" s="445"/>
      <c r="CB23" s="445"/>
      <c r="CC23" s="446"/>
      <c r="CD23" s="194"/>
      <c r="CE23" s="558"/>
      <c r="CF23" s="558"/>
      <c r="CG23" s="558"/>
      <c r="CH23" s="558"/>
      <c r="CI23" s="558"/>
      <c r="CJ23" s="558"/>
      <c r="CK23" s="558"/>
      <c r="CL23" s="558"/>
      <c r="CM23" s="558"/>
      <c r="CN23" s="558"/>
      <c r="CO23" s="558"/>
      <c r="CP23" s="558"/>
      <c r="CQ23" s="558"/>
      <c r="CR23" s="558"/>
      <c r="CS23" s="559"/>
      <c r="CT23" s="441"/>
      <c r="CU23" s="442"/>
      <c r="CV23" s="442"/>
      <c r="CW23" s="442"/>
      <c r="CX23" s="442"/>
      <c r="CY23" s="442"/>
      <c r="CZ23" s="442"/>
      <c r="DA23" s="443"/>
      <c r="DB23" s="441"/>
      <c r="DC23" s="442"/>
      <c r="DD23" s="442"/>
      <c r="DE23" s="442"/>
      <c r="DF23" s="442"/>
      <c r="DG23" s="442"/>
      <c r="DH23" s="442"/>
      <c r="DI23" s="443"/>
    </row>
    <row r="24" spans="1:113" ht="18.75" customHeight="1" thickBot="1" x14ac:dyDescent="0.2">
      <c r="A24" s="181"/>
      <c r="B24" s="615"/>
      <c r="C24" s="591"/>
      <c r="D24" s="592"/>
      <c r="E24" s="494" t="s">
        <v>173</v>
      </c>
      <c r="F24" s="474"/>
      <c r="G24" s="474"/>
      <c r="H24" s="474"/>
      <c r="I24" s="474"/>
      <c r="J24" s="474"/>
      <c r="K24" s="475"/>
      <c r="L24" s="495">
        <v>1</v>
      </c>
      <c r="M24" s="496"/>
      <c r="N24" s="496"/>
      <c r="O24" s="496"/>
      <c r="P24" s="538"/>
      <c r="Q24" s="495">
        <v>8770</v>
      </c>
      <c r="R24" s="496"/>
      <c r="S24" s="496"/>
      <c r="T24" s="496"/>
      <c r="U24" s="496"/>
      <c r="V24" s="538"/>
      <c r="W24" s="590"/>
      <c r="X24" s="591"/>
      <c r="Y24" s="592"/>
      <c r="Z24" s="494" t="s">
        <v>174</v>
      </c>
      <c r="AA24" s="474"/>
      <c r="AB24" s="474"/>
      <c r="AC24" s="474"/>
      <c r="AD24" s="474"/>
      <c r="AE24" s="474"/>
      <c r="AF24" s="474"/>
      <c r="AG24" s="475"/>
      <c r="AH24" s="495">
        <v>438</v>
      </c>
      <c r="AI24" s="496"/>
      <c r="AJ24" s="496"/>
      <c r="AK24" s="496"/>
      <c r="AL24" s="538"/>
      <c r="AM24" s="495">
        <v>1330644</v>
      </c>
      <c r="AN24" s="496"/>
      <c r="AO24" s="496"/>
      <c r="AP24" s="496"/>
      <c r="AQ24" s="496"/>
      <c r="AR24" s="538"/>
      <c r="AS24" s="495">
        <v>3038</v>
      </c>
      <c r="AT24" s="496"/>
      <c r="AU24" s="496"/>
      <c r="AV24" s="496"/>
      <c r="AW24" s="496"/>
      <c r="AX24" s="497"/>
      <c r="AY24" s="560" t="s">
        <v>175</v>
      </c>
      <c r="AZ24" s="561"/>
      <c r="BA24" s="561"/>
      <c r="BB24" s="561"/>
      <c r="BC24" s="561"/>
      <c r="BD24" s="561"/>
      <c r="BE24" s="561"/>
      <c r="BF24" s="561"/>
      <c r="BG24" s="561"/>
      <c r="BH24" s="561"/>
      <c r="BI24" s="561"/>
      <c r="BJ24" s="561"/>
      <c r="BK24" s="561"/>
      <c r="BL24" s="561"/>
      <c r="BM24" s="562"/>
      <c r="BN24" s="444">
        <v>22244700</v>
      </c>
      <c r="BO24" s="445"/>
      <c r="BP24" s="445"/>
      <c r="BQ24" s="445"/>
      <c r="BR24" s="445"/>
      <c r="BS24" s="445"/>
      <c r="BT24" s="445"/>
      <c r="BU24" s="446"/>
      <c r="BV24" s="444">
        <v>19320257</v>
      </c>
      <c r="BW24" s="445"/>
      <c r="BX24" s="445"/>
      <c r="BY24" s="445"/>
      <c r="BZ24" s="445"/>
      <c r="CA24" s="445"/>
      <c r="CB24" s="445"/>
      <c r="CC24" s="446"/>
      <c r="CD24" s="194"/>
      <c r="CE24" s="558"/>
      <c r="CF24" s="558"/>
      <c r="CG24" s="558"/>
      <c r="CH24" s="558"/>
      <c r="CI24" s="558"/>
      <c r="CJ24" s="558"/>
      <c r="CK24" s="558"/>
      <c r="CL24" s="558"/>
      <c r="CM24" s="558"/>
      <c r="CN24" s="558"/>
      <c r="CO24" s="558"/>
      <c r="CP24" s="558"/>
      <c r="CQ24" s="558"/>
      <c r="CR24" s="558"/>
      <c r="CS24" s="559"/>
      <c r="CT24" s="441"/>
      <c r="CU24" s="442"/>
      <c r="CV24" s="442"/>
      <c r="CW24" s="442"/>
      <c r="CX24" s="442"/>
      <c r="CY24" s="442"/>
      <c r="CZ24" s="442"/>
      <c r="DA24" s="443"/>
      <c r="DB24" s="441"/>
      <c r="DC24" s="442"/>
      <c r="DD24" s="442"/>
      <c r="DE24" s="442"/>
      <c r="DF24" s="442"/>
      <c r="DG24" s="442"/>
      <c r="DH24" s="442"/>
      <c r="DI24" s="443"/>
    </row>
    <row r="25" spans="1:113" ht="18.75" customHeight="1" x14ac:dyDescent="0.15">
      <c r="A25" s="181"/>
      <c r="B25" s="615"/>
      <c r="C25" s="591"/>
      <c r="D25" s="592"/>
      <c r="E25" s="494" t="s">
        <v>176</v>
      </c>
      <c r="F25" s="474"/>
      <c r="G25" s="474"/>
      <c r="H25" s="474"/>
      <c r="I25" s="474"/>
      <c r="J25" s="474"/>
      <c r="K25" s="475"/>
      <c r="L25" s="495">
        <v>1</v>
      </c>
      <c r="M25" s="496"/>
      <c r="N25" s="496"/>
      <c r="O25" s="496"/>
      <c r="P25" s="538"/>
      <c r="Q25" s="495">
        <v>7470</v>
      </c>
      <c r="R25" s="496"/>
      <c r="S25" s="496"/>
      <c r="T25" s="496"/>
      <c r="U25" s="496"/>
      <c r="V25" s="538"/>
      <c r="W25" s="590"/>
      <c r="X25" s="591"/>
      <c r="Y25" s="592"/>
      <c r="Z25" s="494" t="s">
        <v>177</v>
      </c>
      <c r="AA25" s="474"/>
      <c r="AB25" s="474"/>
      <c r="AC25" s="474"/>
      <c r="AD25" s="474"/>
      <c r="AE25" s="474"/>
      <c r="AF25" s="474"/>
      <c r="AG25" s="475"/>
      <c r="AH25" s="495" t="s">
        <v>139</v>
      </c>
      <c r="AI25" s="496"/>
      <c r="AJ25" s="496"/>
      <c r="AK25" s="496"/>
      <c r="AL25" s="538"/>
      <c r="AM25" s="495" t="s">
        <v>178</v>
      </c>
      <c r="AN25" s="496"/>
      <c r="AO25" s="496"/>
      <c r="AP25" s="496"/>
      <c r="AQ25" s="496"/>
      <c r="AR25" s="538"/>
      <c r="AS25" s="495" t="s">
        <v>178</v>
      </c>
      <c r="AT25" s="496"/>
      <c r="AU25" s="496"/>
      <c r="AV25" s="496"/>
      <c r="AW25" s="496"/>
      <c r="AX25" s="497"/>
      <c r="AY25" s="404" t="s">
        <v>179</v>
      </c>
      <c r="AZ25" s="405"/>
      <c r="BA25" s="405"/>
      <c r="BB25" s="405"/>
      <c r="BC25" s="405"/>
      <c r="BD25" s="405"/>
      <c r="BE25" s="405"/>
      <c r="BF25" s="405"/>
      <c r="BG25" s="405"/>
      <c r="BH25" s="405"/>
      <c r="BI25" s="405"/>
      <c r="BJ25" s="405"/>
      <c r="BK25" s="405"/>
      <c r="BL25" s="405"/>
      <c r="BM25" s="406"/>
      <c r="BN25" s="407">
        <v>21762479</v>
      </c>
      <c r="BO25" s="408"/>
      <c r="BP25" s="408"/>
      <c r="BQ25" s="408"/>
      <c r="BR25" s="408"/>
      <c r="BS25" s="408"/>
      <c r="BT25" s="408"/>
      <c r="BU25" s="409"/>
      <c r="BV25" s="407">
        <v>26236851</v>
      </c>
      <c r="BW25" s="408"/>
      <c r="BX25" s="408"/>
      <c r="BY25" s="408"/>
      <c r="BZ25" s="408"/>
      <c r="CA25" s="408"/>
      <c r="CB25" s="408"/>
      <c r="CC25" s="409"/>
      <c r="CD25" s="194"/>
      <c r="CE25" s="558"/>
      <c r="CF25" s="558"/>
      <c r="CG25" s="558"/>
      <c r="CH25" s="558"/>
      <c r="CI25" s="558"/>
      <c r="CJ25" s="558"/>
      <c r="CK25" s="558"/>
      <c r="CL25" s="558"/>
      <c r="CM25" s="558"/>
      <c r="CN25" s="558"/>
      <c r="CO25" s="558"/>
      <c r="CP25" s="558"/>
      <c r="CQ25" s="558"/>
      <c r="CR25" s="558"/>
      <c r="CS25" s="559"/>
      <c r="CT25" s="441"/>
      <c r="CU25" s="442"/>
      <c r="CV25" s="442"/>
      <c r="CW25" s="442"/>
      <c r="CX25" s="442"/>
      <c r="CY25" s="442"/>
      <c r="CZ25" s="442"/>
      <c r="DA25" s="443"/>
      <c r="DB25" s="441"/>
      <c r="DC25" s="442"/>
      <c r="DD25" s="442"/>
      <c r="DE25" s="442"/>
      <c r="DF25" s="442"/>
      <c r="DG25" s="442"/>
      <c r="DH25" s="442"/>
      <c r="DI25" s="443"/>
    </row>
    <row r="26" spans="1:113" ht="18.75" customHeight="1" x14ac:dyDescent="0.15">
      <c r="A26" s="181"/>
      <c r="B26" s="615"/>
      <c r="C26" s="591"/>
      <c r="D26" s="592"/>
      <c r="E26" s="494" t="s">
        <v>180</v>
      </c>
      <c r="F26" s="474"/>
      <c r="G26" s="474"/>
      <c r="H26" s="474"/>
      <c r="I26" s="474"/>
      <c r="J26" s="474"/>
      <c r="K26" s="475"/>
      <c r="L26" s="495">
        <v>1</v>
      </c>
      <c r="M26" s="496"/>
      <c r="N26" s="496"/>
      <c r="O26" s="496"/>
      <c r="P26" s="538"/>
      <c r="Q26" s="495">
        <v>6920</v>
      </c>
      <c r="R26" s="496"/>
      <c r="S26" s="496"/>
      <c r="T26" s="496"/>
      <c r="U26" s="496"/>
      <c r="V26" s="538"/>
      <c r="W26" s="590"/>
      <c r="X26" s="591"/>
      <c r="Y26" s="592"/>
      <c r="Z26" s="494" t="s">
        <v>181</v>
      </c>
      <c r="AA26" s="596"/>
      <c r="AB26" s="596"/>
      <c r="AC26" s="596"/>
      <c r="AD26" s="596"/>
      <c r="AE26" s="596"/>
      <c r="AF26" s="596"/>
      <c r="AG26" s="597"/>
      <c r="AH26" s="495">
        <v>1</v>
      </c>
      <c r="AI26" s="496"/>
      <c r="AJ26" s="496"/>
      <c r="AK26" s="496"/>
      <c r="AL26" s="538"/>
      <c r="AM26" s="495" t="s">
        <v>182</v>
      </c>
      <c r="AN26" s="496"/>
      <c r="AO26" s="496"/>
      <c r="AP26" s="496"/>
      <c r="AQ26" s="496"/>
      <c r="AR26" s="538"/>
      <c r="AS26" s="495" t="s">
        <v>183</v>
      </c>
      <c r="AT26" s="496"/>
      <c r="AU26" s="496"/>
      <c r="AV26" s="496"/>
      <c r="AW26" s="496"/>
      <c r="AX26" s="497"/>
      <c r="AY26" s="447" t="s">
        <v>184</v>
      </c>
      <c r="AZ26" s="448"/>
      <c r="BA26" s="448"/>
      <c r="BB26" s="448"/>
      <c r="BC26" s="448"/>
      <c r="BD26" s="448"/>
      <c r="BE26" s="448"/>
      <c r="BF26" s="448"/>
      <c r="BG26" s="448"/>
      <c r="BH26" s="448"/>
      <c r="BI26" s="448"/>
      <c r="BJ26" s="448"/>
      <c r="BK26" s="448"/>
      <c r="BL26" s="448"/>
      <c r="BM26" s="449"/>
      <c r="BN26" s="444" t="s">
        <v>139</v>
      </c>
      <c r="BO26" s="445"/>
      <c r="BP26" s="445"/>
      <c r="BQ26" s="445"/>
      <c r="BR26" s="445"/>
      <c r="BS26" s="445"/>
      <c r="BT26" s="445"/>
      <c r="BU26" s="446"/>
      <c r="BV26" s="444" t="s">
        <v>185</v>
      </c>
      <c r="BW26" s="445"/>
      <c r="BX26" s="445"/>
      <c r="BY26" s="445"/>
      <c r="BZ26" s="445"/>
      <c r="CA26" s="445"/>
      <c r="CB26" s="445"/>
      <c r="CC26" s="446"/>
      <c r="CD26" s="194"/>
      <c r="CE26" s="558"/>
      <c r="CF26" s="558"/>
      <c r="CG26" s="558"/>
      <c r="CH26" s="558"/>
      <c r="CI26" s="558"/>
      <c r="CJ26" s="558"/>
      <c r="CK26" s="558"/>
      <c r="CL26" s="558"/>
      <c r="CM26" s="558"/>
      <c r="CN26" s="558"/>
      <c r="CO26" s="558"/>
      <c r="CP26" s="558"/>
      <c r="CQ26" s="558"/>
      <c r="CR26" s="558"/>
      <c r="CS26" s="559"/>
      <c r="CT26" s="441"/>
      <c r="CU26" s="442"/>
      <c r="CV26" s="442"/>
      <c r="CW26" s="442"/>
      <c r="CX26" s="442"/>
      <c r="CY26" s="442"/>
      <c r="CZ26" s="442"/>
      <c r="DA26" s="443"/>
      <c r="DB26" s="441"/>
      <c r="DC26" s="442"/>
      <c r="DD26" s="442"/>
      <c r="DE26" s="442"/>
      <c r="DF26" s="442"/>
      <c r="DG26" s="442"/>
      <c r="DH26" s="442"/>
      <c r="DI26" s="443"/>
    </row>
    <row r="27" spans="1:113" ht="18.75" customHeight="1" thickBot="1" x14ac:dyDescent="0.2">
      <c r="A27" s="181"/>
      <c r="B27" s="615"/>
      <c r="C27" s="591"/>
      <c r="D27" s="592"/>
      <c r="E27" s="494" t="s">
        <v>186</v>
      </c>
      <c r="F27" s="474"/>
      <c r="G27" s="474"/>
      <c r="H27" s="474"/>
      <c r="I27" s="474"/>
      <c r="J27" s="474"/>
      <c r="K27" s="475"/>
      <c r="L27" s="495">
        <v>1</v>
      </c>
      <c r="M27" s="496"/>
      <c r="N27" s="496"/>
      <c r="O27" s="496"/>
      <c r="P27" s="538"/>
      <c r="Q27" s="495">
        <v>4920</v>
      </c>
      <c r="R27" s="496"/>
      <c r="S27" s="496"/>
      <c r="T27" s="496"/>
      <c r="U27" s="496"/>
      <c r="V27" s="538"/>
      <c r="W27" s="590"/>
      <c r="X27" s="591"/>
      <c r="Y27" s="592"/>
      <c r="Z27" s="494" t="s">
        <v>187</v>
      </c>
      <c r="AA27" s="474"/>
      <c r="AB27" s="474"/>
      <c r="AC27" s="474"/>
      <c r="AD27" s="474"/>
      <c r="AE27" s="474"/>
      <c r="AF27" s="474"/>
      <c r="AG27" s="475"/>
      <c r="AH27" s="495">
        <v>68</v>
      </c>
      <c r="AI27" s="496"/>
      <c r="AJ27" s="496"/>
      <c r="AK27" s="496"/>
      <c r="AL27" s="538"/>
      <c r="AM27" s="495">
        <v>208818</v>
      </c>
      <c r="AN27" s="496"/>
      <c r="AO27" s="496"/>
      <c r="AP27" s="496"/>
      <c r="AQ27" s="496"/>
      <c r="AR27" s="538"/>
      <c r="AS27" s="495">
        <v>3071</v>
      </c>
      <c r="AT27" s="496"/>
      <c r="AU27" s="496"/>
      <c r="AV27" s="496"/>
      <c r="AW27" s="496"/>
      <c r="AX27" s="497"/>
      <c r="AY27" s="539" t="s">
        <v>188</v>
      </c>
      <c r="AZ27" s="540"/>
      <c r="BA27" s="540"/>
      <c r="BB27" s="540"/>
      <c r="BC27" s="540"/>
      <c r="BD27" s="540"/>
      <c r="BE27" s="540"/>
      <c r="BF27" s="540"/>
      <c r="BG27" s="540"/>
      <c r="BH27" s="540"/>
      <c r="BI27" s="540"/>
      <c r="BJ27" s="540"/>
      <c r="BK27" s="540"/>
      <c r="BL27" s="540"/>
      <c r="BM27" s="541"/>
      <c r="BN27" s="563">
        <v>380940</v>
      </c>
      <c r="BO27" s="564"/>
      <c r="BP27" s="564"/>
      <c r="BQ27" s="564"/>
      <c r="BR27" s="564"/>
      <c r="BS27" s="564"/>
      <c r="BT27" s="564"/>
      <c r="BU27" s="565"/>
      <c r="BV27" s="563">
        <v>380754</v>
      </c>
      <c r="BW27" s="564"/>
      <c r="BX27" s="564"/>
      <c r="BY27" s="564"/>
      <c r="BZ27" s="564"/>
      <c r="CA27" s="564"/>
      <c r="CB27" s="564"/>
      <c r="CC27" s="565"/>
      <c r="CD27" s="196"/>
      <c r="CE27" s="558"/>
      <c r="CF27" s="558"/>
      <c r="CG27" s="558"/>
      <c r="CH27" s="558"/>
      <c r="CI27" s="558"/>
      <c r="CJ27" s="558"/>
      <c r="CK27" s="558"/>
      <c r="CL27" s="558"/>
      <c r="CM27" s="558"/>
      <c r="CN27" s="558"/>
      <c r="CO27" s="558"/>
      <c r="CP27" s="558"/>
      <c r="CQ27" s="558"/>
      <c r="CR27" s="558"/>
      <c r="CS27" s="559"/>
      <c r="CT27" s="441"/>
      <c r="CU27" s="442"/>
      <c r="CV27" s="442"/>
      <c r="CW27" s="442"/>
      <c r="CX27" s="442"/>
      <c r="CY27" s="442"/>
      <c r="CZ27" s="442"/>
      <c r="DA27" s="443"/>
      <c r="DB27" s="441"/>
      <c r="DC27" s="442"/>
      <c r="DD27" s="442"/>
      <c r="DE27" s="442"/>
      <c r="DF27" s="442"/>
      <c r="DG27" s="442"/>
      <c r="DH27" s="442"/>
      <c r="DI27" s="443"/>
    </row>
    <row r="28" spans="1:113" ht="18.75" customHeight="1" x14ac:dyDescent="0.15">
      <c r="A28" s="181"/>
      <c r="B28" s="615"/>
      <c r="C28" s="591"/>
      <c r="D28" s="592"/>
      <c r="E28" s="494" t="s">
        <v>189</v>
      </c>
      <c r="F28" s="474"/>
      <c r="G28" s="474"/>
      <c r="H28" s="474"/>
      <c r="I28" s="474"/>
      <c r="J28" s="474"/>
      <c r="K28" s="475"/>
      <c r="L28" s="495">
        <v>1</v>
      </c>
      <c r="M28" s="496"/>
      <c r="N28" s="496"/>
      <c r="O28" s="496"/>
      <c r="P28" s="538"/>
      <c r="Q28" s="495">
        <v>4220</v>
      </c>
      <c r="R28" s="496"/>
      <c r="S28" s="496"/>
      <c r="T28" s="496"/>
      <c r="U28" s="496"/>
      <c r="V28" s="538"/>
      <c r="W28" s="590"/>
      <c r="X28" s="591"/>
      <c r="Y28" s="592"/>
      <c r="Z28" s="494" t="s">
        <v>190</v>
      </c>
      <c r="AA28" s="474"/>
      <c r="AB28" s="474"/>
      <c r="AC28" s="474"/>
      <c r="AD28" s="474"/>
      <c r="AE28" s="474"/>
      <c r="AF28" s="474"/>
      <c r="AG28" s="475"/>
      <c r="AH28" s="495" t="s">
        <v>139</v>
      </c>
      <c r="AI28" s="496"/>
      <c r="AJ28" s="496"/>
      <c r="AK28" s="496"/>
      <c r="AL28" s="538"/>
      <c r="AM28" s="495" t="s">
        <v>185</v>
      </c>
      <c r="AN28" s="496"/>
      <c r="AO28" s="496"/>
      <c r="AP28" s="496"/>
      <c r="AQ28" s="496"/>
      <c r="AR28" s="538"/>
      <c r="AS28" s="495" t="s">
        <v>178</v>
      </c>
      <c r="AT28" s="496"/>
      <c r="AU28" s="496"/>
      <c r="AV28" s="496"/>
      <c r="AW28" s="496"/>
      <c r="AX28" s="497"/>
      <c r="AY28" s="598" t="s">
        <v>191</v>
      </c>
      <c r="AZ28" s="599"/>
      <c r="BA28" s="599"/>
      <c r="BB28" s="600"/>
      <c r="BC28" s="404" t="s">
        <v>50</v>
      </c>
      <c r="BD28" s="405"/>
      <c r="BE28" s="405"/>
      <c r="BF28" s="405"/>
      <c r="BG28" s="405"/>
      <c r="BH28" s="405"/>
      <c r="BI28" s="405"/>
      <c r="BJ28" s="405"/>
      <c r="BK28" s="405"/>
      <c r="BL28" s="405"/>
      <c r="BM28" s="406"/>
      <c r="BN28" s="407">
        <v>2971195</v>
      </c>
      <c r="BO28" s="408"/>
      <c r="BP28" s="408"/>
      <c r="BQ28" s="408"/>
      <c r="BR28" s="408"/>
      <c r="BS28" s="408"/>
      <c r="BT28" s="408"/>
      <c r="BU28" s="409"/>
      <c r="BV28" s="407">
        <v>2468466</v>
      </c>
      <c r="BW28" s="408"/>
      <c r="BX28" s="408"/>
      <c r="BY28" s="408"/>
      <c r="BZ28" s="408"/>
      <c r="CA28" s="408"/>
      <c r="CB28" s="408"/>
      <c r="CC28" s="409"/>
      <c r="CD28" s="194"/>
      <c r="CE28" s="558"/>
      <c r="CF28" s="558"/>
      <c r="CG28" s="558"/>
      <c r="CH28" s="558"/>
      <c r="CI28" s="558"/>
      <c r="CJ28" s="558"/>
      <c r="CK28" s="558"/>
      <c r="CL28" s="558"/>
      <c r="CM28" s="558"/>
      <c r="CN28" s="558"/>
      <c r="CO28" s="558"/>
      <c r="CP28" s="558"/>
      <c r="CQ28" s="558"/>
      <c r="CR28" s="558"/>
      <c r="CS28" s="559"/>
      <c r="CT28" s="441"/>
      <c r="CU28" s="442"/>
      <c r="CV28" s="442"/>
      <c r="CW28" s="442"/>
      <c r="CX28" s="442"/>
      <c r="CY28" s="442"/>
      <c r="CZ28" s="442"/>
      <c r="DA28" s="443"/>
      <c r="DB28" s="441"/>
      <c r="DC28" s="442"/>
      <c r="DD28" s="442"/>
      <c r="DE28" s="442"/>
      <c r="DF28" s="442"/>
      <c r="DG28" s="442"/>
      <c r="DH28" s="442"/>
      <c r="DI28" s="443"/>
    </row>
    <row r="29" spans="1:113" ht="18.75" customHeight="1" x14ac:dyDescent="0.15">
      <c r="A29" s="181"/>
      <c r="B29" s="615"/>
      <c r="C29" s="591"/>
      <c r="D29" s="592"/>
      <c r="E29" s="494" t="s">
        <v>192</v>
      </c>
      <c r="F29" s="474"/>
      <c r="G29" s="474"/>
      <c r="H29" s="474"/>
      <c r="I29" s="474"/>
      <c r="J29" s="474"/>
      <c r="K29" s="475"/>
      <c r="L29" s="495">
        <v>18</v>
      </c>
      <c r="M29" s="496"/>
      <c r="N29" s="496"/>
      <c r="O29" s="496"/>
      <c r="P29" s="538"/>
      <c r="Q29" s="495">
        <v>3820</v>
      </c>
      <c r="R29" s="496"/>
      <c r="S29" s="496"/>
      <c r="T29" s="496"/>
      <c r="U29" s="496"/>
      <c r="V29" s="538"/>
      <c r="W29" s="593"/>
      <c r="X29" s="594"/>
      <c r="Y29" s="595"/>
      <c r="Z29" s="494" t="s">
        <v>193</v>
      </c>
      <c r="AA29" s="474"/>
      <c r="AB29" s="474"/>
      <c r="AC29" s="474"/>
      <c r="AD29" s="474"/>
      <c r="AE29" s="474"/>
      <c r="AF29" s="474"/>
      <c r="AG29" s="475"/>
      <c r="AH29" s="495">
        <v>506</v>
      </c>
      <c r="AI29" s="496"/>
      <c r="AJ29" s="496"/>
      <c r="AK29" s="496"/>
      <c r="AL29" s="538"/>
      <c r="AM29" s="495">
        <v>1539462</v>
      </c>
      <c r="AN29" s="496"/>
      <c r="AO29" s="496"/>
      <c r="AP29" s="496"/>
      <c r="AQ29" s="496"/>
      <c r="AR29" s="538"/>
      <c r="AS29" s="495">
        <v>3042</v>
      </c>
      <c r="AT29" s="496"/>
      <c r="AU29" s="496"/>
      <c r="AV29" s="496"/>
      <c r="AW29" s="496"/>
      <c r="AX29" s="497"/>
      <c r="AY29" s="601"/>
      <c r="AZ29" s="602"/>
      <c r="BA29" s="602"/>
      <c r="BB29" s="603"/>
      <c r="BC29" s="478" t="s">
        <v>194</v>
      </c>
      <c r="BD29" s="479"/>
      <c r="BE29" s="479"/>
      <c r="BF29" s="479"/>
      <c r="BG29" s="479"/>
      <c r="BH29" s="479"/>
      <c r="BI29" s="479"/>
      <c r="BJ29" s="479"/>
      <c r="BK29" s="479"/>
      <c r="BL29" s="479"/>
      <c r="BM29" s="480"/>
      <c r="BN29" s="444">
        <v>1385527</v>
      </c>
      <c r="BO29" s="445"/>
      <c r="BP29" s="445"/>
      <c r="BQ29" s="445"/>
      <c r="BR29" s="445"/>
      <c r="BS29" s="445"/>
      <c r="BT29" s="445"/>
      <c r="BU29" s="446"/>
      <c r="BV29" s="444">
        <v>1383997</v>
      </c>
      <c r="BW29" s="445"/>
      <c r="BX29" s="445"/>
      <c r="BY29" s="445"/>
      <c r="BZ29" s="445"/>
      <c r="CA29" s="445"/>
      <c r="CB29" s="445"/>
      <c r="CC29" s="446"/>
      <c r="CD29" s="196"/>
      <c r="CE29" s="558"/>
      <c r="CF29" s="558"/>
      <c r="CG29" s="558"/>
      <c r="CH29" s="558"/>
      <c r="CI29" s="558"/>
      <c r="CJ29" s="558"/>
      <c r="CK29" s="558"/>
      <c r="CL29" s="558"/>
      <c r="CM29" s="558"/>
      <c r="CN29" s="558"/>
      <c r="CO29" s="558"/>
      <c r="CP29" s="558"/>
      <c r="CQ29" s="558"/>
      <c r="CR29" s="558"/>
      <c r="CS29" s="559"/>
      <c r="CT29" s="441"/>
      <c r="CU29" s="442"/>
      <c r="CV29" s="442"/>
      <c r="CW29" s="442"/>
      <c r="CX29" s="442"/>
      <c r="CY29" s="442"/>
      <c r="CZ29" s="442"/>
      <c r="DA29" s="443"/>
      <c r="DB29" s="441"/>
      <c r="DC29" s="442"/>
      <c r="DD29" s="442"/>
      <c r="DE29" s="442"/>
      <c r="DF29" s="442"/>
      <c r="DG29" s="442"/>
      <c r="DH29" s="442"/>
      <c r="DI29" s="443"/>
    </row>
    <row r="30" spans="1:113" ht="18.75" customHeight="1" thickBot="1" x14ac:dyDescent="0.2">
      <c r="A30" s="181"/>
      <c r="B30" s="616"/>
      <c r="C30" s="617"/>
      <c r="D30" s="618"/>
      <c r="E30" s="498"/>
      <c r="F30" s="499"/>
      <c r="G30" s="499"/>
      <c r="H30" s="499"/>
      <c r="I30" s="499"/>
      <c r="J30" s="499"/>
      <c r="K30" s="500"/>
      <c r="L30" s="608"/>
      <c r="M30" s="609"/>
      <c r="N30" s="609"/>
      <c r="O30" s="609"/>
      <c r="P30" s="610"/>
      <c r="Q30" s="608"/>
      <c r="R30" s="609"/>
      <c r="S30" s="609"/>
      <c r="T30" s="609"/>
      <c r="U30" s="609"/>
      <c r="V30" s="610"/>
      <c r="W30" s="611" t="s">
        <v>195</v>
      </c>
      <c r="X30" s="612"/>
      <c r="Y30" s="612"/>
      <c r="Z30" s="612"/>
      <c r="AA30" s="612"/>
      <c r="AB30" s="612"/>
      <c r="AC30" s="612"/>
      <c r="AD30" s="612"/>
      <c r="AE30" s="612"/>
      <c r="AF30" s="612"/>
      <c r="AG30" s="613"/>
      <c r="AH30" s="571">
        <v>101.3</v>
      </c>
      <c r="AI30" s="572"/>
      <c r="AJ30" s="572"/>
      <c r="AK30" s="572"/>
      <c r="AL30" s="572"/>
      <c r="AM30" s="572"/>
      <c r="AN30" s="572"/>
      <c r="AO30" s="572"/>
      <c r="AP30" s="572"/>
      <c r="AQ30" s="572"/>
      <c r="AR30" s="572"/>
      <c r="AS30" s="572"/>
      <c r="AT30" s="572"/>
      <c r="AU30" s="572"/>
      <c r="AV30" s="572"/>
      <c r="AW30" s="572"/>
      <c r="AX30" s="574"/>
      <c r="AY30" s="604"/>
      <c r="AZ30" s="605"/>
      <c r="BA30" s="605"/>
      <c r="BB30" s="606"/>
      <c r="BC30" s="560" t="s">
        <v>52</v>
      </c>
      <c r="BD30" s="561"/>
      <c r="BE30" s="561"/>
      <c r="BF30" s="561"/>
      <c r="BG30" s="561"/>
      <c r="BH30" s="561"/>
      <c r="BI30" s="561"/>
      <c r="BJ30" s="561"/>
      <c r="BK30" s="561"/>
      <c r="BL30" s="561"/>
      <c r="BM30" s="562"/>
      <c r="BN30" s="563">
        <v>9452847</v>
      </c>
      <c r="BO30" s="564"/>
      <c r="BP30" s="564"/>
      <c r="BQ30" s="564"/>
      <c r="BR30" s="564"/>
      <c r="BS30" s="564"/>
      <c r="BT30" s="564"/>
      <c r="BU30" s="565"/>
      <c r="BV30" s="563">
        <v>6502821</v>
      </c>
      <c r="BW30" s="564"/>
      <c r="BX30" s="564"/>
      <c r="BY30" s="564"/>
      <c r="BZ30" s="564"/>
      <c r="CA30" s="564"/>
      <c r="CB30" s="564"/>
      <c r="CC30" s="565"/>
      <c r="CD30" s="197"/>
      <c r="CE30" s="198"/>
      <c r="CF30" s="198"/>
      <c r="CG30" s="198"/>
      <c r="CH30" s="198"/>
      <c r="CI30" s="198"/>
      <c r="CJ30" s="198"/>
      <c r="CK30" s="198"/>
      <c r="CL30" s="198"/>
      <c r="CM30" s="198"/>
      <c r="CN30" s="198"/>
      <c r="CO30" s="198"/>
      <c r="CP30" s="198"/>
      <c r="CQ30" s="198"/>
      <c r="CR30" s="198"/>
      <c r="CS30" s="199"/>
      <c r="CT30" s="200"/>
      <c r="CU30" s="201"/>
      <c r="CV30" s="201"/>
      <c r="CW30" s="201"/>
      <c r="CX30" s="201"/>
      <c r="CY30" s="201"/>
      <c r="CZ30" s="201"/>
      <c r="DA30" s="202"/>
      <c r="DB30" s="200"/>
      <c r="DC30" s="201"/>
      <c r="DD30" s="201"/>
      <c r="DE30" s="201"/>
      <c r="DF30" s="201"/>
      <c r="DG30" s="201"/>
      <c r="DH30" s="201"/>
      <c r="DI30" s="202"/>
    </row>
    <row r="31" spans="1:113" ht="13.5" customHeight="1" x14ac:dyDescent="0.15">
      <c r="A31" s="181"/>
      <c r="B31" s="203"/>
      <c r="DI31" s="204"/>
    </row>
    <row r="32" spans="1:113" ht="13.5" customHeight="1" x14ac:dyDescent="0.15">
      <c r="A32" s="181"/>
      <c r="B32" s="205"/>
      <c r="C32" s="607" t="s">
        <v>196</v>
      </c>
      <c r="D32" s="607"/>
      <c r="E32" s="607"/>
      <c r="F32" s="607"/>
      <c r="G32" s="607"/>
      <c r="H32" s="607"/>
      <c r="I32" s="607"/>
      <c r="J32" s="607"/>
      <c r="K32" s="607"/>
      <c r="L32" s="607"/>
      <c r="M32" s="607"/>
      <c r="N32" s="607"/>
      <c r="O32" s="607"/>
      <c r="P32" s="607"/>
      <c r="Q32" s="607"/>
      <c r="R32" s="607"/>
      <c r="S32" s="607"/>
      <c r="U32" s="448" t="s">
        <v>197</v>
      </c>
      <c r="V32" s="448"/>
      <c r="W32" s="448"/>
      <c r="X32" s="448"/>
      <c r="Y32" s="448"/>
      <c r="Z32" s="448"/>
      <c r="AA32" s="448"/>
      <c r="AB32" s="448"/>
      <c r="AC32" s="448"/>
      <c r="AD32" s="448"/>
      <c r="AE32" s="448"/>
      <c r="AF32" s="448"/>
      <c r="AG32" s="448"/>
      <c r="AH32" s="448"/>
      <c r="AI32" s="448"/>
      <c r="AJ32" s="448"/>
      <c r="AK32" s="448"/>
      <c r="AM32" s="448" t="s">
        <v>198</v>
      </c>
      <c r="AN32" s="448"/>
      <c r="AO32" s="448"/>
      <c r="AP32" s="448"/>
      <c r="AQ32" s="448"/>
      <c r="AR32" s="448"/>
      <c r="AS32" s="448"/>
      <c r="AT32" s="448"/>
      <c r="AU32" s="448"/>
      <c r="AV32" s="448"/>
      <c r="AW32" s="448"/>
      <c r="AX32" s="448"/>
      <c r="AY32" s="448"/>
      <c r="AZ32" s="448"/>
      <c r="BA32" s="448"/>
      <c r="BB32" s="448"/>
      <c r="BC32" s="448"/>
      <c r="BE32" s="448" t="s">
        <v>199</v>
      </c>
      <c r="BF32" s="448"/>
      <c r="BG32" s="448"/>
      <c r="BH32" s="448"/>
      <c r="BI32" s="448"/>
      <c r="BJ32" s="448"/>
      <c r="BK32" s="448"/>
      <c r="BL32" s="448"/>
      <c r="BM32" s="448"/>
      <c r="BN32" s="448"/>
      <c r="BO32" s="448"/>
      <c r="BP32" s="448"/>
      <c r="BQ32" s="448"/>
      <c r="BR32" s="448"/>
      <c r="BS32" s="448"/>
      <c r="BT32" s="448"/>
      <c r="BU32" s="448"/>
      <c r="BW32" s="448" t="s">
        <v>200</v>
      </c>
      <c r="BX32" s="448"/>
      <c r="BY32" s="448"/>
      <c r="BZ32" s="448"/>
      <c r="CA32" s="448"/>
      <c r="CB32" s="448"/>
      <c r="CC32" s="448"/>
      <c r="CD32" s="448"/>
      <c r="CE32" s="448"/>
      <c r="CF32" s="448"/>
      <c r="CG32" s="448"/>
      <c r="CH32" s="448"/>
      <c r="CI32" s="448"/>
      <c r="CJ32" s="448"/>
      <c r="CK32" s="448"/>
      <c r="CL32" s="448"/>
      <c r="CM32" s="448"/>
      <c r="CO32" s="448" t="s">
        <v>201</v>
      </c>
      <c r="CP32" s="448"/>
      <c r="CQ32" s="448"/>
      <c r="CR32" s="448"/>
      <c r="CS32" s="448"/>
      <c r="CT32" s="448"/>
      <c r="CU32" s="448"/>
      <c r="CV32" s="448"/>
      <c r="CW32" s="448"/>
      <c r="CX32" s="448"/>
      <c r="CY32" s="448"/>
      <c r="CZ32" s="448"/>
      <c r="DA32" s="448"/>
      <c r="DB32" s="448"/>
      <c r="DC32" s="448"/>
      <c r="DD32" s="448"/>
      <c r="DE32" s="448"/>
      <c r="DI32" s="204"/>
    </row>
    <row r="33" spans="1:113" ht="13.5" customHeight="1" x14ac:dyDescent="0.15">
      <c r="A33" s="181"/>
      <c r="B33" s="205"/>
      <c r="C33" s="468" t="s">
        <v>202</v>
      </c>
      <c r="D33" s="468"/>
      <c r="E33" s="433" t="s">
        <v>203</v>
      </c>
      <c r="F33" s="433"/>
      <c r="G33" s="433"/>
      <c r="H33" s="433"/>
      <c r="I33" s="433"/>
      <c r="J33" s="433"/>
      <c r="K33" s="433"/>
      <c r="L33" s="433"/>
      <c r="M33" s="433"/>
      <c r="N33" s="433"/>
      <c r="O33" s="433"/>
      <c r="P33" s="433"/>
      <c r="Q33" s="433"/>
      <c r="R33" s="433"/>
      <c r="S33" s="433"/>
      <c r="T33" s="206"/>
      <c r="U33" s="468" t="s">
        <v>202</v>
      </c>
      <c r="V33" s="468"/>
      <c r="W33" s="433" t="s">
        <v>203</v>
      </c>
      <c r="X33" s="433"/>
      <c r="Y33" s="433"/>
      <c r="Z33" s="433"/>
      <c r="AA33" s="433"/>
      <c r="AB33" s="433"/>
      <c r="AC33" s="433"/>
      <c r="AD33" s="433"/>
      <c r="AE33" s="433"/>
      <c r="AF33" s="433"/>
      <c r="AG33" s="433"/>
      <c r="AH33" s="433"/>
      <c r="AI33" s="433"/>
      <c r="AJ33" s="433"/>
      <c r="AK33" s="433"/>
      <c r="AL33" s="206"/>
      <c r="AM33" s="468" t="s">
        <v>204</v>
      </c>
      <c r="AN33" s="468"/>
      <c r="AO33" s="433" t="s">
        <v>203</v>
      </c>
      <c r="AP33" s="433"/>
      <c r="AQ33" s="433"/>
      <c r="AR33" s="433"/>
      <c r="AS33" s="433"/>
      <c r="AT33" s="433"/>
      <c r="AU33" s="433"/>
      <c r="AV33" s="433"/>
      <c r="AW33" s="433"/>
      <c r="AX33" s="433"/>
      <c r="AY33" s="433"/>
      <c r="AZ33" s="433"/>
      <c r="BA33" s="433"/>
      <c r="BB33" s="433"/>
      <c r="BC33" s="433"/>
      <c r="BD33" s="207"/>
      <c r="BE33" s="433" t="s">
        <v>205</v>
      </c>
      <c r="BF33" s="433"/>
      <c r="BG33" s="433" t="s">
        <v>206</v>
      </c>
      <c r="BH33" s="433"/>
      <c r="BI33" s="433"/>
      <c r="BJ33" s="433"/>
      <c r="BK33" s="433"/>
      <c r="BL33" s="433"/>
      <c r="BM33" s="433"/>
      <c r="BN33" s="433"/>
      <c r="BO33" s="433"/>
      <c r="BP33" s="433"/>
      <c r="BQ33" s="433"/>
      <c r="BR33" s="433"/>
      <c r="BS33" s="433"/>
      <c r="BT33" s="433"/>
      <c r="BU33" s="433"/>
      <c r="BV33" s="207"/>
      <c r="BW33" s="468" t="s">
        <v>205</v>
      </c>
      <c r="BX33" s="468"/>
      <c r="BY33" s="433" t="s">
        <v>207</v>
      </c>
      <c r="BZ33" s="433"/>
      <c r="CA33" s="433"/>
      <c r="CB33" s="433"/>
      <c r="CC33" s="433"/>
      <c r="CD33" s="433"/>
      <c r="CE33" s="433"/>
      <c r="CF33" s="433"/>
      <c r="CG33" s="433"/>
      <c r="CH33" s="433"/>
      <c r="CI33" s="433"/>
      <c r="CJ33" s="433"/>
      <c r="CK33" s="433"/>
      <c r="CL33" s="433"/>
      <c r="CM33" s="433"/>
      <c r="CN33" s="206"/>
      <c r="CO33" s="468" t="s">
        <v>202</v>
      </c>
      <c r="CP33" s="468"/>
      <c r="CQ33" s="433" t="s">
        <v>208</v>
      </c>
      <c r="CR33" s="433"/>
      <c r="CS33" s="433"/>
      <c r="CT33" s="433"/>
      <c r="CU33" s="433"/>
      <c r="CV33" s="433"/>
      <c r="CW33" s="433"/>
      <c r="CX33" s="433"/>
      <c r="CY33" s="433"/>
      <c r="CZ33" s="433"/>
      <c r="DA33" s="433"/>
      <c r="DB33" s="433"/>
      <c r="DC33" s="433"/>
      <c r="DD33" s="433"/>
      <c r="DE33" s="433"/>
      <c r="DF33" s="206"/>
      <c r="DG33" s="633" t="s">
        <v>209</v>
      </c>
      <c r="DH33" s="633"/>
      <c r="DI33" s="208"/>
    </row>
    <row r="34" spans="1:113" ht="32.25" customHeight="1" x14ac:dyDescent="0.15">
      <c r="A34" s="181"/>
      <c r="B34" s="205"/>
      <c r="C34" s="634">
        <f>IF(E34="","",1)</f>
        <v>1</v>
      </c>
      <c r="D34" s="634"/>
      <c r="E34" s="635" t="str">
        <f>IF('各会計、関係団体の財政状況及び健全化判断比率'!B7="","",'各会計、関係団体の財政状況及び健全化判断比率'!B7)</f>
        <v>一般会計</v>
      </c>
      <c r="F34" s="635"/>
      <c r="G34" s="635"/>
      <c r="H34" s="635"/>
      <c r="I34" s="635"/>
      <c r="J34" s="635"/>
      <c r="K34" s="635"/>
      <c r="L34" s="635"/>
      <c r="M34" s="635"/>
      <c r="N34" s="635"/>
      <c r="O34" s="635"/>
      <c r="P34" s="635"/>
      <c r="Q34" s="635"/>
      <c r="R34" s="635"/>
      <c r="S34" s="635"/>
      <c r="T34" s="181"/>
      <c r="U34" s="634">
        <f>IF(W34="","",MAX(C34:D43)+1)</f>
        <v>4</v>
      </c>
      <c r="V34" s="634"/>
      <c r="W34" s="635" t="str">
        <f>IF('各会計、関係団体の財政状況及び健全化判断比率'!B28="","",'各会計、関係団体の財政状況及び健全化判断比率'!B28)</f>
        <v>国民健康保険特別会計</v>
      </c>
      <c r="X34" s="635"/>
      <c r="Y34" s="635"/>
      <c r="Z34" s="635"/>
      <c r="AA34" s="635"/>
      <c r="AB34" s="635"/>
      <c r="AC34" s="635"/>
      <c r="AD34" s="635"/>
      <c r="AE34" s="635"/>
      <c r="AF34" s="635"/>
      <c r="AG34" s="635"/>
      <c r="AH34" s="635"/>
      <c r="AI34" s="635"/>
      <c r="AJ34" s="635"/>
      <c r="AK34" s="635"/>
      <c r="AL34" s="181"/>
      <c r="AM34" s="634">
        <f>IF(AO34="","",MAX(C34:D43,U34:V43)+1)</f>
        <v>8</v>
      </c>
      <c r="AN34" s="634"/>
      <c r="AO34" s="635" t="str">
        <f>IF('各会計、関係団体の財政状況及び健全化判断比率'!B32="","",'各会計、関係団体の財政状況及び健全化判断比率'!B32)</f>
        <v>水道事業会計</v>
      </c>
      <c r="AP34" s="635"/>
      <c r="AQ34" s="635"/>
      <c r="AR34" s="635"/>
      <c r="AS34" s="635"/>
      <c r="AT34" s="635"/>
      <c r="AU34" s="635"/>
      <c r="AV34" s="635"/>
      <c r="AW34" s="635"/>
      <c r="AX34" s="635"/>
      <c r="AY34" s="635"/>
      <c r="AZ34" s="635"/>
      <c r="BA34" s="635"/>
      <c r="BB34" s="635"/>
      <c r="BC34" s="635"/>
      <c r="BD34" s="181"/>
      <c r="BE34" s="634" t="str">
        <f>IF(BG34="","",MAX(C34:D43,U34:V43,AM34:AN43)+1)</f>
        <v/>
      </c>
      <c r="BF34" s="634"/>
      <c r="BG34" s="635"/>
      <c r="BH34" s="635"/>
      <c r="BI34" s="635"/>
      <c r="BJ34" s="635"/>
      <c r="BK34" s="635"/>
      <c r="BL34" s="635"/>
      <c r="BM34" s="635"/>
      <c r="BN34" s="635"/>
      <c r="BO34" s="635"/>
      <c r="BP34" s="635"/>
      <c r="BQ34" s="635"/>
      <c r="BR34" s="635"/>
      <c r="BS34" s="635"/>
      <c r="BT34" s="635"/>
      <c r="BU34" s="635"/>
      <c r="BV34" s="181"/>
      <c r="BW34" s="634">
        <f>IF(BY34="","",MAX(C34:D43,U34:V43,AM34:AN43,BE34:BF43)+1)</f>
        <v>11</v>
      </c>
      <c r="BX34" s="634"/>
      <c r="BY34" s="635" t="str">
        <f>IF('各会計、関係団体の財政状況及び健全化判断比率'!B68="","",'各会計、関係団体の財政状況及び健全化判断比率'!B68)</f>
        <v>湖南広域行政組合</v>
      </c>
      <c r="BZ34" s="635"/>
      <c r="CA34" s="635"/>
      <c r="CB34" s="635"/>
      <c r="CC34" s="635"/>
      <c r="CD34" s="635"/>
      <c r="CE34" s="635"/>
      <c r="CF34" s="635"/>
      <c r="CG34" s="635"/>
      <c r="CH34" s="635"/>
      <c r="CI34" s="635"/>
      <c r="CJ34" s="635"/>
      <c r="CK34" s="635"/>
      <c r="CL34" s="635"/>
      <c r="CM34" s="635"/>
      <c r="CN34" s="181"/>
      <c r="CO34" s="634">
        <f>IF(CQ34="","",MAX(C34:D43,U34:V43,AM34:AN43,BE34:BF43,BW34:BX43)+1)</f>
        <v>16</v>
      </c>
      <c r="CP34" s="634"/>
      <c r="CQ34" s="635" t="str">
        <f>IF('各会計、関係団体の財政状況及び健全化判断比率'!BS7="","",'各会計、関係団体の財政状況及び健全化判断比率'!BS7)</f>
        <v>守山市土地開発公社</v>
      </c>
      <c r="CR34" s="635"/>
      <c r="CS34" s="635"/>
      <c r="CT34" s="635"/>
      <c r="CU34" s="635"/>
      <c r="CV34" s="635"/>
      <c r="CW34" s="635"/>
      <c r="CX34" s="635"/>
      <c r="CY34" s="635"/>
      <c r="CZ34" s="635"/>
      <c r="DA34" s="635"/>
      <c r="DB34" s="635"/>
      <c r="DC34" s="635"/>
      <c r="DD34" s="635"/>
      <c r="DE34" s="635"/>
      <c r="DG34" s="636" t="str">
        <f>IF('各会計、関係団体の財政状況及び健全化判断比率'!BR7="","",'各会計、関係団体の財政状況及び健全化判断比率'!BR7)</f>
        <v/>
      </c>
      <c r="DH34" s="636"/>
      <c r="DI34" s="208"/>
    </row>
    <row r="35" spans="1:113" ht="32.25" customHeight="1" x14ac:dyDescent="0.15">
      <c r="A35" s="181"/>
      <c r="B35" s="205"/>
      <c r="C35" s="634">
        <f>IF(E35="","",C34+1)</f>
        <v>2</v>
      </c>
      <c r="D35" s="634"/>
      <c r="E35" s="635" t="str">
        <f>IF('各会計、関係団体の財政状況及び健全化判断比率'!B8="","",'各会計、関係団体の財政状況及び健全化判断比率'!B8)</f>
        <v>土地取得特別会計</v>
      </c>
      <c r="F35" s="635"/>
      <c r="G35" s="635"/>
      <c r="H35" s="635"/>
      <c r="I35" s="635"/>
      <c r="J35" s="635"/>
      <c r="K35" s="635"/>
      <c r="L35" s="635"/>
      <c r="M35" s="635"/>
      <c r="N35" s="635"/>
      <c r="O35" s="635"/>
      <c r="P35" s="635"/>
      <c r="Q35" s="635"/>
      <c r="R35" s="635"/>
      <c r="S35" s="635"/>
      <c r="T35" s="181"/>
      <c r="U35" s="634">
        <f>IF(W35="","",U34+1)</f>
        <v>5</v>
      </c>
      <c r="V35" s="634"/>
      <c r="W35" s="635" t="str">
        <f>IF('各会計、関係団体の財政状況及び健全化判断比率'!B29="","",'各会計、関係団体の財政状況及び健全化判断比率'!B29)</f>
        <v>介護保険特別会計(介護保険事業)</v>
      </c>
      <c r="X35" s="635"/>
      <c r="Y35" s="635"/>
      <c r="Z35" s="635"/>
      <c r="AA35" s="635"/>
      <c r="AB35" s="635"/>
      <c r="AC35" s="635"/>
      <c r="AD35" s="635"/>
      <c r="AE35" s="635"/>
      <c r="AF35" s="635"/>
      <c r="AG35" s="635"/>
      <c r="AH35" s="635"/>
      <c r="AI35" s="635"/>
      <c r="AJ35" s="635"/>
      <c r="AK35" s="635"/>
      <c r="AL35" s="181"/>
      <c r="AM35" s="634">
        <f t="shared" ref="AM35:AM43" si="0">IF(AO35="","",AM34+1)</f>
        <v>9</v>
      </c>
      <c r="AN35" s="634"/>
      <c r="AO35" s="635" t="str">
        <f>IF('各会計、関係団体の財政状況及び健全化判断比率'!B33="","",'各会計、関係団体の財政状況及び健全化判断比率'!B33)</f>
        <v>下水道事業会計</v>
      </c>
      <c r="AP35" s="635"/>
      <c r="AQ35" s="635"/>
      <c r="AR35" s="635"/>
      <c r="AS35" s="635"/>
      <c r="AT35" s="635"/>
      <c r="AU35" s="635"/>
      <c r="AV35" s="635"/>
      <c r="AW35" s="635"/>
      <c r="AX35" s="635"/>
      <c r="AY35" s="635"/>
      <c r="AZ35" s="635"/>
      <c r="BA35" s="635"/>
      <c r="BB35" s="635"/>
      <c r="BC35" s="635"/>
      <c r="BD35" s="181"/>
      <c r="BE35" s="634" t="str">
        <f t="shared" ref="BE35:BE43" si="1">IF(BG35="","",BE34+1)</f>
        <v/>
      </c>
      <c r="BF35" s="634"/>
      <c r="BG35" s="635"/>
      <c r="BH35" s="635"/>
      <c r="BI35" s="635"/>
      <c r="BJ35" s="635"/>
      <c r="BK35" s="635"/>
      <c r="BL35" s="635"/>
      <c r="BM35" s="635"/>
      <c r="BN35" s="635"/>
      <c r="BO35" s="635"/>
      <c r="BP35" s="635"/>
      <c r="BQ35" s="635"/>
      <c r="BR35" s="635"/>
      <c r="BS35" s="635"/>
      <c r="BT35" s="635"/>
      <c r="BU35" s="635"/>
      <c r="BV35" s="181"/>
      <c r="BW35" s="634">
        <f t="shared" ref="BW35:BW43" si="2">IF(BY35="","",BW34+1)</f>
        <v>12</v>
      </c>
      <c r="BX35" s="634"/>
      <c r="BY35" s="635" t="str">
        <f>IF('各会計、関係団体の財政状況及び健全化判断比率'!B69="","",'各会計、関係団体の財政状況及び健全化判断比率'!B69)</f>
        <v>滋賀県後期高齢者医療広域連合（一般会計）</v>
      </c>
      <c r="BZ35" s="635"/>
      <c r="CA35" s="635"/>
      <c r="CB35" s="635"/>
      <c r="CC35" s="635"/>
      <c r="CD35" s="635"/>
      <c r="CE35" s="635"/>
      <c r="CF35" s="635"/>
      <c r="CG35" s="635"/>
      <c r="CH35" s="635"/>
      <c r="CI35" s="635"/>
      <c r="CJ35" s="635"/>
      <c r="CK35" s="635"/>
      <c r="CL35" s="635"/>
      <c r="CM35" s="635"/>
      <c r="CN35" s="181"/>
      <c r="CO35" s="634">
        <f t="shared" ref="CO35:CO43" si="3">IF(CQ35="","",CO34+1)</f>
        <v>17</v>
      </c>
      <c r="CP35" s="634"/>
      <c r="CQ35" s="635" t="str">
        <f>IF('各会計、関係団体の財政状況及び健全化判断比率'!BS8="","",'各会計、関係団体の財政状況及び健全化判断比率'!BS8)</f>
        <v>守山市文化体育振興事業団</v>
      </c>
      <c r="CR35" s="635"/>
      <c r="CS35" s="635"/>
      <c r="CT35" s="635"/>
      <c r="CU35" s="635"/>
      <c r="CV35" s="635"/>
      <c r="CW35" s="635"/>
      <c r="CX35" s="635"/>
      <c r="CY35" s="635"/>
      <c r="CZ35" s="635"/>
      <c r="DA35" s="635"/>
      <c r="DB35" s="635"/>
      <c r="DC35" s="635"/>
      <c r="DD35" s="635"/>
      <c r="DE35" s="635"/>
      <c r="DG35" s="636" t="str">
        <f>IF('各会計、関係団体の財政状況及び健全化判断比率'!BR8="","",'各会計、関係団体の財政状況及び健全化判断比率'!BR8)</f>
        <v/>
      </c>
      <c r="DH35" s="636"/>
      <c r="DI35" s="208"/>
    </row>
    <row r="36" spans="1:113" ht="32.25" customHeight="1" x14ac:dyDescent="0.15">
      <c r="A36" s="181"/>
      <c r="B36" s="205"/>
      <c r="C36" s="634">
        <f>IF(E36="","",C35+1)</f>
        <v>3</v>
      </c>
      <c r="D36" s="634"/>
      <c r="E36" s="635" t="str">
        <f>IF('各会計、関係団体の財政状況及び健全化判断比率'!B9="","",'各会計、関係団体の財政状況及び健全化判断比率'!B9)</f>
        <v>育英奨学事業特別会計</v>
      </c>
      <c r="F36" s="635"/>
      <c r="G36" s="635"/>
      <c r="H36" s="635"/>
      <c r="I36" s="635"/>
      <c r="J36" s="635"/>
      <c r="K36" s="635"/>
      <c r="L36" s="635"/>
      <c r="M36" s="635"/>
      <c r="N36" s="635"/>
      <c r="O36" s="635"/>
      <c r="P36" s="635"/>
      <c r="Q36" s="635"/>
      <c r="R36" s="635"/>
      <c r="S36" s="635"/>
      <c r="T36" s="181"/>
      <c r="U36" s="634">
        <f t="shared" ref="U36:U43" si="4">IF(W36="","",U35+1)</f>
        <v>6</v>
      </c>
      <c r="V36" s="634"/>
      <c r="W36" s="635" t="str">
        <f>IF('各会計、関係団体の財政状況及び健全化判断比率'!B30="","",'各会計、関係団体の財政状況及び健全化判断比率'!B30)</f>
        <v>介護保険特別会計(介護サービス事業)</v>
      </c>
      <c r="X36" s="635"/>
      <c r="Y36" s="635"/>
      <c r="Z36" s="635"/>
      <c r="AA36" s="635"/>
      <c r="AB36" s="635"/>
      <c r="AC36" s="635"/>
      <c r="AD36" s="635"/>
      <c r="AE36" s="635"/>
      <c r="AF36" s="635"/>
      <c r="AG36" s="635"/>
      <c r="AH36" s="635"/>
      <c r="AI36" s="635"/>
      <c r="AJ36" s="635"/>
      <c r="AK36" s="635"/>
      <c r="AL36" s="181"/>
      <c r="AM36" s="634">
        <f t="shared" si="0"/>
        <v>10</v>
      </c>
      <c r="AN36" s="634"/>
      <c r="AO36" s="635" t="str">
        <f>IF('各会計、関係団体の財政状況及び健全化判断比率'!B34="","",'各会計、関係団体の財政状況及び健全化判断比率'!B34)</f>
        <v>病院事業会計</v>
      </c>
      <c r="AP36" s="635"/>
      <c r="AQ36" s="635"/>
      <c r="AR36" s="635"/>
      <c r="AS36" s="635"/>
      <c r="AT36" s="635"/>
      <c r="AU36" s="635"/>
      <c r="AV36" s="635"/>
      <c r="AW36" s="635"/>
      <c r="AX36" s="635"/>
      <c r="AY36" s="635"/>
      <c r="AZ36" s="635"/>
      <c r="BA36" s="635"/>
      <c r="BB36" s="635"/>
      <c r="BC36" s="635"/>
      <c r="BD36" s="181"/>
      <c r="BE36" s="634" t="str">
        <f t="shared" si="1"/>
        <v/>
      </c>
      <c r="BF36" s="634"/>
      <c r="BG36" s="635"/>
      <c r="BH36" s="635"/>
      <c r="BI36" s="635"/>
      <c r="BJ36" s="635"/>
      <c r="BK36" s="635"/>
      <c r="BL36" s="635"/>
      <c r="BM36" s="635"/>
      <c r="BN36" s="635"/>
      <c r="BO36" s="635"/>
      <c r="BP36" s="635"/>
      <c r="BQ36" s="635"/>
      <c r="BR36" s="635"/>
      <c r="BS36" s="635"/>
      <c r="BT36" s="635"/>
      <c r="BU36" s="635"/>
      <c r="BV36" s="181"/>
      <c r="BW36" s="634">
        <f t="shared" si="2"/>
        <v>13</v>
      </c>
      <c r="BX36" s="634"/>
      <c r="BY36" s="635" t="str">
        <f>IF('各会計、関係団体の財政状況及び健全化判断比率'!B70="","",'各会計、関係団体の財政状況及び健全化判断比率'!B70)</f>
        <v>滋賀県後期高齢者医療広域組合（後期高齢者医療特別会計）</v>
      </c>
      <c r="BZ36" s="635"/>
      <c r="CA36" s="635"/>
      <c r="CB36" s="635"/>
      <c r="CC36" s="635"/>
      <c r="CD36" s="635"/>
      <c r="CE36" s="635"/>
      <c r="CF36" s="635"/>
      <c r="CG36" s="635"/>
      <c r="CH36" s="635"/>
      <c r="CI36" s="635"/>
      <c r="CJ36" s="635"/>
      <c r="CK36" s="635"/>
      <c r="CL36" s="635"/>
      <c r="CM36" s="635"/>
      <c r="CN36" s="181"/>
      <c r="CO36" s="634">
        <f t="shared" si="3"/>
        <v>18</v>
      </c>
      <c r="CP36" s="634"/>
      <c r="CQ36" s="635" t="str">
        <f>IF('各会計、関係団体の財政状況及び健全化判断比率'!BS9="","",'各会計、関係団体の財政状況及び健全化判断比率'!BS9)</f>
        <v>守山野洲市民交流プラザ</v>
      </c>
      <c r="CR36" s="635"/>
      <c r="CS36" s="635"/>
      <c r="CT36" s="635"/>
      <c r="CU36" s="635"/>
      <c r="CV36" s="635"/>
      <c r="CW36" s="635"/>
      <c r="CX36" s="635"/>
      <c r="CY36" s="635"/>
      <c r="CZ36" s="635"/>
      <c r="DA36" s="635"/>
      <c r="DB36" s="635"/>
      <c r="DC36" s="635"/>
      <c r="DD36" s="635"/>
      <c r="DE36" s="635"/>
      <c r="DG36" s="636" t="str">
        <f>IF('各会計、関係団体の財政状況及び健全化判断比率'!BR9="","",'各会計、関係団体の財政状況及び健全化判断比率'!BR9)</f>
        <v/>
      </c>
      <c r="DH36" s="636"/>
      <c r="DI36" s="208"/>
    </row>
    <row r="37" spans="1:113" ht="32.25" customHeight="1" x14ac:dyDescent="0.15">
      <c r="A37" s="181"/>
      <c r="B37" s="205"/>
      <c r="C37" s="634" t="str">
        <f>IF(E37="","",C36+1)</f>
        <v/>
      </c>
      <c r="D37" s="634"/>
      <c r="E37" s="635" t="str">
        <f>IF('各会計、関係団体の財政状況及び健全化判断比率'!B10="","",'各会計、関係団体の財政状況及び健全化判断比率'!B10)</f>
        <v/>
      </c>
      <c r="F37" s="635"/>
      <c r="G37" s="635"/>
      <c r="H37" s="635"/>
      <c r="I37" s="635"/>
      <c r="J37" s="635"/>
      <c r="K37" s="635"/>
      <c r="L37" s="635"/>
      <c r="M37" s="635"/>
      <c r="N37" s="635"/>
      <c r="O37" s="635"/>
      <c r="P37" s="635"/>
      <c r="Q37" s="635"/>
      <c r="R37" s="635"/>
      <c r="S37" s="635"/>
      <c r="T37" s="181"/>
      <c r="U37" s="634">
        <f t="shared" si="4"/>
        <v>7</v>
      </c>
      <c r="V37" s="634"/>
      <c r="W37" s="635" t="str">
        <f>IF('各会計、関係団体の財政状況及び健全化判断比率'!B31="","",'各会計、関係団体の財政状況及び健全化判断比率'!B31)</f>
        <v>後期高齢者医療事業特別会計</v>
      </c>
      <c r="X37" s="635"/>
      <c r="Y37" s="635"/>
      <c r="Z37" s="635"/>
      <c r="AA37" s="635"/>
      <c r="AB37" s="635"/>
      <c r="AC37" s="635"/>
      <c r="AD37" s="635"/>
      <c r="AE37" s="635"/>
      <c r="AF37" s="635"/>
      <c r="AG37" s="635"/>
      <c r="AH37" s="635"/>
      <c r="AI37" s="635"/>
      <c r="AJ37" s="635"/>
      <c r="AK37" s="635"/>
      <c r="AL37" s="181"/>
      <c r="AM37" s="634" t="str">
        <f t="shared" si="0"/>
        <v/>
      </c>
      <c r="AN37" s="634"/>
      <c r="AO37" s="635"/>
      <c r="AP37" s="635"/>
      <c r="AQ37" s="635"/>
      <c r="AR37" s="635"/>
      <c r="AS37" s="635"/>
      <c r="AT37" s="635"/>
      <c r="AU37" s="635"/>
      <c r="AV37" s="635"/>
      <c r="AW37" s="635"/>
      <c r="AX37" s="635"/>
      <c r="AY37" s="635"/>
      <c r="AZ37" s="635"/>
      <c r="BA37" s="635"/>
      <c r="BB37" s="635"/>
      <c r="BC37" s="635"/>
      <c r="BD37" s="181"/>
      <c r="BE37" s="634" t="str">
        <f t="shared" si="1"/>
        <v/>
      </c>
      <c r="BF37" s="634"/>
      <c r="BG37" s="635"/>
      <c r="BH37" s="635"/>
      <c r="BI37" s="635"/>
      <c r="BJ37" s="635"/>
      <c r="BK37" s="635"/>
      <c r="BL37" s="635"/>
      <c r="BM37" s="635"/>
      <c r="BN37" s="635"/>
      <c r="BO37" s="635"/>
      <c r="BP37" s="635"/>
      <c r="BQ37" s="635"/>
      <c r="BR37" s="635"/>
      <c r="BS37" s="635"/>
      <c r="BT37" s="635"/>
      <c r="BU37" s="635"/>
      <c r="BV37" s="181"/>
      <c r="BW37" s="634">
        <f t="shared" si="2"/>
        <v>14</v>
      </c>
      <c r="BX37" s="634"/>
      <c r="BY37" s="635" t="str">
        <f>IF('各会計、関係団体の財政状況及び健全化判断比率'!B71="","",'各会計、関係団体の財政状況及び健全化判断比率'!B71)</f>
        <v>守山野洲行政事務組合</v>
      </c>
      <c r="BZ37" s="635"/>
      <c r="CA37" s="635"/>
      <c r="CB37" s="635"/>
      <c r="CC37" s="635"/>
      <c r="CD37" s="635"/>
      <c r="CE37" s="635"/>
      <c r="CF37" s="635"/>
      <c r="CG37" s="635"/>
      <c r="CH37" s="635"/>
      <c r="CI37" s="635"/>
      <c r="CJ37" s="635"/>
      <c r="CK37" s="635"/>
      <c r="CL37" s="635"/>
      <c r="CM37" s="635"/>
      <c r="CN37" s="181"/>
      <c r="CO37" s="634">
        <f t="shared" si="3"/>
        <v>19</v>
      </c>
      <c r="CP37" s="634"/>
      <c r="CQ37" s="635" t="str">
        <f>IF('各会計、関係団体の財政状況及び健全化判断比率'!BS10="","",'各会計、関係団体の財政状況及び健全化判断比率'!BS10)</f>
        <v>守山野洲勤労福祉サービスセンター</v>
      </c>
      <c r="CR37" s="635"/>
      <c r="CS37" s="635"/>
      <c r="CT37" s="635"/>
      <c r="CU37" s="635"/>
      <c r="CV37" s="635"/>
      <c r="CW37" s="635"/>
      <c r="CX37" s="635"/>
      <c r="CY37" s="635"/>
      <c r="CZ37" s="635"/>
      <c r="DA37" s="635"/>
      <c r="DB37" s="635"/>
      <c r="DC37" s="635"/>
      <c r="DD37" s="635"/>
      <c r="DE37" s="635"/>
      <c r="DG37" s="636" t="str">
        <f>IF('各会計、関係団体の財政状況及び健全化判断比率'!BR10="","",'各会計、関係団体の財政状況及び健全化判断比率'!BR10)</f>
        <v/>
      </c>
      <c r="DH37" s="636"/>
      <c r="DI37" s="208"/>
    </row>
    <row r="38" spans="1:113" ht="32.25" customHeight="1" x14ac:dyDescent="0.15">
      <c r="A38" s="181"/>
      <c r="B38" s="205"/>
      <c r="C38" s="634" t="str">
        <f t="shared" ref="C38:C43" si="5">IF(E38="","",C37+1)</f>
        <v/>
      </c>
      <c r="D38" s="634"/>
      <c r="E38" s="635" t="str">
        <f>IF('各会計、関係団体の財政状況及び健全化判断比率'!B11="","",'各会計、関係団体の財政状況及び健全化判断比率'!B11)</f>
        <v/>
      </c>
      <c r="F38" s="635"/>
      <c r="G38" s="635"/>
      <c r="H38" s="635"/>
      <c r="I38" s="635"/>
      <c r="J38" s="635"/>
      <c r="K38" s="635"/>
      <c r="L38" s="635"/>
      <c r="M38" s="635"/>
      <c r="N38" s="635"/>
      <c r="O38" s="635"/>
      <c r="P38" s="635"/>
      <c r="Q38" s="635"/>
      <c r="R38" s="635"/>
      <c r="S38" s="635"/>
      <c r="T38" s="181"/>
      <c r="U38" s="634" t="str">
        <f t="shared" si="4"/>
        <v/>
      </c>
      <c r="V38" s="634"/>
      <c r="W38" s="635"/>
      <c r="X38" s="635"/>
      <c r="Y38" s="635"/>
      <c r="Z38" s="635"/>
      <c r="AA38" s="635"/>
      <c r="AB38" s="635"/>
      <c r="AC38" s="635"/>
      <c r="AD38" s="635"/>
      <c r="AE38" s="635"/>
      <c r="AF38" s="635"/>
      <c r="AG38" s="635"/>
      <c r="AH38" s="635"/>
      <c r="AI38" s="635"/>
      <c r="AJ38" s="635"/>
      <c r="AK38" s="635"/>
      <c r="AL38" s="181"/>
      <c r="AM38" s="634" t="str">
        <f t="shared" si="0"/>
        <v/>
      </c>
      <c r="AN38" s="634"/>
      <c r="AO38" s="635"/>
      <c r="AP38" s="635"/>
      <c r="AQ38" s="635"/>
      <c r="AR38" s="635"/>
      <c r="AS38" s="635"/>
      <c r="AT38" s="635"/>
      <c r="AU38" s="635"/>
      <c r="AV38" s="635"/>
      <c r="AW38" s="635"/>
      <c r="AX38" s="635"/>
      <c r="AY38" s="635"/>
      <c r="AZ38" s="635"/>
      <c r="BA38" s="635"/>
      <c r="BB38" s="635"/>
      <c r="BC38" s="635"/>
      <c r="BD38" s="181"/>
      <c r="BE38" s="634" t="str">
        <f t="shared" si="1"/>
        <v/>
      </c>
      <c r="BF38" s="634"/>
      <c r="BG38" s="635"/>
      <c r="BH38" s="635"/>
      <c r="BI38" s="635"/>
      <c r="BJ38" s="635"/>
      <c r="BK38" s="635"/>
      <c r="BL38" s="635"/>
      <c r="BM38" s="635"/>
      <c r="BN38" s="635"/>
      <c r="BO38" s="635"/>
      <c r="BP38" s="635"/>
      <c r="BQ38" s="635"/>
      <c r="BR38" s="635"/>
      <c r="BS38" s="635"/>
      <c r="BT38" s="635"/>
      <c r="BU38" s="635"/>
      <c r="BV38" s="181"/>
      <c r="BW38" s="634">
        <f t="shared" si="2"/>
        <v>15</v>
      </c>
      <c r="BX38" s="634"/>
      <c r="BY38" s="635" t="str">
        <f>IF('各会計、関係団体の財政状況及び健全化判断比率'!B72="","",'各会計、関係団体の財政状況及び健全化判断比率'!B72)</f>
        <v>滋賀県市町村職員研修センター</v>
      </c>
      <c r="BZ38" s="635"/>
      <c r="CA38" s="635"/>
      <c r="CB38" s="635"/>
      <c r="CC38" s="635"/>
      <c r="CD38" s="635"/>
      <c r="CE38" s="635"/>
      <c r="CF38" s="635"/>
      <c r="CG38" s="635"/>
      <c r="CH38" s="635"/>
      <c r="CI38" s="635"/>
      <c r="CJ38" s="635"/>
      <c r="CK38" s="635"/>
      <c r="CL38" s="635"/>
      <c r="CM38" s="635"/>
      <c r="CN38" s="181"/>
      <c r="CO38" s="634" t="str">
        <f t="shared" si="3"/>
        <v/>
      </c>
      <c r="CP38" s="634"/>
      <c r="CQ38" s="635" t="str">
        <f>IF('各会計、関係団体の財政状況及び健全化判断比率'!BS11="","",'各会計、関係団体の財政状況及び健全化判断比率'!BS11)</f>
        <v/>
      </c>
      <c r="CR38" s="635"/>
      <c r="CS38" s="635"/>
      <c r="CT38" s="635"/>
      <c r="CU38" s="635"/>
      <c r="CV38" s="635"/>
      <c r="CW38" s="635"/>
      <c r="CX38" s="635"/>
      <c r="CY38" s="635"/>
      <c r="CZ38" s="635"/>
      <c r="DA38" s="635"/>
      <c r="DB38" s="635"/>
      <c r="DC38" s="635"/>
      <c r="DD38" s="635"/>
      <c r="DE38" s="635"/>
      <c r="DG38" s="636" t="str">
        <f>IF('各会計、関係団体の財政状況及び健全化判断比率'!BR11="","",'各会計、関係団体の財政状況及び健全化判断比率'!BR11)</f>
        <v/>
      </c>
      <c r="DH38" s="636"/>
      <c r="DI38" s="208"/>
    </row>
    <row r="39" spans="1:113" ht="32.25" customHeight="1" x14ac:dyDescent="0.15">
      <c r="A39" s="181"/>
      <c r="B39" s="205"/>
      <c r="C39" s="634" t="str">
        <f t="shared" si="5"/>
        <v/>
      </c>
      <c r="D39" s="634"/>
      <c r="E39" s="635" t="str">
        <f>IF('各会計、関係団体の財政状況及び健全化判断比率'!B12="","",'各会計、関係団体の財政状況及び健全化判断比率'!B12)</f>
        <v/>
      </c>
      <c r="F39" s="635"/>
      <c r="G39" s="635"/>
      <c r="H39" s="635"/>
      <c r="I39" s="635"/>
      <c r="J39" s="635"/>
      <c r="K39" s="635"/>
      <c r="L39" s="635"/>
      <c r="M39" s="635"/>
      <c r="N39" s="635"/>
      <c r="O39" s="635"/>
      <c r="P39" s="635"/>
      <c r="Q39" s="635"/>
      <c r="R39" s="635"/>
      <c r="S39" s="635"/>
      <c r="T39" s="181"/>
      <c r="U39" s="634" t="str">
        <f t="shared" si="4"/>
        <v/>
      </c>
      <c r="V39" s="634"/>
      <c r="W39" s="635"/>
      <c r="X39" s="635"/>
      <c r="Y39" s="635"/>
      <c r="Z39" s="635"/>
      <c r="AA39" s="635"/>
      <c r="AB39" s="635"/>
      <c r="AC39" s="635"/>
      <c r="AD39" s="635"/>
      <c r="AE39" s="635"/>
      <c r="AF39" s="635"/>
      <c r="AG39" s="635"/>
      <c r="AH39" s="635"/>
      <c r="AI39" s="635"/>
      <c r="AJ39" s="635"/>
      <c r="AK39" s="635"/>
      <c r="AL39" s="181"/>
      <c r="AM39" s="634" t="str">
        <f t="shared" si="0"/>
        <v/>
      </c>
      <c r="AN39" s="634"/>
      <c r="AO39" s="635"/>
      <c r="AP39" s="635"/>
      <c r="AQ39" s="635"/>
      <c r="AR39" s="635"/>
      <c r="AS39" s="635"/>
      <c r="AT39" s="635"/>
      <c r="AU39" s="635"/>
      <c r="AV39" s="635"/>
      <c r="AW39" s="635"/>
      <c r="AX39" s="635"/>
      <c r="AY39" s="635"/>
      <c r="AZ39" s="635"/>
      <c r="BA39" s="635"/>
      <c r="BB39" s="635"/>
      <c r="BC39" s="635"/>
      <c r="BD39" s="181"/>
      <c r="BE39" s="634" t="str">
        <f t="shared" si="1"/>
        <v/>
      </c>
      <c r="BF39" s="634"/>
      <c r="BG39" s="635"/>
      <c r="BH39" s="635"/>
      <c r="BI39" s="635"/>
      <c r="BJ39" s="635"/>
      <c r="BK39" s="635"/>
      <c r="BL39" s="635"/>
      <c r="BM39" s="635"/>
      <c r="BN39" s="635"/>
      <c r="BO39" s="635"/>
      <c r="BP39" s="635"/>
      <c r="BQ39" s="635"/>
      <c r="BR39" s="635"/>
      <c r="BS39" s="635"/>
      <c r="BT39" s="635"/>
      <c r="BU39" s="635"/>
      <c r="BV39" s="181"/>
      <c r="BW39" s="634" t="str">
        <f t="shared" si="2"/>
        <v/>
      </c>
      <c r="BX39" s="634"/>
      <c r="BY39" s="635" t="str">
        <f>IF('各会計、関係団体の財政状況及び健全化判断比率'!B73="","",'各会計、関係団体の財政状況及び健全化判断比率'!B73)</f>
        <v/>
      </c>
      <c r="BZ39" s="635"/>
      <c r="CA39" s="635"/>
      <c r="CB39" s="635"/>
      <c r="CC39" s="635"/>
      <c r="CD39" s="635"/>
      <c r="CE39" s="635"/>
      <c r="CF39" s="635"/>
      <c r="CG39" s="635"/>
      <c r="CH39" s="635"/>
      <c r="CI39" s="635"/>
      <c r="CJ39" s="635"/>
      <c r="CK39" s="635"/>
      <c r="CL39" s="635"/>
      <c r="CM39" s="635"/>
      <c r="CN39" s="181"/>
      <c r="CO39" s="634" t="str">
        <f t="shared" si="3"/>
        <v/>
      </c>
      <c r="CP39" s="634"/>
      <c r="CQ39" s="635" t="str">
        <f>IF('各会計、関係団体の財政状況及び健全化判断比率'!BS12="","",'各会計、関係団体の財政状況及び健全化判断比率'!BS12)</f>
        <v/>
      </c>
      <c r="CR39" s="635"/>
      <c r="CS39" s="635"/>
      <c r="CT39" s="635"/>
      <c r="CU39" s="635"/>
      <c r="CV39" s="635"/>
      <c r="CW39" s="635"/>
      <c r="CX39" s="635"/>
      <c r="CY39" s="635"/>
      <c r="CZ39" s="635"/>
      <c r="DA39" s="635"/>
      <c r="DB39" s="635"/>
      <c r="DC39" s="635"/>
      <c r="DD39" s="635"/>
      <c r="DE39" s="635"/>
      <c r="DG39" s="636" t="str">
        <f>IF('各会計、関係団体の財政状況及び健全化判断比率'!BR12="","",'各会計、関係団体の財政状況及び健全化判断比率'!BR12)</f>
        <v/>
      </c>
      <c r="DH39" s="636"/>
      <c r="DI39" s="208"/>
    </row>
    <row r="40" spans="1:113" ht="32.25" customHeight="1" x14ac:dyDescent="0.15">
      <c r="A40" s="181"/>
      <c r="B40" s="205"/>
      <c r="C40" s="634" t="str">
        <f t="shared" si="5"/>
        <v/>
      </c>
      <c r="D40" s="634"/>
      <c r="E40" s="635" t="str">
        <f>IF('各会計、関係団体の財政状況及び健全化判断比率'!B13="","",'各会計、関係団体の財政状況及び健全化判断比率'!B13)</f>
        <v/>
      </c>
      <c r="F40" s="635"/>
      <c r="G40" s="635"/>
      <c r="H40" s="635"/>
      <c r="I40" s="635"/>
      <c r="J40" s="635"/>
      <c r="K40" s="635"/>
      <c r="L40" s="635"/>
      <c r="M40" s="635"/>
      <c r="N40" s="635"/>
      <c r="O40" s="635"/>
      <c r="P40" s="635"/>
      <c r="Q40" s="635"/>
      <c r="R40" s="635"/>
      <c r="S40" s="635"/>
      <c r="T40" s="181"/>
      <c r="U40" s="634" t="str">
        <f t="shared" si="4"/>
        <v/>
      </c>
      <c r="V40" s="634"/>
      <c r="W40" s="635"/>
      <c r="X40" s="635"/>
      <c r="Y40" s="635"/>
      <c r="Z40" s="635"/>
      <c r="AA40" s="635"/>
      <c r="AB40" s="635"/>
      <c r="AC40" s="635"/>
      <c r="AD40" s="635"/>
      <c r="AE40" s="635"/>
      <c r="AF40" s="635"/>
      <c r="AG40" s="635"/>
      <c r="AH40" s="635"/>
      <c r="AI40" s="635"/>
      <c r="AJ40" s="635"/>
      <c r="AK40" s="635"/>
      <c r="AL40" s="181"/>
      <c r="AM40" s="634" t="str">
        <f t="shared" si="0"/>
        <v/>
      </c>
      <c r="AN40" s="634"/>
      <c r="AO40" s="635"/>
      <c r="AP40" s="635"/>
      <c r="AQ40" s="635"/>
      <c r="AR40" s="635"/>
      <c r="AS40" s="635"/>
      <c r="AT40" s="635"/>
      <c r="AU40" s="635"/>
      <c r="AV40" s="635"/>
      <c r="AW40" s="635"/>
      <c r="AX40" s="635"/>
      <c r="AY40" s="635"/>
      <c r="AZ40" s="635"/>
      <c r="BA40" s="635"/>
      <c r="BB40" s="635"/>
      <c r="BC40" s="635"/>
      <c r="BD40" s="181"/>
      <c r="BE40" s="634" t="str">
        <f t="shared" si="1"/>
        <v/>
      </c>
      <c r="BF40" s="634"/>
      <c r="BG40" s="635"/>
      <c r="BH40" s="635"/>
      <c r="BI40" s="635"/>
      <c r="BJ40" s="635"/>
      <c r="BK40" s="635"/>
      <c r="BL40" s="635"/>
      <c r="BM40" s="635"/>
      <c r="BN40" s="635"/>
      <c r="BO40" s="635"/>
      <c r="BP40" s="635"/>
      <c r="BQ40" s="635"/>
      <c r="BR40" s="635"/>
      <c r="BS40" s="635"/>
      <c r="BT40" s="635"/>
      <c r="BU40" s="635"/>
      <c r="BV40" s="181"/>
      <c r="BW40" s="634" t="str">
        <f t="shared" si="2"/>
        <v/>
      </c>
      <c r="BX40" s="634"/>
      <c r="BY40" s="635" t="str">
        <f>IF('各会計、関係団体の財政状況及び健全化判断比率'!B74="","",'各会計、関係団体の財政状況及び健全化判断比率'!B74)</f>
        <v/>
      </c>
      <c r="BZ40" s="635"/>
      <c r="CA40" s="635"/>
      <c r="CB40" s="635"/>
      <c r="CC40" s="635"/>
      <c r="CD40" s="635"/>
      <c r="CE40" s="635"/>
      <c r="CF40" s="635"/>
      <c r="CG40" s="635"/>
      <c r="CH40" s="635"/>
      <c r="CI40" s="635"/>
      <c r="CJ40" s="635"/>
      <c r="CK40" s="635"/>
      <c r="CL40" s="635"/>
      <c r="CM40" s="635"/>
      <c r="CN40" s="181"/>
      <c r="CO40" s="634" t="str">
        <f t="shared" si="3"/>
        <v/>
      </c>
      <c r="CP40" s="634"/>
      <c r="CQ40" s="635" t="str">
        <f>IF('各会計、関係団体の財政状況及び健全化判断比率'!BS13="","",'各会計、関係団体の財政状況及び健全化判断比率'!BS13)</f>
        <v/>
      </c>
      <c r="CR40" s="635"/>
      <c r="CS40" s="635"/>
      <c r="CT40" s="635"/>
      <c r="CU40" s="635"/>
      <c r="CV40" s="635"/>
      <c r="CW40" s="635"/>
      <c r="CX40" s="635"/>
      <c r="CY40" s="635"/>
      <c r="CZ40" s="635"/>
      <c r="DA40" s="635"/>
      <c r="DB40" s="635"/>
      <c r="DC40" s="635"/>
      <c r="DD40" s="635"/>
      <c r="DE40" s="635"/>
      <c r="DG40" s="636" t="str">
        <f>IF('各会計、関係団体の財政状況及び健全化判断比率'!BR13="","",'各会計、関係団体の財政状況及び健全化判断比率'!BR13)</f>
        <v/>
      </c>
      <c r="DH40" s="636"/>
      <c r="DI40" s="208"/>
    </row>
    <row r="41" spans="1:113" ht="32.25" customHeight="1" x14ac:dyDescent="0.15">
      <c r="A41" s="181"/>
      <c r="B41" s="205"/>
      <c r="C41" s="634" t="str">
        <f t="shared" si="5"/>
        <v/>
      </c>
      <c r="D41" s="634"/>
      <c r="E41" s="635" t="str">
        <f>IF('各会計、関係団体の財政状況及び健全化判断比率'!B14="","",'各会計、関係団体の財政状況及び健全化判断比率'!B14)</f>
        <v/>
      </c>
      <c r="F41" s="635"/>
      <c r="G41" s="635"/>
      <c r="H41" s="635"/>
      <c r="I41" s="635"/>
      <c r="J41" s="635"/>
      <c r="K41" s="635"/>
      <c r="L41" s="635"/>
      <c r="M41" s="635"/>
      <c r="N41" s="635"/>
      <c r="O41" s="635"/>
      <c r="P41" s="635"/>
      <c r="Q41" s="635"/>
      <c r="R41" s="635"/>
      <c r="S41" s="635"/>
      <c r="T41" s="181"/>
      <c r="U41" s="634" t="str">
        <f t="shared" si="4"/>
        <v/>
      </c>
      <c r="V41" s="634"/>
      <c r="W41" s="635"/>
      <c r="X41" s="635"/>
      <c r="Y41" s="635"/>
      <c r="Z41" s="635"/>
      <c r="AA41" s="635"/>
      <c r="AB41" s="635"/>
      <c r="AC41" s="635"/>
      <c r="AD41" s="635"/>
      <c r="AE41" s="635"/>
      <c r="AF41" s="635"/>
      <c r="AG41" s="635"/>
      <c r="AH41" s="635"/>
      <c r="AI41" s="635"/>
      <c r="AJ41" s="635"/>
      <c r="AK41" s="635"/>
      <c r="AL41" s="181"/>
      <c r="AM41" s="634" t="str">
        <f t="shared" si="0"/>
        <v/>
      </c>
      <c r="AN41" s="634"/>
      <c r="AO41" s="635"/>
      <c r="AP41" s="635"/>
      <c r="AQ41" s="635"/>
      <c r="AR41" s="635"/>
      <c r="AS41" s="635"/>
      <c r="AT41" s="635"/>
      <c r="AU41" s="635"/>
      <c r="AV41" s="635"/>
      <c r="AW41" s="635"/>
      <c r="AX41" s="635"/>
      <c r="AY41" s="635"/>
      <c r="AZ41" s="635"/>
      <c r="BA41" s="635"/>
      <c r="BB41" s="635"/>
      <c r="BC41" s="635"/>
      <c r="BD41" s="181"/>
      <c r="BE41" s="634" t="str">
        <f t="shared" si="1"/>
        <v/>
      </c>
      <c r="BF41" s="634"/>
      <c r="BG41" s="635"/>
      <c r="BH41" s="635"/>
      <c r="BI41" s="635"/>
      <c r="BJ41" s="635"/>
      <c r="BK41" s="635"/>
      <c r="BL41" s="635"/>
      <c r="BM41" s="635"/>
      <c r="BN41" s="635"/>
      <c r="BO41" s="635"/>
      <c r="BP41" s="635"/>
      <c r="BQ41" s="635"/>
      <c r="BR41" s="635"/>
      <c r="BS41" s="635"/>
      <c r="BT41" s="635"/>
      <c r="BU41" s="635"/>
      <c r="BV41" s="181"/>
      <c r="BW41" s="634" t="str">
        <f t="shared" si="2"/>
        <v/>
      </c>
      <c r="BX41" s="634"/>
      <c r="BY41" s="635" t="str">
        <f>IF('各会計、関係団体の財政状況及び健全化判断比率'!B75="","",'各会計、関係団体の財政状況及び健全化判断比率'!B75)</f>
        <v/>
      </c>
      <c r="BZ41" s="635"/>
      <c r="CA41" s="635"/>
      <c r="CB41" s="635"/>
      <c r="CC41" s="635"/>
      <c r="CD41" s="635"/>
      <c r="CE41" s="635"/>
      <c r="CF41" s="635"/>
      <c r="CG41" s="635"/>
      <c r="CH41" s="635"/>
      <c r="CI41" s="635"/>
      <c r="CJ41" s="635"/>
      <c r="CK41" s="635"/>
      <c r="CL41" s="635"/>
      <c r="CM41" s="635"/>
      <c r="CN41" s="181"/>
      <c r="CO41" s="634" t="str">
        <f t="shared" si="3"/>
        <v/>
      </c>
      <c r="CP41" s="634"/>
      <c r="CQ41" s="635" t="str">
        <f>IF('各会計、関係団体の財政状況及び健全化判断比率'!BS14="","",'各会計、関係団体の財政状況及び健全化判断比率'!BS14)</f>
        <v/>
      </c>
      <c r="CR41" s="635"/>
      <c r="CS41" s="635"/>
      <c r="CT41" s="635"/>
      <c r="CU41" s="635"/>
      <c r="CV41" s="635"/>
      <c r="CW41" s="635"/>
      <c r="CX41" s="635"/>
      <c r="CY41" s="635"/>
      <c r="CZ41" s="635"/>
      <c r="DA41" s="635"/>
      <c r="DB41" s="635"/>
      <c r="DC41" s="635"/>
      <c r="DD41" s="635"/>
      <c r="DE41" s="635"/>
      <c r="DG41" s="636" t="str">
        <f>IF('各会計、関係団体の財政状況及び健全化判断比率'!BR14="","",'各会計、関係団体の財政状況及び健全化判断比率'!BR14)</f>
        <v/>
      </c>
      <c r="DH41" s="636"/>
      <c r="DI41" s="208"/>
    </row>
    <row r="42" spans="1:113" ht="32.25" customHeight="1" x14ac:dyDescent="0.15">
      <c r="B42" s="205"/>
      <c r="C42" s="634" t="str">
        <f t="shared" si="5"/>
        <v/>
      </c>
      <c r="D42" s="634"/>
      <c r="E42" s="635" t="str">
        <f>IF('各会計、関係団体の財政状況及び健全化判断比率'!B15="","",'各会計、関係団体の財政状況及び健全化判断比率'!B15)</f>
        <v/>
      </c>
      <c r="F42" s="635"/>
      <c r="G42" s="635"/>
      <c r="H42" s="635"/>
      <c r="I42" s="635"/>
      <c r="J42" s="635"/>
      <c r="K42" s="635"/>
      <c r="L42" s="635"/>
      <c r="M42" s="635"/>
      <c r="N42" s="635"/>
      <c r="O42" s="635"/>
      <c r="P42" s="635"/>
      <c r="Q42" s="635"/>
      <c r="R42" s="635"/>
      <c r="S42" s="635"/>
      <c r="T42" s="181"/>
      <c r="U42" s="634" t="str">
        <f t="shared" si="4"/>
        <v/>
      </c>
      <c r="V42" s="634"/>
      <c r="W42" s="635"/>
      <c r="X42" s="635"/>
      <c r="Y42" s="635"/>
      <c r="Z42" s="635"/>
      <c r="AA42" s="635"/>
      <c r="AB42" s="635"/>
      <c r="AC42" s="635"/>
      <c r="AD42" s="635"/>
      <c r="AE42" s="635"/>
      <c r="AF42" s="635"/>
      <c r="AG42" s="635"/>
      <c r="AH42" s="635"/>
      <c r="AI42" s="635"/>
      <c r="AJ42" s="635"/>
      <c r="AK42" s="635"/>
      <c r="AL42" s="181"/>
      <c r="AM42" s="634" t="str">
        <f t="shared" si="0"/>
        <v/>
      </c>
      <c r="AN42" s="634"/>
      <c r="AO42" s="635"/>
      <c r="AP42" s="635"/>
      <c r="AQ42" s="635"/>
      <c r="AR42" s="635"/>
      <c r="AS42" s="635"/>
      <c r="AT42" s="635"/>
      <c r="AU42" s="635"/>
      <c r="AV42" s="635"/>
      <c r="AW42" s="635"/>
      <c r="AX42" s="635"/>
      <c r="AY42" s="635"/>
      <c r="AZ42" s="635"/>
      <c r="BA42" s="635"/>
      <c r="BB42" s="635"/>
      <c r="BC42" s="635"/>
      <c r="BD42" s="181"/>
      <c r="BE42" s="634" t="str">
        <f t="shared" si="1"/>
        <v/>
      </c>
      <c r="BF42" s="634"/>
      <c r="BG42" s="635"/>
      <c r="BH42" s="635"/>
      <c r="BI42" s="635"/>
      <c r="BJ42" s="635"/>
      <c r="BK42" s="635"/>
      <c r="BL42" s="635"/>
      <c r="BM42" s="635"/>
      <c r="BN42" s="635"/>
      <c r="BO42" s="635"/>
      <c r="BP42" s="635"/>
      <c r="BQ42" s="635"/>
      <c r="BR42" s="635"/>
      <c r="BS42" s="635"/>
      <c r="BT42" s="635"/>
      <c r="BU42" s="635"/>
      <c r="BV42" s="181"/>
      <c r="BW42" s="634" t="str">
        <f t="shared" si="2"/>
        <v/>
      </c>
      <c r="BX42" s="634"/>
      <c r="BY42" s="635" t="str">
        <f>IF('各会計、関係団体の財政状況及び健全化判断比率'!B76="","",'各会計、関係団体の財政状況及び健全化判断比率'!B76)</f>
        <v/>
      </c>
      <c r="BZ42" s="635"/>
      <c r="CA42" s="635"/>
      <c r="CB42" s="635"/>
      <c r="CC42" s="635"/>
      <c r="CD42" s="635"/>
      <c r="CE42" s="635"/>
      <c r="CF42" s="635"/>
      <c r="CG42" s="635"/>
      <c r="CH42" s="635"/>
      <c r="CI42" s="635"/>
      <c r="CJ42" s="635"/>
      <c r="CK42" s="635"/>
      <c r="CL42" s="635"/>
      <c r="CM42" s="635"/>
      <c r="CN42" s="181"/>
      <c r="CO42" s="634" t="str">
        <f t="shared" si="3"/>
        <v/>
      </c>
      <c r="CP42" s="634"/>
      <c r="CQ42" s="635" t="str">
        <f>IF('各会計、関係団体の財政状況及び健全化判断比率'!BS15="","",'各会計、関係団体の財政状況及び健全化判断比率'!BS15)</f>
        <v/>
      </c>
      <c r="CR42" s="635"/>
      <c r="CS42" s="635"/>
      <c r="CT42" s="635"/>
      <c r="CU42" s="635"/>
      <c r="CV42" s="635"/>
      <c r="CW42" s="635"/>
      <c r="CX42" s="635"/>
      <c r="CY42" s="635"/>
      <c r="CZ42" s="635"/>
      <c r="DA42" s="635"/>
      <c r="DB42" s="635"/>
      <c r="DC42" s="635"/>
      <c r="DD42" s="635"/>
      <c r="DE42" s="635"/>
      <c r="DG42" s="636" t="str">
        <f>IF('各会計、関係団体の財政状況及び健全化判断比率'!BR15="","",'各会計、関係団体の財政状況及び健全化判断比率'!BR15)</f>
        <v/>
      </c>
      <c r="DH42" s="636"/>
      <c r="DI42" s="208"/>
    </row>
    <row r="43" spans="1:113" ht="32.25" customHeight="1" x14ac:dyDescent="0.15">
      <c r="B43" s="205"/>
      <c r="C43" s="634" t="str">
        <f t="shared" si="5"/>
        <v/>
      </c>
      <c r="D43" s="634"/>
      <c r="E43" s="635" t="str">
        <f>IF('各会計、関係団体の財政状況及び健全化判断比率'!B16="","",'各会計、関係団体の財政状況及び健全化判断比率'!B16)</f>
        <v/>
      </c>
      <c r="F43" s="635"/>
      <c r="G43" s="635"/>
      <c r="H43" s="635"/>
      <c r="I43" s="635"/>
      <c r="J43" s="635"/>
      <c r="K43" s="635"/>
      <c r="L43" s="635"/>
      <c r="M43" s="635"/>
      <c r="N43" s="635"/>
      <c r="O43" s="635"/>
      <c r="P43" s="635"/>
      <c r="Q43" s="635"/>
      <c r="R43" s="635"/>
      <c r="S43" s="635"/>
      <c r="T43" s="181"/>
      <c r="U43" s="634" t="str">
        <f t="shared" si="4"/>
        <v/>
      </c>
      <c r="V43" s="634"/>
      <c r="W43" s="635"/>
      <c r="X43" s="635"/>
      <c r="Y43" s="635"/>
      <c r="Z43" s="635"/>
      <c r="AA43" s="635"/>
      <c r="AB43" s="635"/>
      <c r="AC43" s="635"/>
      <c r="AD43" s="635"/>
      <c r="AE43" s="635"/>
      <c r="AF43" s="635"/>
      <c r="AG43" s="635"/>
      <c r="AH43" s="635"/>
      <c r="AI43" s="635"/>
      <c r="AJ43" s="635"/>
      <c r="AK43" s="635"/>
      <c r="AL43" s="181"/>
      <c r="AM43" s="634" t="str">
        <f t="shared" si="0"/>
        <v/>
      </c>
      <c r="AN43" s="634"/>
      <c r="AO43" s="635"/>
      <c r="AP43" s="635"/>
      <c r="AQ43" s="635"/>
      <c r="AR43" s="635"/>
      <c r="AS43" s="635"/>
      <c r="AT43" s="635"/>
      <c r="AU43" s="635"/>
      <c r="AV43" s="635"/>
      <c r="AW43" s="635"/>
      <c r="AX43" s="635"/>
      <c r="AY43" s="635"/>
      <c r="AZ43" s="635"/>
      <c r="BA43" s="635"/>
      <c r="BB43" s="635"/>
      <c r="BC43" s="635"/>
      <c r="BD43" s="181"/>
      <c r="BE43" s="634" t="str">
        <f t="shared" si="1"/>
        <v/>
      </c>
      <c r="BF43" s="634"/>
      <c r="BG43" s="635"/>
      <c r="BH43" s="635"/>
      <c r="BI43" s="635"/>
      <c r="BJ43" s="635"/>
      <c r="BK43" s="635"/>
      <c r="BL43" s="635"/>
      <c r="BM43" s="635"/>
      <c r="BN43" s="635"/>
      <c r="BO43" s="635"/>
      <c r="BP43" s="635"/>
      <c r="BQ43" s="635"/>
      <c r="BR43" s="635"/>
      <c r="BS43" s="635"/>
      <c r="BT43" s="635"/>
      <c r="BU43" s="635"/>
      <c r="BV43" s="181"/>
      <c r="BW43" s="634" t="str">
        <f t="shared" si="2"/>
        <v/>
      </c>
      <c r="BX43" s="634"/>
      <c r="BY43" s="635" t="str">
        <f>IF('各会計、関係団体の財政状況及び健全化判断比率'!B77="","",'各会計、関係団体の財政状況及び健全化判断比率'!B77)</f>
        <v/>
      </c>
      <c r="BZ43" s="635"/>
      <c r="CA43" s="635"/>
      <c r="CB43" s="635"/>
      <c r="CC43" s="635"/>
      <c r="CD43" s="635"/>
      <c r="CE43" s="635"/>
      <c r="CF43" s="635"/>
      <c r="CG43" s="635"/>
      <c r="CH43" s="635"/>
      <c r="CI43" s="635"/>
      <c r="CJ43" s="635"/>
      <c r="CK43" s="635"/>
      <c r="CL43" s="635"/>
      <c r="CM43" s="635"/>
      <c r="CN43" s="181"/>
      <c r="CO43" s="634" t="str">
        <f t="shared" si="3"/>
        <v/>
      </c>
      <c r="CP43" s="634"/>
      <c r="CQ43" s="635" t="str">
        <f>IF('各会計、関係団体の財政状況及び健全化判断比率'!BS16="","",'各会計、関係団体の財政状況及び健全化判断比率'!BS16)</f>
        <v/>
      </c>
      <c r="CR43" s="635"/>
      <c r="CS43" s="635"/>
      <c r="CT43" s="635"/>
      <c r="CU43" s="635"/>
      <c r="CV43" s="635"/>
      <c r="CW43" s="635"/>
      <c r="CX43" s="635"/>
      <c r="CY43" s="635"/>
      <c r="CZ43" s="635"/>
      <c r="DA43" s="635"/>
      <c r="DB43" s="635"/>
      <c r="DC43" s="635"/>
      <c r="DD43" s="635"/>
      <c r="DE43" s="635"/>
      <c r="DG43" s="636" t="str">
        <f>IF('各会計、関係団体の財政状況及び健全化判断比率'!BR16="","",'各会計、関係団体の財政状況及び健全化判断比率'!BR16)</f>
        <v/>
      </c>
      <c r="DH43" s="636"/>
      <c r="DI43" s="208"/>
    </row>
    <row r="44" spans="1:113" ht="13.5" customHeight="1" thickBot="1" x14ac:dyDescent="0.2">
      <c r="B44" s="209"/>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1"/>
    </row>
    <row r="45" spans="1:113" x14ac:dyDescent="0.15"/>
    <row r="46" spans="1:113" x14ac:dyDescent="0.15">
      <c r="B46" s="180" t="s">
        <v>210</v>
      </c>
      <c r="E46" s="637" t="s">
        <v>211</v>
      </c>
      <c r="F46" s="637"/>
      <c r="G46" s="637"/>
      <c r="H46" s="637"/>
      <c r="I46" s="637"/>
      <c r="J46" s="637"/>
      <c r="K46" s="637"/>
      <c r="L46" s="637"/>
      <c r="M46" s="637"/>
      <c r="N46" s="637"/>
      <c r="O46" s="637"/>
      <c r="P46" s="637"/>
      <c r="Q46" s="637"/>
      <c r="R46" s="637"/>
      <c r="S46" s="637"/>
      <c r="T46" s="637"/>
      <c r="U46" s="637"/>
      <c r="V46" s="637"/>
      <c r="W46" s="637"/>
      <c r="X46" s="637"/>
      <c r="Y46" s="637"/>
      <c r="Z46" s="637"/>
      <c r="AA46" s="637"/>
      <c r="AB46" s="637"/>
      <c r="AC46" s="637"/>
      <c r="AD46" s="637"/>
      <c r="AE46" s="637"/>
      <c r="AF46" s="637"/>
      <c r="AG46" s="637"/>
      <c r="AH46" s="637"/>
      <c r="AI46" s="637"/>
      <c r="AJ46" s="637"/>
      <c r="AK46" s="637"/>
      <c r="AL46" s="637"/>
      <c r="AM46" s="637"/>
      <c r="AN46" s="637"/>
      <c r="AO46" s="637"/>
      <c r="AP46" s="637"/>
      <c r="AQ46" s="637"/>
      <c r="AR46" s="637"/>
      <c r="AS46" s="637"/>
      <c r="AT46" s="637"/>
      <c r="AU46" s="637"/>
      <c r="AV46" s="637"/>
      <c r="AW46" s="637"/>
      <c r="AX46" s="637"/>
      <c r="AY46" s="637"/>
      <c r="AZ46" s="637"/>
      <c r="BA46" s="637"/>
      <c r="BB46" s="637"/>
      <c r="BC46" s="637"/>
      <c r="BD46" s="637"/>
      <c r="BE46" s="637"/>
      <c r="BF46" s="637"/>
      <c r="BG46" s="637"/>
      <c r="BH46" s="637"/>
      <c r="BI46" s="637"/>
      <c r="BJ46" s="637"/>
      <c r="BK46" s="637"/>
      <c r="BL46" s="637"/>
      <c r="BM46" s="637"/>
      <c r="BN46" s="637"/>
      <c r="BO46" s="637"/>
      <c r="BP46" s="637"/>
      <c r="BQ46" s="637"/>
      <c r="BR46" s="637"/>
      <c r="BS46" s="637"/>
      <c r="BT46" s="637"/>
      <c r="BU46" s="637"/>
      <c r="BV46" s="637"/>
      <c r="BW46" s="637"/>
      <c r="BX46" s="637"/>
      <c r="BY46" s="637"/>
      <c r="BZ46" s="637"/>
      <c r="CA46" s="637"/>
      <c r="CB46" s="637"/>
      <c r="CC46" s="637"/>
      <c r="CD46" s="637"/>
      <c r="CE46" s="637"/>
      <c r="CF46" s="637"/>
      <c r="CG46" s="637"/>
      <c r="CH46" s="637"/>
      <c r="CI46" s="637"/>
      <c r="CJ46" s="637"/>
      <c r="CK46" s="637"/>
      <c r="CL46" s="637"/>
      <c r="CM46" s="637"/>
      <c r="CN46" s="637"/>
      <c r="CO46" s="637"/>
      <c r="CP46" s="637"/>
      <c r="CQ46" s="637"/>
      <c r="CR46" s="637"/>
      <c r="CS46" s="637"/>
      <c r="CT46" s="637"/>
      <c r="CU46" s="637"/>
      <c r="CV46" s="637"/>
      <c r="CW46" s="637"/>
      <c r="CX46" s="637"/>
      <c r="CY46" s="637"/>
      <c r="CZ46" s="637"/>
      <c r="DA46" s="637"/>
      <c r="DB46" s="637"/>
      <c r="DC46" s="637"/>
      <c r="DD46" s="637"/>
      <c r="DE46" s="637"/>
      <c r="DF46" s="637"/>
      <c r="DG46" s="637"/>
      <c r="DH46" s="637"/>
      <c r="DI46" s="637"/>
    </row>
    <row r="47" spans="1:113" x14ac:dyDescent="0.15">
      <c r="E47" s="637" t="s">
        <v>212</v>
      </c>
      <c r="F47" s="637"/>
      <c r="G47" s="637"/>
      <c r="H47" s="637"/>
      <c r="I47" s="637"/>
      <c r="J47" s="637"/>
      <c r="K47" s="637"/>
      <c r="L47" s="637"/>
      <c r="M47" s="637"/>
      <c r="N47" s="637"/>
      <c r="O47" s="637"/>
      <c r="P47" s="637"/>
      <c r="Q47" s="637"/>
      <c r="R47" s="637"/>
      <c r="S47" s="637"/>
      <c r="T47" s="637"/>
      <c r="U47" s="637"/>
      <c r="V47" s="637"/>
      <c r="W47" s="637"/>
      <c r="X47" s="637"/>
      <c r="Y47" s="637"/>
      <c r="Z47" s="637"/>
      <c r="AA47" s="637"/>
      <c r="AB47" s="637"/>
      <c r="AC47" s="637"/>
      <c r="AD47" s="637"/>
      <c r="AE47" s="637"/>
      <c r="AF47" s="637"/>
      <c r="AG47" s="637"/>
      <c r="AH47" s="637"/>
      <c r="AI47" s="637"/>
      <c r="AJ47" s="637"/>
      <c r="AK47" s="637"/>
      <c r="AL47" s="637"/>
      <c r="AM47" s="637"/>
      <c r="AN47" s="637"/>
      <c r="AO47" s="637"/>
      <c r="AP47" s="637"/>
      <c r="AQ47" s="637"/>
      <c r="AR47" s="637"/>
      <c r="AS47" s="637"/>
      <c r="AT47" s="637"/>
      <c r="AU47" s="637"/>
      <c r="AV47" s="637"/>
      <c r="AW47" s="637"/>
      <c r="AX47" s="637"/>
      <c r="AY47" s="637"/>
      <c r="AZ47" s="637"/>
      <c r="BA47" s="637"/>
      <c r="BB47" s="637"/>
      <c r="BC47" s="637"/>
      <c r="BD47" s="637"/>
      <c r="BE47" s="637"/>
      <c r="BF47" s="637"/>
      <c r="BG47" s="637"/>
      <c r="BH47" s="637"/>
      <c r="BI47" s="637"/>
      <c r="BJ47" s="637"/>
      <c r="BK47" s="637"/>
      <c r="BL47" s="637"/>
      <c r="BM47" s="637"/>
      <c r="BN47" s="637"/>
      <c r="BO47" s="637"/>
      <c r="BP47" s="637"/>
      <c r="BQ47" s="637"/>
      <c r="BR47" s="637"/>
      <c r="BS47" s="637"/>
      <c r="BT47" s="637"/>
      <c r="BU47" s="637"/>
      <c r="BV47" s="637"/>
      <c r="BW47" s="637"/>
      <c r="BX47" s="637"/>
      <c r="BY47" s="637"/>
      <c r="BZ47" s="637"/>
      <c r="CA47" s="637"/>
      <c r="CB47" s="637"/>
      <c r="CC47" s="637"/>
      <c r="CD47" s="637"/>
      <c r="CE47" s="637"/>
      <c r="CF47" s="637"/>
      <c r="CG47" s="637"/>
      <c r="CH47" s="637"/>
      <c r="CI47" s="637"/>
      <c r="CJ47" s="637"/>
      <c r="CK47" s="637"/>
      <c r="CL47" s="637"/>
      <c r="CM47" s="637"/>
      <c r="CN47" s="637"/>
      <c r="CO47" s="637"/>
      <c r="CP47" s="637"/>
      <c r="CQ47" s="637"/>
      <c r="CR47" s="637"/>
      <c r="CS47" s="637"/>
      <c r="CT47" s="637"/>
      <c r="CU47" s="637"/>
      <c r="CV47" s="637"/>
      <c r="CW47" s="637"/>
      <c r="CX47" s="637"/>
      <c r="CY47" s="637"/>
      <c r="CZ47" s="637"/>
      <c r="DA47" s="637"/>
      <c r="DB47" s="637"/>
      <c r="DC47" s="637"/>
      <c r="DD47" s="637"/>
      <c r="DE47" s="637"/>
      <c r="DF47" s="637"/>
      <c r="DG47" s="637"/>
      <c r="DH47" s="637"/>
      <c r="DI47" s="637"/>
    </row>
    <row r="48" spans="1:113" x14ac:dyDescent="0.15">
      <c r="E48" s="637" t="s">
        <v>213</v>
      </c>
      <c r="F48" s="637"/>
      <c r="G48" s="637"/>
      <c r="H48" s="637"/>
      <c r="I48" s="637"/>
      <c r="J48" s="637"/>
      <c r="K48" s="637"/>
      <c r="L48" s="637"/>
      <c r="M48" s="637"/>
      <c r="N48" s="637"/>
      <c r="O48" s="637"/>
      <c r="P48" s="637"/>
      <c r="Q48" s="637"/>
      <c r="R48" s="637"/>
      <c r="S48" s="637"/>
      <c r="T48" s="637"/>
      <c r="U48" s="637"/>
      <c r="V48" s="637"/>
      <c r="W48" s="637"/>
      <c r="X48" s="637"/>
      <c r="Y48" s="637"/>
      <c r="Z48" s="637"/>
      <c r="AA48" s="637"/>
      <c r="AB48" s="637"/>
      <c r="AC48" s="637"/>
      <c r="AD48" s="637"/>
      <c r="AE48" s="637"/>
      <c r="AF48" s="637"/>
      <c r="AG48" s="637"/>
      <c r="AH48" s="637"/>
      <c r="AI48" s="637"/>
      <c r="AJ48" s="637"/>
      <c r="AK48" s="637"/>
      <c r="AL48" s="637"/>
      <c r="AM48" s="637"/>
      <c r="AN48" s="637"/>
      <c r="AO48" s="637"/>
      <c r="AP48" s="637"/>
      <c r="AQ48" s="637"/>
      <c r="AR48" s="637"/>
      <c r="AS48" s="637"/>
      <c r="AT48" s="637"/>
      <c r="AU48" s="637"/>
      <c r="AV48" s="637"/>
      <c r="AW48" s="637"/>
      <c r="AX48" s="637"/>
      <c r="AY48" s="637"/>
      <c r="AZ48" s="637"/>
      <c r="BA48" s="637"/>
      <c r="BB48" s="637"/>
      <c r="BC48" s="637"/>
      <c r="BD48" s="637"/>
      <c r="BE48" s="637"/>
      <c r="BF48" s="637"/>
      <c r="BG48" s="637"/>
      <c r="BH48" s="637"/>
      <c r="BI48" s="637"/>
      <c r="BJ48" s="637"/>
      <c r="BK48" s="637"/>
      <c r="BL48" s="637"/>
      <c r="BM48" s="637"/>
      <c r="BN48" s="637"/>
      <c r="BO48" s="637"/>
      <c r="BP48" s="637"/>
      <c r="BQ48" s="637"/>
      <c r="BR48" s="637"/>
      <c r="BS48" s="637"/>
      <c r="BT48" s="637"/>
      <c r="BU48" s="637"/>
      <c r="BV48" s="637"/>
      <c r="BW48" s="637"/>
      <c r="BX48" s="637"/>
      <c r="BY48" s="637"/>
      <c r="BZ48" s="637"/>
      <c r="CA48" s="637"/>
      <c r="CB48" s="637"/>
      <c r="CC48" s="637"/>
      <c r="CD48" s="637"/>
      <c r="CE48" s="637"/>
      <c r="CF48" s="637"/>
      <c r="CG48" s="637"/>
      <c r="CH48" s="637"/>
      <c r="CI48" s="637"/>
      <c r="CJ48" s="637"/>
      <c r="CK48" s="637"/>
      <c r="CL48" s="637"/>
      <c r="CM48" s="637"/>
      <c r="CN48" s="637"/>
      <c r="CO48" s="637"/>
      <c r="CP48" s="637"/>
      <c r="CQ48" s="637"/>
      <c r="CR48" s="637"/>
      <c r="CS48" s="637"/>
      <c r="CT48" s="637"/>
      <c r="CU48" s="637"/>
      <c r="CV48" s="637"/>
      <c r="CW48" s="637"/>
      <c r="CX48" s="637"/>
      <c r="CY48" s="637"/>
      <c r="CZ48" s="637"/>
      <c r="DA48" s="637"/>
      <c r="DB48" s="637"/>
      <c r="DC48" s="637"/>
      <c r="DD48" s="637"/>
      <c r="DE48" s="637"/>
      <c r="DF48" s="637"/>
      <c r="DG48" s="637"/>
      <c r="DH48" s="637"/>
      <c r="DI48" s="637"/>
    </row>
    <row r="49" spans="5:113" x14ac:dyDescent="0.15">
      <c r="E49" s="638" t="s">
        <v>214</v>
      </c>
      <c r="F49" s="638"/>
      <c r="G49" s="638"/>
      <c r="H49" s="638"/>
      <c r="I49" s="638"/>
      <c r="J49" s="638"/>
      <c r="K49" s="638"/>
      <c r="L49" s="638"/>
      <c r="M49" s="638"/>
      <c r="N49" s="638"/>
      <c r="O49" s="638"/>
      <c r="P49" s="638"/>
      <c r="Q49" s="638"/>
      <c r="R49" s="638"/>
      <c r="S49" s="638"/>
      <c r="T49" s="638"/>
      <c r="U49" s="638"/>
      <c r="V49" s="638"/>
      <c r="W49" s="638"/>
      <c r="X49" s="638"/>
      <c r="Y49" s="638"/>
      <c r="Z49" s="638"/>
      <c r="AA49" s="638"/>
      <c r="AB49" s="638"/>
      <c r="AC49" s="638"/>
      <c r="AD49" s="638"/>
      <c r="AE49" s="638"/>
      <c r="AF49" s="638"/>
      <c r="AG49" s="638"/>
      <c r="AH49" s="638"/>
      <c r="AI49" s="638"/>
      <c r="AJ49" s="638"/>
      <c r="AK49" s="638"/>
      <c r="AL49" s="638"/>
      <c r="AM49" s="638"/>
      <c r="AN49" s="638"/>
      <c r="AO49" s="638"/>
      <c r="AP49" s="638"/>
      <c r="AQ49" s="638"/>
      <c r="AR49" s="638"/>
      <c r="AS49" s="638"/>
      <c r="AT49" s="638"/>
      <c r="AU49" s="638"/>
      <c r="AV49" s="638"/>
      <c r="AW49" s="638"/>
      <c r="AX49" s="638"/>
      <c r="AY49" s="638"/>
      <c r="AZ49" s="638"/>
      <c r="BA49" s="638"/>
      <c r="BB49" s="638"/>
      <c r="BC49" s="638"/>
      <c r="BD49" s="638"/>
      <c r="BE49" s="638"/>
      <c r="BF49" s="638"/>
      <c r="BG49" s="638"/>
      <c r="BH49" s="638"/>
      <c r="BI49" s="638"/>
      <c r="BJ49" s="638"/>
      <c r="BK49" s="638"/>
      <c r="BL49" s="638"/>
      <c r="BM49" s="638"/>
      <c r="BN49" s="638"/>
      <c r="BO49" s="638"/>
      <c r="BP49" s="638"/>
      <c r="BQ49" s="638"/>
      <c r="BR49" s="638"/>
      <c r="BS49" s="638"/>
      <c r="BT49" s="638"/>
      <c r="BU49" s="638"/>
      <c r="BV49" s="638"/>
      <c r="BW49" s="638"/>
      <c r="BX49" s="638"/>
      <c r="BY49" s="638"/>
      <c r="BZ49" s="638"/>
      <c r="CA49" s="638"/>
      <c r="CB49" s="638"/>
      <c r="CC49" s="638"/>
      <c r="CD49" s="638"/>
      <c r="CE49" s="638"/>
      <c r="CF49" s="638"/>
      <c r="CG49" s="638"/>
      <c r="CH49" s="638"/>
      <c r="CI49" s="638"/>
      <c r="CJ49" s="638"/>
      <c r="CK49" s="638"/>
      <c r="CL49" s="638"/>
      <c r="CM49" s="638"/>
      <c r="CN49" s="638"/>
      <c r="CO49" s="638"/>
      <c r="CP49" s="638"/>
      <c r="CQ49" s="638"/>
      <c r="CR49" s="638"/>
      <c r="CS49" s="638"/>
      <c r="CT49" s="638"/>
      <c r="CU49" s="638"/>
      <c r="CV49" s="638"/>
      <c r="CW49" s="638"/>
      <c r="CX49" s="638"/>
      <c r="CY49" s="638"/>
      <c r="CZ49" s="638"/>
      <c r="DA49" s="638"/>
      <c r="DB49" s="638"/>
      <c r="DC49" s="638"/>
      <c r="DD49" s="638"/>
      <c r="DE49" s="638"/>
      <c r="DF49" s="638"/>
      <c r="DG49" s="638"/>
      <c r="DH49" s="638"/>
      <c r="DI49" s="638"/>
    </row>
    <row r="50" spans="5:113" x14ac:dyDescent="0.15">
      <c r="E50" s="637" t="s">
        <v>215</v>
      </c>
      <c r="F50" s="637"/>
      <c r="G50" s="637"/>
      <c r="H50" s="637"/>
      <c r="I50" s="637"/>
      <c r="J50" s="637"/>
      <c r="K50" s="637"/>
      <c r="L50" s="637"/>
      <c r="M50" s="637"/>
      <c r="N50" s="637"/>
      <c r="O50" s="637"/>
      <c r="P50" s="637"/>
      <c r="Q50" s="637"/>
      <c r="R50" s="637"/>
      <c r="S50" s="637"/>
      <c r="T50" s="637"/>
      <c r="U50" s="637"/>
      <c r="V50" s="637"/>
      <c r="W50" s="637"/>
      <c r="X50" s="637"/>
      <c r="Y50" s="637"/>
      <c r="Z50" s="637"/>
      <c r="AA50" s="637"/>
      <c r="AB50" s="637"/>
      <c r="AC50" s="637"/>
      <c r="AD50" s="637"/>
      <c r="AE50" s="637"/>
      <c r="AF50" s="637"/>
      <c r="AG50" s="637"/>
      <c r="AH50" s="637"/>
      <c r="AI50" s="637"/>
      <c r="AJ50" s="637"/>
      <c r="AK50" s="637"/>
      <c r="AL50" s="637"/>
      <c r="AM50" s="637"/>
      <c r="AN50" s="637"/>
      <c r="AO50" s="637"/>
      <c r="AP50" s="637"/>
      <c r="AQ50" s="637"/>
      <c r="AR50" s="637"/>
      <c r="AS50" s="637"/>
      <c r="AT50" s="637"/>
      <c r="AU50" s="637"/>
      <c r="AV50" s="637"/>
      <c r="AW50" s="637"/>
      <c r="AX50" s="637"/>
      <c r="AY50" s="637"/>
      <c r="AZ50" s="637"/>
      <c r="BA50" s="637"/>
      <c r="BB50" s="637"/>
      <c r="BC50" s="637"/>
      <c r="BD50" s="637"/>
      <c r="BE50" s="637"/>
      <c r="BF50" s="637"/>
      <c r="BG50" s="637"/>
      <c r="BH50" s="637"/>
      <c r="BI50" s="637"/>
      <c r="BJ50" s="637"/>
      <c r="BK50" s="637"/>
      <c r="BL50" s="637"/>
      <c r="BM50" s="637"/>
      <c r="BN50" s="637"/>
      <c r="BO50" s="637"/>
      <c r="BP50" s="637"/>
      <c r="BQ50" s="637"/>
      <c r="BR50" s="637"/>
      <c r="BS50" s="637"/>
      <c r="BT50" s="637"/>
      <c r="BU50" s="637"/>
      <c r="BV50" s="637"/>
      <c r="BW50" s="637"/>
      <c r="BX50" s="637"/>
      <c r="BY50" s="637"/>
      <c r="BZ50" s="637"/>
      <c r="CA50" s="637"/>
      <c r="CB50" s="637"/>
      <c r="CC50" s="637"/>
      <c r="CD50" s="637"/>
      <c r="CE50" s="637"/>
      <c r="CF50" s="637"/>
      <c r="CG50" s="637"/>
      <c r="CH50" s="637"/>
      <c r="CI50" s="637"/>
      <c r="CJ50" s="637"/>
      <c r="CK50" s="637"/>
      <c r="CL50" s="637"/>
      <c r="CM50" s="637"/>
      <c r="CN50" s="637"/>
      <c r="CO50" s="637"/>
      <c r="CP50" s="637"/>
      <c r="CQ50" s="637"/>
      <c r="CR50" s="637"/>
      <c r="CS50" s="637"/>
      <c r="CT50" s="637"/>
      <c r="CU50" s="637"/>
      <c r="CV50" s="637"/>
      <c r="CW50" s="637"/>
      <c r="CX50" s="637"/>
      <c r="CY50" s="637"/>
      <c r="CZ50" s="637"/>
      <c r="DA50" s="637"/>
      <c r="DB50" s="637"/>
      <c r="DC50" s="637"/>
      <c r="DD50" s="637"/>
      <c r="DE50" s="637"/>
      <c r="DF50" s="637"/>
      <c r="DG50" s="637"/>
      <c r="DH50" s="637"/>
      <c r="DI50" s="637"/>
    </row>
    <row r="51" spans="5:113" x14ac:dyDescent="0.15">
      <c r="E51" s="637" t="s">
        <v>216</v>
      </c>
      <c r="F51" s="637"/>
      <c r="G51" s="637"/>
      <c r="H51" s="637"/>
      <c r="I51" s="637"/>
      <c r="J51" s="637"/>
      <c r="K51" s="637"/>
      <c r="L51" s="637"/>
      <c r="M51" s="637"/>
      <c r="N51" s="637"/>
      <c r="O51" s="637"/>
      <c r="P51" s="637"/>
      <c r="Q51" s="637"/>
      <c r="R51" s="637"/>
      <c r="S51" s="637"/>
      <c r="T51" s="637"/>
      <c r="U51" s="637"/>
      <c r="V51" s="637"/>
      <c r="W51" s="637"/>
      <c r="X51" s="637"/>
      <c r="Y51" s="637"/>
      <c r="Z51" s="637"/>
      <c r="AA51" s="637"/>
      <c r="AB51" s="637"/>
      <c r="AC51" s="637"/>
      <c r="AD51" s="637"/>
      <c r="AE51" s="637"/>
      <c r="AF51" s="637"/>
      <c r="AG51" s="637"/>
      <c r="AH51" s="637"/>
      <c r="AI51" s="637"/>
      <c r="AJ51" s="637"/>
      <c r="AK51" s="637"/>
      <c r="AL51" s="637"/>
      <c r="AM51" s="637"/>
      <c r="AN51" s="637"/>
      <c r="AO51" s="637"/>
      <c r="AP51" s="637"/>
      <c r="AQ51" s="637"/>
      <c r="AR51" s="637"/>
      <c r="AS51" s="637"/>
      <c r="AT51" s="637"/>
      <c r="AU51" s="637"/>
      <c r="AV51" s="637"/>
      <c r="AW51" s="637"/>
      <c r="AX51" s="637"/>
      <c r="AY51" s="637"/>
      <c r="AZ51" s="637"/>
      <c r="BA51" s="637"/>
      <c r="BB51" s="637"/>
      <c r="BC51" s="637"/>
      <c r="BD51" s="637"/>
      <c r="BE51" s="637"/>
      <c r="BF51" s="637"/>
      <c r="BG51" s="637"/>
      <c r="BH51" s="637"/>
      <c r="BI51" s="637"/>
      <c r="BJ51" s="637"/>
      <c r="BK51" s="637"/>
      <c r="BL51" s="637"/>
      <c r="BM51" s="637"/>
      <c r="BN51" s="637"/>
      <c r="BO51" s="637"/>
      <c r="BP51" s="637"/>
      <c r="BQ51" s="637"/>
      <c r="BR51" s="637"/>
      <c r="BS51" s="637"/>
      <c r="BT51" s="637"/>
      <c r="BU51" s="637"/>
      <c r="BV51" s="637"/>
      <c r="BW51" s="637"/>
      <c r="BX51" s="637"/>
      <c r="BY51" s="637"/>
      <c r="BZ51" s="637"/>
      <c r="CA51" s="637"/>
      <c r="CB51" s="637"/>
      <c r="CC51" s="637"/>
      <c r="CD51" s="637"/>
      <c r="CE51" s="637"/>
      <c r="CF51" s="637"/>
      <c r="CG51" s="637"/>
      <c r="CH51" s="637"/>
      <c r="CI51" s="637"/>
      <c r="CJ51" s="637"/>
      <c r="CK51" s="637"/>
      <c r="CL51" s="637"/>
      <c r="CM51" s="637"/>
      <c r="CN51" s="637"/>
      <c r="CO51" s="637"/>
      <c r="CP51" s="637"/>
      <c r="CQ51" s="637"/>
      <c r="CR51" s="637"/>
      <c r="CS51" s="637"/>
      <c r="CT51" s="637"/>
      <c r="CU51" s="637"/>
      <c r="CV51" s="637"/>
      <c r="CW51" s="637"/>
      <c r="CX51" s="637"/>
      <c r="CY51" s="637"/>
      <c r="CZ51" s="637"/>
      <c r="DA51" s="637"/>
      <c r="DB51" s="637"/>
      <c r="DC51" s="637"/>
      <c r="DD51" s="637"/>
      <c r="DE51" s="637"/>
      <c r="DF51" s="637"/>
      <c r="DG51" s="637"/>
      <c r="DH51" s="637"/>
      <c r="DI51" s="637"/>
    </row>
    <row r="52" spans="5:113" x14ac:dyDescent="0.15">
      <c r="E52" s="637" t="s">
        <v>217</v>
      </c>
      <c r="F52" s="637"/>
      <c r="G52" s="637"/>
      <c r="H52" s="637"/>
      <c r="I52" s="637"/>
      <c r="J52" s="637"/>
      <c r="K52" s="637"/>
      <c r="L52" s="637"/>
      <c r="M52" s="637"/>
      <c r="N52" s="637"/>
      <c r="O52" s="637"/>
      <c r="P52" s="637"/>
      <c r="Q52" s="637"/>
      <c r="R52" s="637"/>
      <c r="S52" s="637"/>
      <c r="T52" s="637"/>
      <c r="U52" s="637"/>
      <c r="V52" s="637"/>
      <c r="W52" s="637"/>
      <c r="X52" s="637"/>
      <c r="Y52" s="637"/>
      <c r="Z52" s="637"/>
      <c r="AA52" s="637"/>
      <c r="AB52" s="637"/>
      <c r="AC52" s="637"/>
      <c r="AD52" s="637"/>
      <c r="AE52" s="637"/>
      <c r="AF52" s="637"/>
      <c r="AG52" s="637"/>
      <c r="AH52" s="637"/>
      <c r="AI52" s="637"/>
      <c r="AJ52" s="637"/>
      <c r="AK52" s="637"/>
      <c r="AL52" s="637"/>
      <c r="AM52" s="637"/>
      <c r="AN52" s="637"/>
      <c r="AO52" s="637"/>
      <c r="AP52" s="637"/>
      <c r="AQ52" s="637"/>
      <c r="AR52" s="637"/>
      <c r="AS52" s="637"/>
      <c r="AT52" s="637"/>
      <c r="AU52" s="637"/>
      <c r="AV52" s="637"/>
      <c r="AW52" s="637"/>
      <c r="AX52" s="637"/>
      <c r="AY52" s="637"/>
      <c r="AZ52" s="637"/>
      <c r="BA52" s="637"/>
      <c r="BB52" s="637"/>
      <c r="BC52" s="637"/>
      <c r="BD52" s="637"/>
      <c r="BE52" s="637"/>
      <c r="BF52" s="637"/>
      <c r="BG52" s="637"/>
      <c r="BH52" s="637"/>
      <c r="BI52" s="637"/>
      <c r="BJ52" s="637"/>
      <c r="BK52" s="637"/>
      <c r="BL52" s="637"/>
      <c r="BM52" s="637"/>
      <c r="BN52" s="637"/>
      <c r="BO52" s="637"/>
      <c r="BP52" s="637"/>
      <c r="BQ52" s="637"/>
      <c r="BR52" s="637"/>
      <c r="BS52" s="637"/>
      <c r="BT52" s="637"/>
      <c r="BU52" s="637"/>
      <c r="BV52" s="637"/>
      <c r="BW52" s="637"/>
      <c r="BX52" s="637"/>
      <c r="BY52" s="637"/>
      <c r="BZ52" s="637"/>
      <c r="CA52" s="637"/>
      <c r="CB52" s="637"/>
      <c r="CC52" s="637"/>
      <c r="CD52" s="637"/>
      <c r="CE52" s="637"/>
      <c r="CF52" s="637"/>
      <c r="CG52" s="637"/>
      <c r="CH52" s="637"/>
      <c r="CI52" s="637"/>
      <c r="CJ52" s="637"/>
      <c r="CK52" s="637"/>
      <c r="CL52" s="637"/>
      <c r="CM52" s="637"/>
      <c r="CN52" s="637"/>
      <c r="CO52" s="637"/>
      <c r="CP52" s="637"/>
      <c r="CQ52" s="637"/>
      <c r="CR52" s="637"/>
      <c r="CS52" s="637"/>
      <c r="CT52" s="637"/>
      <c r="CU52" s="637"/>
      <c r="CV52" s="637"/>
      <c r="CW52" s="637"/>
      <c r="CX52" s="637"/>
      <c r="CY52" s="637"/>
      <c r="CZ52" s="637"/>
      <c r="DA52" s="637"/>
      <c r="DB52" s="637"/>
      <c r="DC52" s="637"/>
      <c r="DD52" s="637"/>
      <c r="DE52" s="637"/>
      <c r="DF52" s="637"/>
      <c r="DG52" s="637"/>
      <c r="DH52" s="637"/>
      <c r="DI52" s="637"/>
    </row>
    <row r="53" spans="5:113" x14ac:dyDescent="0.15">
      <c r="E53" s="637" t="s">
        <v>218</v>
      </c>
      <c r="F53" s="637"/>
      <c r="G53" s="637"/>
      <c r="H53" s="637"/>
      <c r="I53" s="637"/>
      <c r="J53" s="637"/>
      <c r="K53" s="637"/>
      <c r="L53" s="637"/>
      <c r="M53" s="637"/>
      <c r="N53" s="637"/>
      <c r="O53" s="637"/>
      <c r="P53" s="637"/>
      <c r="Q53" s="637"/>
      <c r="R53" s="637"/>
      <c r="S53" s="637"/>
      <c r="T53" s="637"/>
      <c r="U53" s="637"/>
      <c r="V53" s="637"/>
      <c r="W53" s="637"/>
      <c r="X53" s="637"/>
      <c r="Y53" s="637"/>
      <c r="Z53" s="637"/>
      <c r="AA53" s="637"/>
      <c r="AB53" s="637"/>
      <c r="AC53" s="637"/>
      <c r="AD53" s="637"/>
      <c r="AE53" s="637"/>
      <c r="AF53" s="637"/>
      <c r="AG53" s="637"/>
      <c r="AH53" s="637"/>
      <c r="AI53" s="637"/>
      <c r="AJ53" s="637"/>
      <c r="AK53" s="637"/>
      <c r="AL53" s="637"/>
      <c r="AM53" s="637"/>
      <c r="AN53" s="637"/>
      <c r="AO53" s="637"/>
      <c r="AP53" s="637"/>
      <c r="AQ53" s="637"/>
      <c r="AR53" s="637"/>
      <c r="AS53" s="637"/>
      <c r="AT53" s="637"/>
      <c r="AU53" s="637"/>
      <c r="AV53" s="637"/>
      <c r="AW53" s="637"/>
      <c r="AX53" s="637"/>
      <c r="AY53" s="637"/>
      <c r="AZ53" s="637"/>
      <c r="BA53" s="637"/>
      <c r="BB53" s="637"/>
      <c r="BC53" s="637"/>
      <c r="BD53" s="637"/>
      <c r="BE53" s="637"/>
      <c r="BF53" s="637"/>
      <c r="BG53" s="637"/>
      <c r="BH53" s="637"/>
      <c r="BI53" s="637"/>
      <c r="BJ53" s="637"/>
      <c r="BK53" s="637"/>
      <c r="BL53" s="637"/>
      <c r="BM53" s="637"/>
      <c r="BN53" s="637"/>
      <c r="BO53" s="637"/>
      <c r="BP53" s="637"/>
      <c r="BQ53" s="637"/>
      <c r="BR53" s="637"/>
      <c r="BS53" s="637"/>
      <c r="BT53" s="637"/>
      <c r="BU53" s="637"/>
      <c r="BV53" s="637"/>
      <c r="BW53" s="637"/>
      <c r="BX53" s="637"/>
      <c r="BY53" s="637"/>
      <c r="BZ53" s="637"/>
      <c r="CA53" s="637"/>
      <c r="CB53" s="637"/>
      <c r="CC53" s="637"/>
      <c r="CD53" s="637"/>
      <c r="CE53" s="637"/>
      <c r="CF53" s="637"/>
      <c r="CG53" s="637"/>
      <c r="CH53" s="637"/>
      <c r="CI53" s="637"/>
      <c r="CJ53" s="637"/>
      <c r="CK53" s="637"/>
      <c r="CL53" s="637"/>
      <c r="CM53" s="637"/>
      <c r="CN53" s="637"/>
      <c r="CO53" s="637"/>
      <c r="CP53" s="637"/>
      <c r="CQ53" s="637"/>
      <c r="CR53" s="637"/>
      <c r="CS53" s="637"/>
      <c r="CT53" s="637"/>
      <c r="CU53" s="637"/>
      <c r="CV53" s="637"/>
      <c r="CW53" s="637"/>
      <c r="CX53" s="637"/>
      <c r="CY53" s="637"/>
      <c r="CZ53" s="637"/>
      <c r="DA53" s="637"/>
      <c r="DB53" s="637"/>
      <c r="DC53" s="637"/>
      <c r="DD53" s="637"/>
      <c r="DE53" s="637"/>
      <c r="DF53" s="637"/>
      <c r="DG53" s="637"/>
      <c r="DH53" s="637"/>
      <c r="DI53" s="637"/>
    </row>
    <row r="54" spans="5:113" x14ac:dyDescent="0.15"/>
    <row r="55" spans="5:113" x14ac:dyDescent="0.15"/>
    <row r="56" spans="5:113" x14ac:dyDescent="0.15"/>
  </sheetData>
  <sheetProtection algorithmName="SHA-512" hashValue="EwWo1jbHpXkBywzlhxfdzmJd3yaRFq3BrwZPXpPY3zL2Lfm82a3Mya8dnyWpdJlbj9O0EdYxsWyTG3LM/mhaCw==" saltValue="9xhe01tm27DUgU9zesYZiw=="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4" orientation="landscape" cellComments="asDisplayed"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562</v>
      </c>
      <c r="G33" s="29" t="s">
        <v>563</v>
      </c>
      <c r="H33" s="29" t="s">
        <v>564</v>
      </c>
      <c r="I33" s="29" t="s">
        <v>565</v>
      </c>
      <c r="J33" s="30" t="s">
        <v>566</v>
      </c>
      <c r="K33" s="22"/>
      <c r="L33" s="22"/>
      <c r="M33" s="22"/>
      <c r="N33" s="22"/>
      <c r="O33" s="22"/>
      <c r="P33" s="22"/>
    </row>
    <row r="34" spans="1:16" ht="39" customHeight="1" x14ac:dyDescent="0.15">
      <c r="A34" s="22"/>
      <c r="B34" s="31"/>
      <c r="C34" s="1188" t="s">
        <v>569</v>
      </c>
      <c r="D34" s="1188"/>
      <c r="E34" s="1189"/>
      <c r="F34" s="32">
        <v>7.05</v>
      </c>
      <c r="G34" s="33">
        <v>7.09</v>
      </c>
      <c r="H34" s="33">
        <v>5.45</v>
      </c>
      <c r="I34" s="33">
        <v>4.5599999999999996</v>
      </c>
      <c r="J34" s="34">
        <v>4.28</v>
      </c>
      <c r="K34" s="22"/>
      <c r="L34" s="22"/>
      <c r="M34" s="22"/>
      <c r="N34" s="22"/>
      <c r="O34" s="22"/>
      <c r="P34" s="22"/>
    </row>
    <row r="35" spans="1:16" ht="39" customHeight="1" x14ac:dyDescent="0.15">
      <c r="A35" s="22"/>
      <c r="B35" s="35"/>
      <c r="C35" s="1182" t="s">
        <v>570</v>
      </c>
      <c r="D35" s="1183"/>
      <c r="E35" s="1184"/>
      <c r="F35" s="36">
        <v>5.41</v>
      </c>
      <c r="G35" s="37">
        <v>4.0199999999999996</v>
      </c>
      <c r="H35" s="37">
        <v>3.35</v>
      </c>
      <c r="I35" s="37">
        <v>4.42</v>
      </c>
      <c r="J35" s="38">
        <v>3.79</v>
      </c>
      <c r="K35" s="22"/>
      <c r="L35" s="22"/>
      <c r="M35" s="22"/>
      <c r="N35" s="22"/>
      <c r="O35" s="22"/>
      <c r="P35" s="22"/>
    </row>
    <row r="36" spans="1:16" ht="39" customHeight="1" x14ac:dyDescent="0.15">
      <c r="A36" s="22"/>
      <c r="B36" s="35"/>
      <c r="C36" s="1182" t="s">
        <v>571</v>
      </c>
      <c r="D36" s="1183"/>
      <c r="E36" s="1184"/>
      <c r="F36" s="36">
        <v>0.67</v>
      </c>
      <c r="G36" s="37">
        <v>0.96</v>
      </c>
      <c r="H36" s="37">
        <v>1.41</v>
      </c>
      <c r="I36" s="37">
        <v>2.6</v>
      </c>
      <c r="J36" s="38">
        <v>2.76</v>
      </c>
      <c r="K36" s="22"/>
      <c r="L36" s="22"/>
      <c r="M36" s="22"/>
      <c r="N36" s="22"/>
      <c r="O36" s="22"/>
      <c r="P36" s="22"/>
    </row>
    <row r="37" spans="1:16" ht="39" customHeight="1" x14ac:dyDescent="0.15">
      <c r="A37" s="22"/>
      <c r="B37" s="35"/>
      <c r="C37" s="1182" t="s">
        <v>572</v>
      </c>
      <c r="D37" s="1183"/>
      <c r="E37" s="1184"/>
      <c r="F37" s="36">
        <v>0.78</v>
      </c>
      <c r="G37" s="37">
        <v>0.65</v>
      </c>
      <c r="H37" s="37">
        <v>0.49</v>
      </c>
      <c r="I37" s="37">
        <v>0.45</v>
      </c>
      <c r="J37" s="38">
        <v>0.55000000000000004</v>
      </c>
      <c r="K37" s="22"/>
      <c r="L37" s="22"/>
      <c r="M37" s="22"/>
      <c r="N37" s="22"/>
      <c r="O37" s="22"/>
      <c r="P37" s="22"/>
    </row>
    <row r="38" spans="1:16" ht="39" customHeight="1" x14ac:dyDescent="0.15">
      <c r="A38" s="22"/>
      <c r="B38" s="35"/>
      <c r="C38" s="1182" t="s">
        <v>573</v>
      </c>
      <c r="D38" s="1183"/>
      <c r="E38" s="1184"/>
      <c r="F38" s="36">
        <v>0</v>
      </c>
      <c r="G38" s="37">
        <v>0</v>
      </c>
      <c r="H38" s="37">
        <v>0</v>
      </c>
      <c r="I38" s="37">
        <v>0</v>
      </c>
      <c r="J38" s="38">
        <v>0.47</v>
      </c>
      <c r="K38" s="22"/>
      <c r="L38" s="22"/>
      <c r="M38" s="22"/>
      <c r="N38" s="22"/>
      <c r="O38" s="22"/>
      <c r="P38" s="22"/>
    </row>
    <row r="39" spans="1:16" ht="39" customHeight="1" x14ac:dyDescent="0.15">
      <c r="A39" s="22"/>
      <c r="B39" s="35"/>
      <c r="C39" s="1182" t="s">
        <v>574</v>
      </c>
      <c r="D39" s="1183"/>
      <c r="E39" s="1184"/>
      <c r="F39" s="36">
        <v>0.47</v>
      </c>
      <c r="G39" s="37">
        <v>0</v>
      </c>
      <c r="H39" s="37">
        <v>0.03</v>
      </c>
      <c r="I39" s="37">
        <v>0.06</v>
      </c>
      <c r="J39" s="38">
        <v>0.14000000000000001</v>
      </c>
      <c r="K39" s="22"/>
      <c r="L39" s="22"/>
      <c r="M39" s="22"/>
      <c r="N39" s="22"/>
      <c r="O39" s="22"/>
      <c r="P39" s="22"/>
    </row>
    <row r="40" spans="1:16" ht="39" customHeight="1" x14ac:dyDescent="0.15">
      <c r="A40" s="22"/>
      <c r="B40" s="35"/>
      <c r="C40" s="1182" t="s">
        <v>575</v>
      </c>
      <c r="D40" s="1183"/>
      <c r="E40" s="1184"/>
      <c r="F40" s="36">
        <v>0.03</v>
      </c>
      <c r="G40" s="37">
        <v>0.03</v>
      </c>
      <c r="H40" s="37">
        <v>0.02</v>
      </c>
      <c r="I40" s="37">
        <v>0.02</v>
      </c>
      <c r="J40" s="38">
        <v>0.02</v>
      </c>
      <c r="K40" s="22"/>
      <c r="L40" s="22"/>
      <c r="M40" s="22"/>
      <c r="N40" s="22"/>
      <c r="O40" s="22"/>
      <c r="P40" s="22"/>
    </row>
    <row r="41" spans="1:16" ht="39" customHeight="1" x14ac:dyDescent="0.15">
      <c r="A41" s="22"/>
      <c r="B41" s="35"/>
      <c r="C41" s="1182" t="s">
        <v>576</v>
      </c>
      <c r="D41" s="1183"/>
      <c r="E41" s="1184"/>
      <c r="F41" s="36">
        <v>0.02</v>
      </c>
      <c r="G41" s="37">
        <v>0.02</v>
      </c>
      <c r="H41" s="37">
        <v>0.02</v>
      </c>
      <c r="I41" s="37">
        <v>0.01</v>
      </c>
      <c r="J41" s="38">
        <v>0.01</v>
      </c>
      <c r="K41" s="22"/>
      <c r="L41" s="22"/>
      <c r="M41" s="22"/>
      <c r="N41" s="22"/>
      <c r="O41" s="22"/>
      <c r="P41" s="22"/>
    </row>
    <row r="42" spans="1:16" ht="39" customHeight="1" x14ac:dyDescent="0.15">
      <c r="A42" s="22"/>
      <c r="B42" s="39"/>
      <c r="C42" s="1182" t="s">
        <v>577</v>
      </c>
      <c r="D42" s="1183"/>
      <c r="E42" s="1184"/>
      <c r="F42" s="36" t="s">
        <v>521</v>
      </c>
      <c r="G42" s="37" t="s">
        <v>521</v>
      </c>
      <c r="H42" s="37" t="s">
        <v>521</v>
      </c>
      <c r="I42" s="37" t="s">
        <v>521</v>
      </c>
      <c r="J42" s="38" t="s">
        <v>521</v>
      </c>
      <c r="K42" s="22"/>
      <c r="L42" s="22"/>
      <c r="M42" s="22"/>
      <c r="N42" s="22"/>
      <c r="O42" s="22"/>
      <c r="P42" s="22"/>
    </row>
    <row r="43" spans="1:16" ht="39" customHeight="1" thickBot="1" x14ac:dyDescent="0.2">
      <c r="A43" s="22"/>
      <c r="B43" s="40"/>
      <c r="C43" s="1185" t="s">
        <v>578</v>
      </c>
      <c r="D43" s="1186"/>
      <c r="E43" s="1187"/>
      <c r="F43" s="41">
        <v>0.01</v>
      </c>
      <c r="G43" s="42">
        <v>0.01</v>
      </c>
      <c r="H43" s="42">
        <v>0.01</v>
      </c>
      <c r="I43" s="42">
        <v>0</v>
      </c>
      <c r="J43" s="43">
        <v>0</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9kb/diWSV6srsQFLtyILL8HRamyRAbLrQY3joB/SW+zw0hlNnynbqV1tf1C/8ja3coQ8DJhuUOoz40BlPQyzfw==" saltValue="o2pun8WwLkEA4eatoqc+K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562</v>
      </c>
      <c r="L44" s="56" t="s">
        <v>563</v>
      </c>
      <c r="M44" s="56" t="s">
        <v>564</v>
      </c>
      <c r="N44" s="56" t="s">
        <v>565</v>
      </c>
      <c r="O44" s="57" t="s">
        <v>566</v>
      </c>
      <c r="P44" s="48"/>
      <c r="Q44" s="48"/>
      <c r="R44" s="48"/>
      <c r="S44" s="48"/>
      <c r="T44" s="48"/>
      <c r="U44" s="48"/>
    </row>
    <row r="45" spans="1:21" ht="30.75" customHeight="1" x14ac:dyDescent="0.15">
      <c r="A45" s="48"/>
      <c r="B45" s="1190" t="s">
        <v>11</v>
      </c>
      <c r="C45" s="1191"/>
      <c r="D45" s="58"/>
      <c r="E45" s="1196" t="s">
        <v>12</v>
      </c>
      <c r="F45" s="1196"/>
      <c r="G45" s="1196"/>
      <c r="H45" s="1196"/>
      <c r="I45" s="1196"/>
      <c r="J45" s="1197"/>
      <c r="K45" s="59">
        <v>2315</v>
      </c>
      <c r="L45" s="60">
        <v>2314</v>
      </c>
      <c r="M45" s="60">
        <v>2394</v>
      </c>
      <c r="N45" s="60">
        <v>2426</v>
      </c>
      <c r="O45" s="61">
        <v>2547</v>
      </c>
      <c r="P45" s="48"/>
      <c r="Q45" s="48"/>
      <c r="R45" s="48"/>
      <c r="S45" s="48"/>
      <c r="T45" s="48"/>
      <c r="U45" s="48"/>
    </row>
    <row r="46" spans="1:21" ht="30.75" customHeight="1" x14ac:dyDescent="0.15">
      <c r="A46" s="48"/>
      <c r="B46" s="1192"/>
      <c r="C46" s="1193"/>
      <c r="D46" s="62"/>
      <c r="E46" s="1198" t="s">
        <v>13</v>
      </c>
      <c r="F46" s="1198"/>
      <c r="G46" s="1198"/>
      <c r="H46" s="1198"/>
      <c r="I46" s="1198"/>
      <c r="J46" s="1199"/>
      <c r="K46" s="63" t="s">
        <v>521</v>
      </c>
      <c r="L46" s="64" t="s">
        <v>521</v>
      </c>
      <c r="M46" s="64" t="s">
        <v>521</v>
      </c>
      <c r="N46" s="64" t="s">
        <v>521</v>
      </c>
      <c r="O46" s="65" t="s">
        <v>521</v>
      </c>
      <c r="P46" s="48"/>
      <c r="Q46" s="48"/>
      <c r="R46" s="48"/>
      <c r="S46" s="48"/>
      <c r="T46" s="48"/>
      <c r="U46" s="48"/>
    </row>
    <row r="47" spans="1:21" ht="30.75" customHeight="1" x14ac:dyDescent="0.15">
      <c r="A47" s="48"/>
      <c r="B47" s="1192"/>
      <c r="C47" s="1193"/>
      <c r="D47" s="62"/>
      <c r="E47" s="1198" t="s">
        <v>14</v>
      </c>
      <c r="F47" s="1198"/>
      <c r="G47" s="1198"/>
      <c r="H47" s="1198"/>
      <c r="I47" s="1198"/>
      <c r="J47" s="1199"/>
      <c r="K47" s="63">
        <v>7</v>
      </c>
      <c r="L47" s="64">
        <v>7</v>
      </c>
      <c r="M47" s="64">
        <v>7</v>
      </c>
      <c r="N47" s="64">
        <v>7</v>
      </c>
      <c r="O47" s="65">
        <v>7</v>
      </c>
      <c r="P47" s="48"/>
      <c r="Q47" s="48"/>
      <c r="R47" s="48"/>
      <c r="S47" s="48"/>
      <c r="T47" s="48"/>
      <c r="U47" s="48"/>
    </row>
    <row r="48" spans="1:21" ht="30.75" customHeight="1" x14ac:dyDescent="0.15">
      <c r="A48" s="48"/>
      <c r="B48" s="1192"/>
      <c r="C48" s="1193"/>
      <c r="D48" s="62"/>
      <c r="E48" s="1198" t="s">
        <v>15</v>
      </c>
      <c r="F48" s="1198"/>
      <c r="G48" s="1198"/>
      <c r="H48" s="1198"/>
      <c r="I48" s="1198"/>
      <c r="J48" s="1199"/>
      <c r="K48" s="63">
        <v>915</v>
      </c>
      <c r="L48" s="64">
        <v>905</v>
      </c>
      <c r="M48" s="64">
        <v>954</v>
      </c>
      <c r="N48" s="64">
        <v>973</v>
      </c>
      <c r="O48" s="65">
        <v>646</v>
      </c>
      <c r="P48" s="48"/>
      <c r="Q48" s="48"/>
      <c r="R48" s="48"/>
      <c r="S48" s="48"/>
      <c r="T48" s="48"/>
      <c r="U48" s="48"/>
    </row>
    <row r="49" spans="1:21" ht="30.75" customHeight="1" x14ac:dyDescent="0.15">
      <c r="A49" s="48"/>
      <c r="B49" s="1192"/>
      <c r="C49" s="1193"/>
      <c r="D49" s="62"/>
      <c r="E49" s="1198" t="s">
        <v>16</v>
      </c>
      <c r="F49" s="1198"/>
      <c r="G49" s="1198"/>
      <c r="H49" s="1198"/>
      <c r="I49" s="1198"/>
      <c r="J49" s="1199"/>
      <c r="K49" s="63">
        <v>90</v>
      </c>
      <c r="L49" s="64">
        <v>85</v>
      </c>
      <c r="M49" s="64">
        <v>92</v>
      </c>
      <c r="N49" s="64">
        <v>99</v>
      </c>
      <c r="O49" s="65">
        <v>114</v>
      </c>
      <c r="P49" s="48"/>
      <c r="Q49" s="48"/>
      <c r="R49" s="48"/>
      <c r="S49" s="48"/>
      <c r="T49" s="48"/>
      <c r="U49" s="48"/>
    </row>
    <row r="50" spans="1:21" ht="30.75" customHeight="1" x14ac:dyDescent="0.15">
      <c r="A50" s="48"/>
      <c r="B50" s="1192"/>
      <c r="C50" s="1193"/>
      <c r="D50" s="62"/>
      <c r="E50" s="1198" t="s">
        <v>17</v>
      </c>
      <c r="F50" s="1198"/>
      <c r="G50" s="1198"/>
      <c r="H50" s="1198"/>
      <c r="I50" s="1198"/>
      <c r="J50" s="1199"/>
      <c r="K50" s="63" t="s">
        <v>521</v>
      </c>
      <c r="L50" s="64" t="s">
        <v>521</v>
      </c>
      <c r="M50" s="64" t="s">
        <v>521</v>
      </c>
      <c r="N50" s="64" t="s">
        <v>521</v>
      </c>
      <c r="O50" s="65" t="s">
        <v>521</v>
      </c>
      <c r="P50" s="48"/>
      <c r="Q50" s="48"/>
      <c r="R50" s="48"/>
      <c r="S50" s="48"/>
      <c r="T50" s="48"/>
      <c r="U50" s="48"/>
    </row>
    <row r="51" spans="1:21" ht="30.75" customHeight="1" x14ac:dyDescent="0.15">
      <c r="A51" s="48"/>
      <c r="B51" s="1194"/>
      <c r="C51" s="1195"/>
      <c r="D51" s="66"/>
      <c r="E51" s="1198" t="s">
        <v>18</v>
      </c>
      <c r="F51" s="1198"/>
      <c r="G51" s="1198"/>
      <c r="H51" s="1198"/>
      <c r="I51" s="1198"/>
      <c r="J51" s="1199"/>
      <c r="K51" s="63" t="s">
        <v>521</v>
      </c>
      <c r="L51" s="64" t="s">
        <v>521</v>
      </c>
      <c r="M51" s="64" t="s">
        <v>521</v>
      </c>
      <c r="N51" s="64" t="s">
        <v>521</v>
      </c>
      <c r="O51" s="65" t="s">
        <v>521</v>
      </c>
      <c r="P51" s="48"/>
      <c r="Q51" s="48"/>
      <c r="R51" s="48"/>
      <c r="S51" s="48"/>
      <c r="T51" s="48"/>
      <c r="U51" s="48"/>
    </row>
    <row r="52" spans="1:21" ht="30.75" customHeight="1" x14ac:dyDescent="0.15">
      <c r="A52" s="48"/>
      <c r="B52" s="1200" t="s">
        <v>19</v>
      </c>
      <c r="C52" s="1201"/>
      <c r="D52" s="66"/>
      <c r="E52" s="1198" t="s">
        <v>20</v>
      </c>
      <c r="F52" s="1198"/>
      <c r="G52" s="1198"/>
      <c r="H52" s="1198"/>
      <c r="I52" s="1198"/>
      <c r="J52" s="1199"/>
      <c r="K52" s="63">
        <v>2695</v>
      </c>
      <c r="L52" s="64">
        <v>2677</v>
      </c>
      <c r="M52" s="64">
        <v>2692</v>
      </c>
      <c r="N52" s="64">
        <v>2723</v>
      </c>
      <c r="O52" s="65">
        <v>2699</v>
      </c>
      <c r="P52" s="48"/>
      <c r="Q52" s="48"/>
      <c r="R52" s="48"/>
      <c r="S52" s="48"/>
      <c r="T52" s="48"/>
      <c r="U52" s="48"/>
    </row>
    <row r="53" spans="1:21" ht="30.75" customHeight="1" thickBot="1" x14ac:dyDescent="0.2">
      <c r="A53" s="48"/>
      <c r="B53" s="1202" t="s">
        <v>21</v>
      </c>
      <c r="C53" s="1203"/>
      <c r="D53" s="67"/>
      <c r="E53" s="1204" t="s">
        <v>22</v>
      </c>
      <c r="F53" s="1204"/>
      <c r="G53" s="1204"/>
      <c r="H53" s="1204"/>
      <c r="I53" s="1204"/>
      <c r="J53" s="1205"/>
      <c r="K53" s="68">
        <v>632</v>
      </c>
      <c r="L53" s="69">
        <v>634</v>
      </c>
      <c r="M53" s="69">
        <v>755</v>
      </c>
      <c r="N53" s="69">
        <v>782</v>
      </c>
      <c r="O53" s="70">
        <v>615</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t="s">
        <v>24</v>
      </c>
      <c r="C55" s="48"/>
      <c r="D55" s="48"/>
      <c r="E55" s="48"/>
      <c r="F55" s="48"/>
      <c r="G55" s="48"/>
      <c r="H55" s="48"/>
      <c r="I55" s="48"/>
      <c r="J55" s="48"/>
      <c r="K55" s="48"/>
      <c r="L55" s="48"/>
      <c r="M55" s="48"/>
      <c r="N55" s="48"/>
      <c r="O55" s="48"/>
      <c r="P55" s="48"/>
      <c r="Q55" s="48"/>
      <c r="R55" s="48"/>
      <c r="S55" s="48"/>
      <c r="T55" s="48"/>
      <c r="U55" s="48"/>
    </row>
    <row r="56" spans="1:21" ht="24" customHeight="1" thickBot="1" x14ac:dyDescent="0.2">
      <c r="A56" s="48"/>
      <c r="B56" s="72" t="s">
        <v>25</v>
      </c>
      <c r="C56" s="73"/>
      <c r="D56" s="73"/>
      <c r="E56" s="73"/>
      <c r="F56" s="73"/>
      <c r="G56" s="73"/>
      <c r="H56" s="73"/>
      <c r="I56" s="73"/>
      <c r="J56" s="73"/>
      <c r="K56" s="74"/>
      <c r="L56" s="74"/>
      <c r="M56" s="74"/>
      <c r="N56" s="74"/>
      <c r="O56" s="75" t="s">
        <v>579</v>
      </c>
      <c r="P56" s="48"/>
      <c r="Q56" s="48"/>
      <c r="R56" s="48"/>
      <c r="S56" s="48"/>
      <c r="T56" s="48"/>
      <c r="U56" s="48"/>
    </row>
    <row r="57" spans="1:21" ht="31.5" customHeight="1" thickBot="1" x14ac:dyDescent="0.2">
      <c r="A57" s="48"/>
      <c r="B57" s="76"/>
      <c r="C57" s="77"/>
      <c r="D57" s="77"/>
      <c r="E57" s="78"/>
      <c r="F57" s="78"/>
      <c r="G57" s="78"/>
      <c r="H57" s="78"/>
      <c r="I57" s="78"/>
      <c r="J57" s="79" t="s">
        <v>2</v>
      </c>
      <c r="K57" s="80" t="s">
        <v>580</v>
      </c>
      <c r="L57" s="81" t="s">
        <v>581</v>
      </c>
      <c r="M57" s="81" t="s">
        <v>582</v>
      </c>
      <c r="N57" s="81" t="s">
        <v>583</v>
      </c>
      <c r="O57" s="82" t="s">
        <v>584</v>
      </c>
      <c r="P57" s="48"/>
      <c r="Q57" s="48"/>
      <c r="R57" s="48"/>
      <c r="S57" s="48"/>
      <c r="T57" s="48"/>
      <c r="U57" s="48"/>
    </row>
    <row r="58" spans="1:21" ht="31.5" customHeight="1" x14ac:dyDescent="0.15">
      <c r="B58" s="1206" t="s">
        <v>26</v>
      </c>
      <c r="C58" s="1207"/>
      <c r="D58" s="1212" t="s">
        <v>27</v>
      </c>
      <c r="E58" s="1213"/>
      <c r="F58" s="1213"/>
      <c r="G58" s="1213"/>
      <c r="H58" s="1213"/>
      <c r="I58" s="1213"/>
      <c r="J58" s="1214"/>
      <c r="K58" s="83">
        <v>0</v>
      </c>
      <c r="L58" s="84">
        <v>0</v>
      </c>
      <c r="M58" s="84">
        <v>0</v>
      </c>
      <c r="N58" s="84">
        <v>0</v>
      </c>
      <c r="O58" s="85">
        <v>0</v>
      </c>
    </row>
    <row r="59" spans="1:21" ht="31.5" customHeight="1" x14ac:dyDescent="0.15">
      <c r="B59" s="1208"/>
      <c r="C59" s="1209"/>
      <c r="D59" s="1215" t="s">
        <v>28</v>
      </c>
      <c r="E59" s="1216"/>
      <c r="F59" s="1216"/>
      <c r="G59" s="1216"/>
      <c r="H59" s="1216"/>
      <c r="I59" s="1216"/>
      <c r="J59" s="1217"/>
      <c r="K59" s="86">
        <v>1376</v>
      </c>
      <c r="L59" s="87">
        <v>1379</v>
      </c>
      <c r="M59" s="87">
        <v>1381</v>
      </c>
      <c r="N59" s="87">
        <v>1383</v>
      </c>
      <c r="O59" s="88">
        <v>1384</v>
      </c>
    </row>
    <row r="60" spans="1:21" ht="31.5" customHeight="1" thickBot="1" x14ac:dyDescent="0.2">
      <c r="B60" s="1210"/>
      <c r="C60" s="1211"/>
      <c r="D60" s="1218" t="s">
        <v>29</v>
      </c>
      <c r="E60" s="1219"/>
      <c r="F60" s="1219"/>
      <c r="G60" s="1219"/>
      <c r="H60" s="1219"/>
      <c r="I60" s="1219"/>
      <c r="J60" s="1220"/>
      <c r="K60" s="89">
        <v>73</v>
      </c>
      <c r="L60" s="90">
        <v>80</v>
      </c>
      <c r="M60" s="90">
        <v>87</v>
      </c>
      <c r="N60" s="90">
        <v>93</v>
      </c>
      <c r="O60" s="91">
        <v>100</v>
      </c>
    </row>
    <row r="61" spans="1:21" ht="24" customHeight="1" x14ac:dyDescent="0.15">
      <c r="B61" s="92"/>
      <c r="C61" s="92"/>
      <c r="D61" s="93" t="s">
        <v>30</v>
      </c>
      <c r="E61" s="94"/>
      <c r="F61" s="94"/>
      <c r="G61" s="94"/>
      <c r="H61" s="94"/>
      <c r="I61" s="94"/>
      <c r="J61" s="94"/>
      <c r="K61" s="94"/>
      <c r="L61" s="94"/>
      <c r="M61" s="94"/>
      <c r="N61" s="94"/>
      <c r="O61" s="94"/>
    </row>
    <row r="62" spans="1:21" ht="24" customHeight="1" x14ac:dyDescent="0.15">
      <c r="B62" s="95"/>
      <c r="C62" s="95"/>
      <c r="D62" s="93" t="s">
        <v>31</v>
      </c>
      <c r="E62" s="94"/>
      <c r="F62" s="94"/>
      <c r="G62" s="94"/>
      <c r="H62" s="94"/>
      <c r="I62" s="94"/>
      <c r="J62" s="94"/>
      <c r="K62" s="94"/>
      <c r="L62" s="94"/>
      <c r="M62" s="94"/>
      <c r="N62" s="94"/>
      <c r="O62" s="94"/>
    </row>
    <row r="63" spans="1:21" ht="24" customHeight="1" x14ac:dyDescent="0.1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1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IPgi0zaxBfgbafEH12VVX6xRkAL0izkArQQ7dSd8reinFF7x1qQZfupx8AzwMrFv71KNIOk028OagmRnUviIjw==" saltValue="x5fvvhY0e+bXYli9vr06lQ=="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2" orientation="landscape"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SheetLayoutView="100" workbookViewId="0"/>
  </sheetViews>
  <sheetFormatPr defaultColWidth="0" defaultRowHeight="13.5" customHeight="1" zeroHeight="1" x14ac:dyDescent="0.15"/>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7" t="s">
        <v>9</v>
      </c>
    </row>
    <row r="40" spans="2:13" ht="27.75" customHeight="1" thickBot="1" x14ac:dyDescent="0.2">
      <c r="B40" s="98" t="s">
        <v>10</v>
      </c>
      <c r="C40" s="99"/>
      <c r="D40" s="99"/>
      <c r="E40" s="100"/>
      <c r="F40" s="100"/>
      <c r="G40" s="100"/>
      <c r="H40" s="101" t="s">
        <v>2</v>
      </c>
      <c r="I40" s="102" t="s">
        <v>562</v>
      </c>
      <c r="J40" s="103" t="s">
        <v>563</v>
      </c>
      <c r="K40" s="103" t="s">
        <v>564</v>
      </c>
      <c r="L40" s="103" t="s">
        <v>565</v>
      </c>
      <c r="M40" s="104" t="s">
        <v>566</v>
      </c>
    </row>
    <row r="41" spans="2:13" ht="27.75" customHeight="1" x14ac:dyDescent="0.15">
      <c r="B41" s="1221" t="s">
        <v>32</v>
      </c>
      <c r="C41" s="1222"/>
      <c r="D41" s="105"/>
      <c r="E41" s="1227" t="s">
        <v>33</v>
      </c>
      <c r="F41" s="1227"/>
      <c r="G41" s="1227"/>
      <c r="H41" s="1228"/>
      <c r="I41" s="355">
        <v>27006</v>
      </c>
      <c r="J41" s="356">
        <v>27685</v>
      </c>
      <c r="K41" s="356">
        <v>32119</v>
      </c>
      <c r="L41" s="356">
        <v>33174</v>
      </c>
      <c r="M41" s="357">
        <v>35538</v>
      </c>
    </row>
    <row r="42" spans="2:13" ht="27.75" customHeight="1" x14ac:dyDescent="0.15">
      <c r="B42" s="1223"/>
      <c r="C42" s="1224"/>
      <c r="D42" s="106"/>
      <c r="E42" s="1229" t="s">
        <v>34</v>
      </c>
      <c r="F42" s="1229"/>
      <c r="G42" s="1229"/>
      <c r="H42" s="1230"/>
      <c r="I42" s="358">
        <v>724</v>
      </c>
      <c r="J42" s="359">
        <v>565</v>
      </c>
      <c r="K42" s="359">
        <v>574</v>
      </c>
      <c r="L42" s="359">
        <v>583</v>
      </c>
      <c r="M42" s="360">
        <v>898</v>
      </c>
    </row>
    <row r="43" spans="2:13" ht="27.75" customHeight="1" x14ac:dyDescent="0.15">
      <c r="B43" s="1223"/>
      <c r="C43" s="1224"/>
      <c r="D43" s="106"/>
      <c r="E43" s="1229" t="s">
        <v>35</v>
      </c>
      <c r="F43" s="1229"/>
      <c r="G43" s="1229"/>
      <c r="H43" s="1230"/>
      <c r="I43" s="358">
        <v>7567</v>
      </c>
      <c r="J43" s="359">
        <v>7402</v>
      </c>
      <c r="K43" s="359">
        <v>7098</v>
      </c>
      <c r="L43" s="359">
        <v>6633</v>
      </c>
      <c r="M43" s="360">
        <v>5234</v>
      </c>
    </row>
    <row r="44" spans="2:13" ht="27.75" customHeight="1" x14ac:dyDescent="0.15">
      <c r="B44" s="1223"/>
      <c r="C44" s="1224"/>
      <c r="D44" s="106"/>
      <c r="E44" s="1229" t="s">
        <v>36</v>
      </c>
      <c r="F44" s="1229"/>
      <c r="G44" s="1229"/>
      <c r="H44" s="1230"/>
      <c r="I44" s="358">
        <v>763</v>
      </c>
      <c r="J44" s="359">
        <v>730</v>
      </c>
      <c r="K44" s="359">
        <v>687</v>
      </c>
      <c r="L44" s="359">
        <v>686</v>
      </c>
      <c r="M44" s="360">
        <v>665</v>
      </c>
    </row>
    <row r="45" spans="2:13" ht="27.75" customHeight="1" x14ac:dyDescent="0.15">
      <c r="B45" s="1223"/>
      <c r="C45" s="1224"/>
      <c r="D45" s="106"/>
      <c r="E45" s="1229" t="s">
        <v>37</v>
      </c>
      <c r="F45" s="1229"/>
      <c r="G45" s="1229"/>
      <c r="H45" s="1230"/>
      <c r="I45" s="358">
        <v>2477</v>
      </c>
      <c r="J45" s="359">
        <v>2317</v>
      </c>
      <c r="K45" s="359">
        <v>2448</v>
      </c>
      <c r="L45" s="359">
        <v>2546</v>
      </c>
      <c r="M45" s="360">
        <v>2638</v>
      </c>
    </row>
    <row r="46" spans="2:13" ht="27.75" customHeight="1" x14ac:dyDescent="0.15">
      <c r="B46" s="1223"/>
      <c r="C46" s="1224"/>
      <c r="D46" s="107"/>
      <c r="E46" s="1229" t="s">
        <v>38</v>
      </c>
      <c r="F46" s="1229"/>
      <c r="G46" s="1229"/>
      <c r="H46" s="1230"/>
      <c r="I46" s="358">
        <v>1072</v>
      </c>
      <c r="J46" s="359">
        <v>1035</v>
      </c>
      <c r="K46" s="359">
        <v>1007</v>
      </c>
      <c r="L46" s="359">
        <v>1213</v>
      </c>
      <c r="M46" s="360">
        <v>988</v>
      </c>
    </row>
    <row r="47" spans="2:13" ht="27.75" customHeight="1" x14ac:dyDescent="0.15">
      <c r="B47" s="1223"/>
      <c r="C47" s="1224"/>
      <c r="D47" s="108"/>
      <c r="E47" s="1231" t="s">
        <v>39</v>
      </c>
      <c r="F47" s="1232"/>
      <c r="G47" s="1232"/>
      <c r="H47" s="1233"/>
      <c r="I47" s="358" t="s">
        <v>521</v>
      </c>
      <c r="J47" s="359" t="s">
        <v>521</v>
      </c>
      <c r="K47" s="359" t="s">
        <v>521</v>
      </c>
      <c r="L47" s="359" t="s">
        <v>521</v>
      </c>
      <c r="M47" s="360" t="s">
        <v>521</v>
      </c>
    </row>
    <row r="48" spans="2:13" ht="27.75" customHeight="1" x14ac:dyDescent="0.15">
      <c r="B48" s="1223"/>
      <c r="C48" s="1224"/>
      <c r="D48" s="106"/>
      <c r="E48" s="1229" t="s">
        <v>40</v>
      </c>
      <c r="F48" s="1229"/>
      <c r="G48" s="1229"/>
      <c r="H48" s="1230"/>
      <c r="I48" s="358" t="s">
        <v>521</v>
      </c>
      <c r="J48" s="359" t="s">
        <v>521</v>
      </c>
      <c r="K48" s="359" t="s">
        <v>521</v>
      </c>
      <c r="L48" s="359" t="s">
        <v>521</v>
      </c>
      <c r="M48" s="360" t="s">
        <v>521</v>
      </c>
    </row>
    <row r="49" spans="2:13" ht="27.75" customHeight="1" x14ac:dyDescent="0.15">
      <c r="B49" s="1225"/>
      <c r="C49" s="1226"/>
      <c r="D49" s="106"/>
      <c r="E49" s="1229" t="s">
        <v>41</v>
      </c>
      <c r="F49" s="1229"/>
      <c r="G49" s="1229"/>
      <c r="H49" s="1230"/>
      <c r="I49" s="358" t="s">
        <v>521</v>
      </c>
      <c r="J49" s="359" t="s">
        <v>521</v>
      </c>
      <c r="K49" s="359" t="s">
        <v>521</v>
      </c>
      <c r="L49" s="359" t="s">
        <v>521</v>
      </c>
      <c r="M49" s="360" t="s">
        <v>521</v>
      </c>
    </row>
    <row r="50" spans="2:13" ht="27.75" customHeight="1" x14ac:dyDescent="0.15">
      <c r="B50" s="1234" t="s">
        <v>42</v>
      </c>
      <c r="C50" s="1235"/>
      <c r="D50" s="109"/>
      <c r="E50" s="1229" t="s">
        <v>43</v>
      </c>
      <c r="F50" s="1229"/>
      <c r="G50" s="1229"/>
      <c r="H50" s="1230"/>
      <c r="I50" s="358">
        <v>12909</v>
      </c>
      <c r="J50" s="359">
        <v>12310</v>
      </c>
      <c r="K50" s="359">
        <v>11308</v>
      </c>
      <c r="L50" s="359">
        <v>11612</v>
      </c>
      <c r="M50" s="360">
        <v>15022</v>
      </c>
    </row>
    <row r="51" spans="2:13" ht="27.75" customHeight="1" x14ac:dyDescent="0.15">
      <c r="B51" s="1223"/>
      <c r="C51" s="1224"/>
      <c r="D51" s="106"/>
      <c r="E51" s="1229" t="s">
        <v>44</v>
      </c>
      <c r="F51" s="1229"/>
      <c r="G51" s="1229"/>
      <c r="H51" s="1230"/>
      <c r="I51" s="358">
        <v>4516</v>
      </c>
      <c r="J51" s="359">
        <v>4478</v>
      </c>
      <c r="K51" s="359">
        <v>4274</v>
      </c>
      <c r="L51" s="359">
        <v>4288</v>
      </c>
      <c r="M51" s="360">
        <v>4046</v>
      </c>
    </row>
    <row r="52" spans="2:13" ht="27.75" customHeight="1" x14ac:dyDescent="0.15">
      <c r="B52" s="1225"/>
      <c r="C52" s="1226"/>
      <c r="D52" s="106"/>
      <c r="E52" s="1229" t="s">
        <v>45</v>
      </c>
      <c r="F52" s="1229"/>
      <c r="G52" s="1229"/>
      <c r="H52" s="1230"/>
      <c r="I52" s="358">
        <v>26752</v>
      </c>
      <c r="J52" s="359">
        <v>26957</v>
      </c>
      <c r="K52" s="359">
        <v>28313</v>
      </c>
      <c r="L52" s="359">
        <v>28154</v>
      </c>
      <c r="M52" s="360">
        <v>27794</v>
      </c>
    </row>
    <row r="53" spans="2:13" ht="27.75" customHeight="1" thickBot="1" x14ac:dyDescent="0.2">
      <c r="B53" s="1236" t="s">
        <v>46</v>
      </c>
      <c r="C53" s="1237"/>
      <c r="D53" s="110"/>
      <c r="E53" s="1238" t="s">
        <v>47</v>
      </c>
      <c r="F53" s="1238"/>
      <c r="G53" s="1238"/>
      <c r="H53" s="1239"/>
      <c r="I53" s="361">
        <v>-4567</v>
      </c>
      <c r="J53" s="362">
        <v>-4011</v>
      </c>
      <c r="K53" s="362">
        <v>40</v>
      </c>
      <c r="L53" s="362">
        <v>780</v>
      </c>
      <c r="M53" s="363">
        <v>-902</v>
      </c>
    </row>
    <row r="54" spans="2:13" ht="27.75" customHeight="1" x14ac:dyDescent="0.15">
      <c r="B54" s="111" t="s">
        <v>48</v>
      </c>
      <c r="C54" s="112"/>
      <c r="D54" s="112"/>
      <c r="E54" s="113"/>
      <c r="F54" s="113"/>
      <c r="G54" s="113"/>
      <c r="H54" s="113"/>
      <c r="I54" s="114"/>
      <c r="J54" s="114"/>
      <c r="K54" s="114"/>
      <c r="L54" s="114"/>
      <c r="M54" s="114"/>
    </row>
    <row r="55" spans="2:13" x14ac:dyDescent="0.15"/>
  </sheetData>
  <sheetProtection algorithmName="SHA-512" hashValue="Jdf6A9J7onJpgiRH1A2Z+Mzb1nQre4Eers6cYK+90Gga5QcDbq4eExjLKOK/mCf9Pr7nfLsCU222UKnukrvceA==" saltValue="fGmymDBTgfL/3WeqIakglQ=="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59" orientation="landscape"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5" t="s">
        <v>49</v>
      </c>
    </row>
    <row r="54" spans="2:8" ht="29.25" customHeight="1" thickBot="1" x14ac:dyDescent="0.25">
      <c r="B54" s="116" t="s">
        <v>1</v>
      </c>
      <c r="C54" s="117"/>
      <c r="D54" s="117"/>
      <c r="E54" s="118" t="s">
        <v>2</v>
      </c>
      <c r="F54" s="119" t="s">
        <v>564</v>
      </c>
      <c r="G54" s="119" t="s">
        <v>565</v>
      </c>
      <c r="H54" s="120" t="s">
        <v>566</v>
      </c>
    </row>
    <row r="55" spans="2:8" ht="52.5" customHeight="1" x14ac:dyDescent="0.15">
      <c r="B55" s="121"/>
      <c r="C55" s="1248" t="s">
        <v>50</v>
      </c>
      <c r="D55" s="1248"/>
      <c r="E55" s="1249"/>
      <c r="F55" s="122">
        <v>2017</v>
      </c>
      <c r="G55" s="122">
        <v>2468</v>
      </c>
      <c r="H55" s="123">
        <v>2971</v>
      </c>
    </row>
    <row r="56" spans="2:8" ht="52.5" customHeight="1" x14ac:dyDescent="0.15">
      <c r="B56" s="124"/>
      <c r="C56" s="1250" t="s">
        <v>51</v>
      </c>
      <c r="D56" s="1250"/>
      <c r="E56" s="1251"/>
      <c r="F56" s="125">
        <v>1383</v>
      </c>
      <c r="G56" s="125">
        <v>1384</v>
      </c>
      <c r="H56" s="126">
        <v>1386</v>
      </c>
    </row>
    <row r="57" spans="2:8" ht="53.25" customHeight="1" x14ac:dyDescent="0.15">
      <c r="B57" s="124"/>
      <c r="C57" s="1252" t="s">
        <v>52</v>
      </c>
      <c r="D57" s="1252"/>
      <c r="E57" s="1253"/>
      <c r="F57" s="127">
        <v>6577</v>
      </c>
      <c r="G57" s="127">
        <v>6503</v>
      </c>
      <c r="H57" s="128">
        <v>9453</v>
      </c>
    </row>
    <row r="58" spans="2:8" ht="45.75" customHeight="1" x14ac:dyDescent="0.15">
      <c r="B58" s="129"/>
      <c r="C58" s="1240" t="s">
        <v>594</v>
      </c>
      <c r="D58" s="1241"/>
      <c r="E58" s="1242"/>
      <c r="F58" s="130">
        <v>5422</v>
      </c>
      <c r="G58" s="130">
        <v>5178</v>
      </c>
      <c r="H58" s="131">
        <v>7107</v>
      </c>
    </row>
    <row r="59" spans="2:8" ht="45.75" customHeight="1" x14ac:dyDescent="0.15">
      <c r="B59" s="129"/>
      <c r="C59" s="1240" t="s">
        <v>595</v>
      </c>
      <c r="D59" s="1241"/>
      <c r="E59" s="1242"/>
      <c r="F59" s="130">
        <v>425</v>
      </c>
      <c r="G59" s="130">
        <v>421</v>
      </c>
      <c r="H59" s="131">
        <v>1420</v>
      </c>
    </row>
    <row r="60" spans="2:8" ht="45.75" customHeight="1" x14ac:dyDescent="0.15">
      <c r="B60" s="129"/>
      <c r="C60" s="1240" t="s">
        <v>596</v>
      </c>
      <c r="D60" s="1241"/>
      <c r="E60" s="1242"/>
      <c r="F60" s="130">
        <v>462</v>
      </c>
      <c r="G60" s="130">
        <v>463</v>
      </c>
      <c r="H60" s="131">
        <v>463</v>
      </c>
    </row>
    <row r="61" spans="2:8" ht="45.75" customHeight="1" x14ac:dyDescent="0.15">
      <c r="B61" s="129"/>
      <c r="C61" s="1240" t="s">
        <v>597</v>
      </c>
      <c r="D61" s="1241"/>
      <c r="E61" s="1242"/>
      <c r="F61" s="130">
        <v>167</v>
      </c>
      <c r="G61" s="130">
        <v>322</v>
      </c>
      <c r="H61" s="131">
        <v>254</v>
      </c>
    </row>
    <row r="62" spans="2:8" ht="45.75" customHeight="1" thickBot="1" x14ac:dyDescent="0.2">
      <c r="B62" s="132"/>
      <c r="C62" s="1243" t="s">
        <v>598</v>
      </c>
      <c r="D62" s="1244"/>
      <c r="E62" s="1245"/>
      <c r="F62" s="133">
        <v>45</v>
      </c>
      <c r="G62" s="133">
        <v>48</v>
      </c>
      <c r="H62" s="134">
        <v>65</v>
      </c>
    </row>
    <row r="63" spans="2:8" ht="52.5" customHeight="1" thickBot="1" x14ac:dyDescent="0.2">
      <c r="B63" s="135"/>
      <c r="C63" s="1246" t="s">
        <v>53</v>
      </c>
      <c r="D63" s="1246"/>
      <c r="E63" s="1247"/>
      <c r="F63" s="136">
        <v>9977</v>
      </c>
      <c r="G63" s="136">
        <v>10355</v>
      </c>
      <c r="H63" s="137">
        <v>13810</v>
      </c>
    </row>
    <row r="64" spans="2:8" x14ac:dyDescent="0.15"/>
  </sheetData>
  <sheetProtection algorithmName="SHA-512" hashValue="mcPUGiL0/zaGvjCjgH5kZb+H7NFWLjKPPFlDT1z8Fv/tXFf0FigGXr/0i4Qe7RCrdGXZQuIN6mE0dIH+TzEthA==" saltValue="+Ai+c8k4MuEs7Aen1nQrk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2"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A07855-6D31-4C26-A4C0-EFEA40019F4E}">
  <sheetPr>
    <pageSetUpPr fitToPage="1"/>
  </sheetPr>
  <dimension ref="A1:DE85"/>
  <sheetViews>
    <sheetView showGridLines="0" zoomScale="85" zoomScaleNormal="85" zoomScaleSheetLayoutView="55" workbookViewId="0">
      <selection activeCell="AM53" sqref="AM53"/>
    </sheetView>
  </sheetViews>
  <sheetFormatPr defaultColWidth="0" defaultRowHeight="13.5" customHeight="1" zeroHeight="1" x14ac:dyDescent="0.15"/>
  <cols>
    <col min="1" max="1" width="6.375" style="366" customWidth="1"/>
    <col min="2" max="107" width="2.5" style="366" customWidth="1"/>
    <col min="108" max="108" width="6.125" style="373" customWidth="1"/>
    <col min="109" max="109" width="5.875" style="372" customWidth="1"/>
    <col min="110" max="16384" width="8.625" style="366" hidden="1"/>
  </cols>
  <sheetData>
    <row r="1" spans="1:109" ht="42.75" customHeight="1" x14ac:dyDescent="0.15">
      <c r="A1" s="364"/>
      <c r="B1" s="365"/>
      <c r="DD1" s="366"/>
      <c r="DE1" s="366"/>
    </row>
    <row r="2" spans="1:109" ht="25.5" customHeight="1" x14ac:dyDescent="0.15">
      <c r="A2" s="367"/>
      <c r="C2" s="367"/>
      <c r="O2" s="367"/>
      <c r="P2" s="367"/>
      <c r="Q2" s="367"/>
      <c r="R2" s="367"/>
      <c r="S2" s="367"/>
      <c r="T2" s="367"/>
      <c r="U2" s="367"/>
      <c r="V2" s="367"/>
      <c r="W2" s="367"/>
      <c r="X2" s="367"/>
      <c r="Y2" s="367"/>
      <c r="Z2" s="367"/>
      <c r="AA2" s="367"/>
      <c r="AB2" s="367"/>
      <c r="AC2" s="367"/>
      <c r="AD2" s="367"/>
      <c r="AE2" s="367"/>
      <c r="AF2" s="367"/>
      <c r="AG2" s="367"/>
      <c r="AH2" s="367"/>
      <c r="AI2" s="367"/>
      <c r="AU2" s="367"/>
      <c r="BG2" s="367"/>
      <c r="BS2" s="367"/>
      <c r="CE2" s="367"/>
      <c r="CQ2" s="367"/>
      <c r="DD2" s="366"/>
      <c r="DE2" s="366"/>
    </row>
    <row r="3" spans="1:109" ht="25.5" customHeight="1" x14ac:dyDescent="0.15">
      <c r="A3" s="367"/>
      <c r="C3" s="367"/>
      <c r="O3" s="367"/>
      <c r="P3" s="367"/>
      <c r="Q3" s="367"/>
      <c r="R3" s="367"/>
      <c r="S3" s="367"/>
      <c r="T3" s="367"/>
      <c r="U3" s="367"/>
      <c r="V3" s="367"/>
      <c r="W3" s="367"/>
      <c r="X3" s="367"/>
      <c r="Y3" s="367"/>
      <c r="Z3" s="367"/>
      <c r="AA3" s="367"/>
      <c r="AB3" s="367"/>
      <c r="AC3" s="367"/>
      <c r="AD3" s="367"/>
      <c r="AE3" s="367"/>
      <c r="AF3" s="367"/>
      <c r="AG3" s="367"/>
      <c r="AH3" s="367"/>
      <c r="AI3" s="367"/>
      <c r="AU3" s="367"/>
      <c r="BG3" s="367"/>
      <c r="BS3" s="367"/>
      <c r="CE3" s="367"/>
      <c r="CQ3" s="367"/>
      <c r="DD3" s="366"/>
      <c r="DE3" s="366"/>
    </row>
    <row r="4" spans="1:109" s="259" customFormat="1" x14ac:dyDescent="0.15">
      <c r="A4" s="367"/>
      <c r="B4" s="367"/>
      <c r="C4" s="367"/>
      <c r="D4" s="367"/>
      <c r="E4" s="367"/>
      <c r="F4" s="367"/>
      <c r="G4" s="367"/>
      <c r="H4" s="367"/>
      <c r="I4" s="367"/>
      <c r="J4" s="367"/>
      <c r="K4" s="367"/>
      <c r="L4" s="367"/>
      <c r="M4" s="367"/>
      <c r="N4" s="367"/>
      <c r="O4" s="367"/>
      <c r="P4" s="367"/>
      <c r="Q4" s="367"/>
      <c r="R4" s="367"/>
      <c r="S4" s="367"/>
      <c r="T4" s="367"/>
      <c r="U4" s="367"/>
      <c r="V4" s="367"/>
      <c r="W4" s="367"/>
      <c r="X4" s="367"/>
      <c r="Y4" s="367"/>
      <c r="Z4" s="367"/>
      <c r="AA4" s="367"/>
      <c r="AB4" s="367"/>
      <c r="AC4" s="367"/>
      <c r="AD4" s="367"/>
      <c r="AE4" s="367"/>
      <c r="AF4" s="367"/>
      <c r="AG4" s="367"/>
      <c r="AH4" s="367"/>
      <c r="AI4" s="367"/>
      <c r="AJ4" s="367"/>
      <c r="AK4" s="367"/>
      <c r="AL4" s="367"/>
      <c r="AM4" s="367"/>
      <c r="AN4" s="367"/>
      <c r="AO4" s="367"/>
      <c r="AP4" s="367"/>
      <c r="AQ4" s="367"/>
      <c r="AR4" s="367"/>
      <c r="AS4" s="367"/>
      <c r="AT4" s="367"/>
      <c r="AU4" s="367"/>
      <c r="AV4" s="367"/>
      <c r="AW4" s="367"/>
      <c r="AX4" s="367"/>
      <c r="AY4" s="367"/>
      <c r="AZ4" s="367"/>
      <c r="BA4" s="367"/>
      <c r="BB4" s="367"/>
      <c r="BC4" s="367"/>
      <c r="BD4" s="367"/>
      <c r="BE4" s="367"/>
      <c r="BF4" s="367"/>
      <c r="BG4" s="367"/>
      <c r="BH4" s="367"/>
      <c r="BI4" s="367"/>
      <c r="BJ4" s="367"/>
      <c r="BK4" s="367"/>
      <c r="BL4" s="367"/>
      <c r="BM4" s="367"/>
      <c r="BN4" s="367"/>
      <c r="BO4" s="367"/>
      <c r="BP4" s="367"/>
      <c r="BQ4" s="367"/>
      <c r="BR4" s="367"/>
      <c r="BS4" s="367"/>
      <c r="BT4" s="367"/>
      <c r="BU4" s="367"/>
      <c r="BV4" s="367"/>
      <c r="BW4" s="367"/>
      <c r="BX4" s="367"/>
      <c r="BY4" s="367"/>
      <c r="BZ4" s="367"/>
      <c r="CA4" s="367"/>
      <c r="CB4" s="367"/>
      <c r="CC4" s="367"/>
      <c r="CD4" s="367"/>
      <c r="CE4" s="367"/>
      <c r="CF4" s="367"/>
      <c r="CG4" s="367"/>
      <c r="CH4" s="367"/>
      <c r="CI4" s="367"/>
      <c r="CJ4" s="367"/>
      <c r="CK4" s="367"/>
      <c r="CL4" s="367"/>
      <c r="CM4" s="367"/>
      <c r="CN4" s="367"/>
      <c r="CO4" s="367"/>
      <c r="CP4" s="367"/>
      <c r="CQ4" s="367"/>
      <c r="CR4" s="367"/>
      <c r="CS4" s="367"/>
      <c r="CT4" s="367"/>
      <c r="CU4" s="367"/>
      <c r="CV4" s="367"/>
      <c r="CW4" s="367"/>
      <c r="CX4" s="367"/>
      <c r="CY4" s="367"/>
      <c r="CZ4" s="367"/>
      <c r="DA4" s="367"/>
      <c r="DB4" s="367"/>
      <c r="DC4" s="367"/>
      <c r="DD4" s="367"/>
      <c r="DE4" s="367"/>
    </row>
    <row r="5" spans="1:109" s="259" customFormat="1" x14ac:dyDescent="0.15">
      <c r="A5" s="367"/>
      <c r="B5" s="367"/>
      <c r="C5" s="367"/>
      <c r="D5" s="367"/>
      <c r="E5" s="367"/>
      <c r="F5" s="367"/>
      <c r="G5" s="367"/>
      <c r="H5" s="367"/>
      <c r="I5" s="367"/>
      <c r="J5" s="367"/>
      <c r="K5" s="367"/>
      <c r="L5" s="367"/>
      <c r="M5" s="367"/>
      <c r="N5" s="367"/>
      <c r="O5" s="367"/>
      <c r="P5" s="367"/>
      <c r="Q5" s="367"/>
      <c r="R5" s="367"/>
      <c r="S5" s="367"/>
      <c r="T5" s="367"/>
      <c r="U5" s="367"/>
      <c r="V5" s="367"/>
      <c r="W5" s="367"/>
      <c r="X5" s="367"/>
      <c r="Y5" s="367"/>
      <c r="Z5" s="367"/>
      <c r="AA5" s="367"/>
      <c r="AB5" s="367"/>
      <c r="AC5" s="367"/>
      <c r="AD5" s="367"/>
      <c r="AE5" s="367"/>
      <c r="AF5" s="367"/>
      <c r="AG5" s="367"/>
      <c r="AH5" s="367"/>
      <c r="AI5" s="367"/>
      <c r="AJ5" s="367"/>
      <c r="AK5" s="367"/>
      <c r="AL5" s="367"/>
      <c r="AM5" s="367"/>
      <c r="AN5" s="367"/>
      <c r="AO5" s="367"/>
      <c r="AP5" s="367"/>
      <c r="AQ5" s="367"/>
      <c r="AR5" s="367"/>
      <c r="AS5" s="367"/>
      <c r="AT5" s="367"/>
      <c r="AU5" s="367"/>
      <c r="AV5" s="367"/>
      <c r="AW5" s="367"/>
      <c r="AX5" s="367"/>
      <c r="AY5" s="367"/>
      <c r="AZ5" s="367"/>
      <c r="BA5" s="367"/>
      <c r="BB5" s="367"/>
      <c r="BC5" s="367"/>
      <c r="BD5" s="367"/>
      <c r="BE5" s="367"/>
      <c r="BF5" s="367"/>
      <c r="BG5" s="367"/>
      <c r="BH5" s="367"/>
      <c r="BI5" s="367"/>
      <c r="BJ5" s="367"/>
      <c r="BK5" s="367"/>
      <c r="BL5" s="367"/>
      <c r="BM5" s="367"/>
      <c r="BN5" s="367"/>
      <c r="BO5" s="367"/>
      <c r="BP5" s="367"/>
      <c r="BQ5" s="367"/>
      <c r="BR5" s="367"/>
      <c r="BS5" s="367"/>
      <c r="BT5" s="367"/>
      <c r="BU5" s="367"/>
      <c r="BV5" s="367"/>
      <c r="BW5" s="367"/>
      <c r="BX5" s="367"/>
      <c r="BY5" s="367"/>
      <c r="BZ5" s="367"/>
      <c r="CA5" s="367"/>
      <c r="CB5" s="367"/>
      <c r="CC5" s="367"/>
      <c r="CD5" s="367"/>
      <c r="CE5" s="367"/>
      <c r="CF5" s="367"/>
      <c r="CG5" s="367"/>
      <c r="CH5" s="367"/>
      <c r="CI5" s="367"/>
      <c r="CJ5" s="367"/>
      <c r="CK5" s="367"/>
      <c r="CL5" s="367"/>
      <c r="CM5" s="367"/>
      <c r="CN5" s="367"/>
      <c r="CO5" s="367"/>
      <c r="CP5" s="367"/>
      <c r="CQ5" s="367"/>
      <c r="CR5" s="367"/>
      <c r="CS5" s="367"/>
      <c r="CT5" s="367"/>
      <c r="CU5" s="367"/>
      <c r="CV5" s="367"/>
      <c r="CW5" s="367"/>
      <c r="CX5" s="367"/>
      <c r="CY5" s="367"/>
      <c r="CZ5" s="367"/>
      <c r="DA5" s="367"/>
      <c r="DB5" s="367"/>
      <c r="DC5" s="367"/>
      <c r="DD5" s="367"/>
      <c r="DE5" s="367"/>
    </row>
    <row r="6" spans="1:109" s="259" customFormat="1" x14ac:dyDescent="0.15">
      <c r="A6" s="367"/>
      <c r="B6" s="367"/>
      <c r="C6" s="367"/>
      <c r="D6" s="367"/>
      <c r="E6" s="367"/>
      <c r="F6" s="367"/>
      <c r="G6" s="367"/>
      <c r="H6" s="367"/>
      <c r="I6" s="367"/>
      <c r="J6" s="367"/>
      <c r="K6" s="367"/>
      <c r="L6" s="367"/>
      <c r="M6" s="367"/>
      <c r="N6" s="367"/>
      <c r="O6" s="367"/>
      <c r="P6" s="367"/>
      <c r="Q6" s="367"/>
      <c r="R6" s="367"/>
      <c r="S6" s="367"/>
      <c r="T6" s="367"/>
      <c r="U6" s="367"/>
      <c r="V6" s="367"/>
      <c r="W6" s="367"/>
      <c r="X6" s="367"/>
      <c r="Y6" s="367"/>
      <c r="Z6" s="367"/>
      <c r="AA6" s="367"/>
      <c r="AB6" s="367"/>
      <c r="AC6" s="367"/>
      <c r="AD6" s="367"/>
      <c r="AE6" s="367"/>
      <c r="AF6" s="367"/>
      <c r="AG6" s="367"/>
      <c r="AH6" s="367"/>
      <c r="AI6" s="367"/>
      <c r="AJ6" s="367"/>
      <c r="AK6" s="367"/>
      <c r="AL6" s="367"/>
      <c r="AM6" s="367"/>
      <c r="AN6" s="367"/>
      <c r="AO6" s="367"/>
      <c r="AP6" s="367"/>
      <c r="AQ6" s="367"/>
      <c r="AR6" s="367"/>
      <c r="AS6" s="367"/>
      <c r="AT6" s="367"/>
      <c r="AU6" s="367"/>
      <c r="AV6" s="367"/>
      <c r="AW6" s="367"/>
      <c r="AX6" s="367"/>
      <c r="AY6" s="367"/>
      <c r="AZ6" s="367"/>
      <c r="BA6" s="367"/>
      <c r="BB6" s="367"/>
      <c r="BC6" s="367"/>
      <c r="BD6" s="367"/>
      <c r="BE6" s="367"/>
      <c r="BF6" s="367"/>
      <c r="BG6" s="367"/>
      <c r="BH6" s="367"/>
      <c r="BI6" s="367"/>
      <c r="BJ6" s="367"/>
      <c r="BK6" s="367"/>
      <c r="BL6" s="367"/>
      <c r="BM6" s="367"/>
      <c r="BN6" s="367"/>
      <c r="BO6" s="367"/>
      <c r="BP6" s="367"/>
      <c r="BQ6" s="367"/>
      <c r="BR6" s="367"/>
      <c r="BS6" s="367"/>
      <c r="BT6" s="367"/>
      <c r="BU6" s="367"/>
      <c r="BV6" s="367"/>
      <c r="BW6" s="367"/>
      <c r="BX6" s="367"/>
      <c r="BY6" s="367"/>
      <c r="BZ6" s="367"/>
      <c r="CA6" s="367"/>
      <c r="CB6" s="367"/>
      <c r="CC6" s="367"/>
      <c r="CD6" s="367"/>
      <c r="CE6" s="367"/>
      <c r="CF6" s="367"/>
      <c r="CG6" s="367"/>
      <c r="CH6" s="367"/>
      <c r="CI6" s="367"/>
      <c r="CJ6" s="367"/>
      <c r="CK6" s="367"/>
      <c r="CL6" s="367"/>
      <c r="CM6" s="367"/>
      <c r="CN6" s="367"/>
      <c r="CO6" s="367"/>
      <c r="CP6" s="367"/>
      <c r="CQ6" s="367"/>
      <c r="CR6" s="367"/>
      <c r="CS6" s="367"/>
      <c r="CT6" s="367"/>
      <c r="CU6" s="367"/>
      <c r="CV6" s="367"/>
      <c r="CW6" s="367"/>
      <c r="CX6" s="367"/>
      <c r="CY6" s="367"/>
      <c r="CZ6" s="367"/>
      <c r="DA6" s="367"/>
      <c r="DB6" s="367"/>
      <c r="DC6" s="367"/>
      <c r="DD6" s="367"/>
      <c r="DE6" s="367"/>
    </row>
    <row r="7" spans="1:109" s="259" customFormat="1" x14ac:dyDescent="0.15">
      <c r="A7" s="367"/>
      <c r="B7" s="367"/>
      <c r="C7" s="367"/>
      <c r="D7" s="367"/>
      <c r="E7" s="367"/>
      <c r="F7" s="367"/>
      <c r="G7" s="367"/>
      <c r="H7" s="367"/>
      <c r="I7" s="367"/>
      <c r="J7" s="367"/>
      <c r="K7" s="367"/>
      <c r="L7" s="367"/>
      <c r="M7" s="367"/>
      <c r="N7" s="367"/>
      <c r="O7" s="367"/>
      <c r="P7" s="367"/>
      <c r="Q7" s="367"/>
      <c r="R7" s="367"/>
      <c r="S7" s="367"/>
      <c r="T7" s="367"/>
      <c r="U7" s="367"/>
      <c r="V7" s="367"/>
      <c r="W7" s="367"/>
      <c r="X7" s="367"/>
      <c r="Y7" s="367"/>
      <c r="Z7" s="367"/>
      <c r="AA7" s="367"/>
      <c r="AB7" s="367"/>
      <c r="AC7" s="367"/>
      <c r="AD7" s="367"/>
      <c r="AE7" s="367"/>
      <c r="AF7" s="367"/>
      <c r="AG7" s="367"/>
      <c r="AH7" s="367"/>
      <c r="AI7" s="367"/>
      <c r="AJ7" s="367"/>
      <c r="AK7" s="367"/>
      <c r="AL7" s="367"/>
      <c r="AM7" s="367"/>
      <c r="AN7" s="367"/>
      <c r="AO7" s="367"/>
      <c r="AP7" s="367"/>
      <c r="AQ7" s="367"/>
      <c r="AR7" s="367"/>
      <c r="AS7" s="367"/>
      <c r="AT7" s="367"/>
      <c r="AU7" s="367"/>
      <c r="AV7" s="367"/>
      <c r="AW7" s="367"/>
      <c r="AX7" s="367"/>
      <c r="AY7" s="367"/>
      <c r="AZ7" s="367"/>
      <c r="BA7" s="367"/>
      <c r="BB7" s="367"/>
      <c r="BC7" s="367"/>
      <c r="BD7" s="367"/>
      <c r="BE7" s="367"/>
      <c r="BF7" s="367"/>
      <c r="BG7" s="367"/>
      <c r="BH7" s="367"/>
      <c r="BI7" s="367"/>
      <c r="BJ7" s="367"/>
      <c r="BK7" s="367"/>
      <c r="BL7" s="367"/>
      <c r="BM7" s="367"/>
      <c r="BN7" s="367"/>
      <c r="BO7" s="367"/>
      <c r="BP7" s="367"/>
      <c r="BQ7" s="367"/>
      <c r="BR7" s="367"/>
      <c r="BS7" s="367"/>
      <c r="BT7" s="367"/>
      <c r="BU7" s="367"/>
      <c r="BV7" s="367"/>
      <c r="BW7" s="367"/>
      <c r="BX7" s="367"/>
      <c r="BY7" s="367"/>
      <c r="BZ7" s="367"/>
      <c r="CA7" s="367"/>
      <c r="CB7" s="367"/>
      <c r="CC7" s="367"/>
      <c r="CD7" s="367"/>
      <c r="CE7" s="367"/>
      <c r="CF7" s="367"/>
      <c r="CG7" s="367"/>
      <c r="CH7" s="367"/>
      <c r="CI7" s="367"/>
      <c r="CJ7" s="367"/>
      <c r="CK7" s="367"/>
      <c r="CL7" s="367"/>
      <c r="CM7" s="367"/>
      <c r="CN7" s="367"/>
      <c r="CO7" s="367"/>
      <c r="CP7" s="367"/>
      <c r="CQ7" s="367"/>
      <c r="CR7" s="367"/>
      <c r="CS7" s="367"/>
      <c r="CT7" s="367"/>
      <c r="CU7" s="367"/>
      <c r="CV7" s="367"/>
      <c r="CW7" s="367"/>
      <c r="CX7" s="367"/>
      <c r="CY7" s="367"/>
      <c r="CZ7" s="367"/>
      <c r="DA7" s="367"/>
      <c r="DB7" s="367"/>
      <c r="DC7" s="367"/>
      <c r="DD7" s="367"/>
      <c r="DE7" s="367"/>
    </row>
    <row r="8" spans="1:109" s="259" customFormat="1" x14ac:dyDescent="0.15">
      <c r="A8" s="367"/>
      <c r="B8" s="367"/>
      <c r="C8" s="367"/>
      <c r="D8" s="367"/>
      <c r="E8" s="367"/>
      <c r="F8" s="367"/>
      <c r="G8" s="367"/>
      <c r="H8" s="367"/>
      <c r="I8" s="367"/>
      <c r="J8" s="367"/>
      <c r="K8" s="367"/>
      <c r="L8" s="367"/>
      <c r="M8" s="367"/>
      <c r="N8" s="367"/>
      <c r="O8" s="367"/>
      <c r="P8" s="367"/>
      <c r="Q8" s="367"/>
      <c r="R8" s="367"/>
      <c r="S8" s="367"/>
      <c r="T8" s="367"/>
      <c r="U8" s="367"/>
      <c r="V8" s="367"/>
      <c r="W8" s="367"/>
      <c r="X8" s="367"/>
      <c r="Y8" s="367"/>
      <c r="Z8" s="367"/>
      <c r="AA8" s="367"/>
      <c r="AB8" s="367"/>
      <c r="AC8" s="367"/>
      <c r="AD8" s="367"/>
      <c r="AE8" s="367"/>
      <c r="AF8" s="367"/>
      <c r="AG8" s="367"/>
      <c r="AH8" s="367"/>
      <c r="AI8" s="367"/>
      <c r="AJ8" s="367"/>
      <c r="AK8" s="367"/>
      <c r="AL8" s="367"/>
      <c r="AM8" s="367"/>
      <c r="AN8" s="367"/>
      <c r="AO8" s="367"/>
      <c r="AP8" s="367"/>
      <c r="AQ8" s="367"/>
      <c r="AR8" s="367"/>
      <c r="AS8" s="367"/>
      <c r="AT8" s="367"/>
      <c r="AU8" s="367"/>
      <c r="AV8" s="367"/>
      <c r="AW8" s="367"/>
      <c r="AX8" s="367"/>
      <c r="AY8" s="367"/>
      <c r="AZ8" s="367"/>
      <c r="BA8" s="367"/>
      <c r="BB8" s="367"/>
      <c r="BC8" s="367"/>
      <c r="BD8" s="367"/>
      <c r="BE8" s="367"/>
      <c r="BF8" s="367"/>
      <c r="BG8" s="367"/>
      <c r="BH8" s="367"/>
      <c r="BI8" s="367"/>
      <c r="BJ8" s="367"/>
      <c r="BK8" s="367"/>
      <c r="BL8" s="367"/>
      <c r="BM8" s="367"/>
      <c r="BN8" s="367"/>
      <c r="BO8" s="367"/>
      <c r="BP8" s="367"/>
      <c r="BQ8" s="367"/>
      <c r="BR8" s="367"/>
      <c r="BS8" s="367"/>
      <c r="BT8" s="367"/>
      <c r="BU8" s="367"/>
      <c r="BV8" s="367"/>
      <c r="BW8" s="367"/>
      <c r="BX8" s="367"/>
      <c r="BY8" s="367"/>
      <c r="BZ8" s="367"/>
      <c r="CA8" s="367"/>
      <c r="CB8" s="367"/>
      <c r="CC8" s="367"/>
      <c r="CD8" s="367"/>
      <c r="CE8" s="367"/>
      <c r="CF8" s="367"/>
      <c r="CG8" s="367"/>
      <c r="CH8" s="367"/>
      <c r="CI8" s="367"/>
      <c r="CJ8" s="367"/>
      <c r="CK8" s="367"/>
      <c r="CL8" s="367"/>
      <c r="CM8" s="367"/>
      <c r="CN8" s="367"/>
      <c r="CO8" s="367"/>
      <c r="CP8" s="367"/>
      <c r="CQ8" s="367"/>
      <c r="CR8" s="367"/>
      <c r="CS8" s="367"/>
      <c r="CT8" s="367"/>
      <c r="CU8" s="367"/>
      <c r="CV8" s="367"/>
      <c r="CW8" s="367"/>
      <c r="CX8" s="367"/>
      <c r="CY8" s="367"/>
      <c r="CZ8" s="367"/>
      <c r="DA8" s="367"/>
      <c r="DB8" s="367"/>
      <c r="DC8" s="367"/>
      <c r="DD8" s="367"/>
      <c r="DE8" s="367"/>
    </row>
    <row r="9" spans="1:109" s="259" customFormat="1" x14ac:dyDescent="0.15">
      <c r="A9" s="367"/>
      <c r="B9" s="367"/>
      <c r="C9" s="367"/>
      <c r="D9" s="367"/>
      <c r="E9" s="367"/>
      <c r="F9" s="367"/>
      <c r="G9" s="367"/>
      <c r="H9" s="367"/>
      <c r="I9" s="367"/>
      <c r="J9" s="367"/>
      <c r="K9" s="367"/>
      <c r="L9" s="367"/>
      <c r="M9" s="367"/>
      <c r="N9" s="367"/>
      <c r="O9" s="367"/>
      <c r="P9" s="367"/>
      <c r="Q9" s="367"/>
      <c r="R9" s="367"/>
      <c r="S9" s="367"/>
      <c r="T9" s="367"/>
      <c r="U9" s="367"/>
      <c r="V9" s="367"/>
      <c r="W9" s="367"/>
      <c r="X9" s="367"/>
      <c r="Y9" s="367"/>
      <c r="Z9" s="367"/>
      <c r="AA9" s="367"/>
      <c r="AB9" s="367"/>
      <c r="AC9" s="367"/>
      <c r="AD9" s="367"/>
      <c r="AE9" s="367"/>
      <c r="AF9" s="367"/>
      <c r="AG9" s="367"/>
      <c r="AH9" s="367"/>
      <c r="AI9" s="367"/>
      <c r="AJ9" s="367"/>
      <c r="AK9" s="367"/>
      <c r="AL9" s="367"/>
      <c r="AM9" s="367"/>
      <c r="AN9" s="367"/>
      <c r="AO9" s="367"/>
      <c r="AP9" s="367"/>
      <c r="AQ9" s="367"/>
      <c r="AR9" s="367"/>
      <c r="AS9" s="367"/>
      <c r="AT9" s="367"/>
      <c r="AU9" s="367"/>
      <c r="AV9" s="367"/>
      <c r="AW9" s="367"/>
      <c r="AX9" s="367"/>
      <c r="AY9" s="367"/>
      <c r="AZ9" s="367"/>
      <c r="BA9" s="367"/>
      <c r="BB9" s="367"/>
      <c r="BC9" s="367"/>
      <c r="BD9" s="367"/>
      <c r="BE9" s="367"/>
      <c r="BF9" s="367"/>
      <c r="BG9" s="367"/>
      <c r="BH9" s="367"/>
      <c r="BI9" s="367"/>
      <c r="BJ9" s="367"/>
      <c r="BK9" s="367"/>
      <c r="BL9" s="367"/>
      <c r="BM9" s="367"/>
      <c r="BN9" s="367"/>
      <c r="BO9" s="367"/>
      <c r="BP9" s="367"/>
      <c r="BQ9" s="367"/>
      <c r="BR9" s="367"/>
      <c r="BS9" s="367"/>
      <c r="BT9" s="367"/>
      <c r="BU9" s="367"/>
      <c r="BV9" s="367"/>
      <c r="BW9" s="367"/>
      <c r="BX9" s="367"/>
      <c r="BY9" s="367"/>
      <c r="BZ9" s="367"/>
      <c r="CA9" s="367"/>
      <c r="CB9" s="367"/>
      <c r="CC9" s="367"/>
      <c r="CD9" s="367"/>
      <c r="CE9" s="367"/>
      <c r="CF9" s="367"/>
      <c r="CG9" s="367"/>
      <c r="CH9" s="367"/>
      <c r="CI9" s="367"/>
      <c r="CJ9" s="367"/>
      <c r="CK9" s="367"/>
      <c r="CL9" s="367"/>
      <c r="CM9" s="367"/>
      <c r="CN9" s="367"/>
      <c r="CO9" s="367"/>
      <c r="CP9" s="367"/>
      <c r="CQ9" s="367"/>
      <c r="CR9" s="367"/>
      <c r="CS9" s="367"/>
      <c r="CT9" s="367"/>
      <c r="CU9" s="367"/>
      <c r="CV9" s="367"/>
      <c r="CW9" s="367"/>
      <c r="CX9" s="367"/>
      <c r="CY9" s="367"/>
      <c r="CZ9" s="367"/>
      <c r="DA9" s="367"/>
      <c r="DB9" s="367"/>
      <c r="DC9" s="367"/>
      <c r="DD9" s="367"/>
      <c r="DE9" s="367"/>
    </row>
    <row r="10" spans="1:109" s="259" customFormat="1" x14ac:dyDescent="0.15">
      <c r="A10" s="367"/>
      <c r="B10" s="367"/>
      <c r="C10" s="367"/>
      <c r="D10" s="367"/>
      <c r="E10" s="367"/>
      <c r="F10" s="367"/>
      <c r="G10" s="367"/>
      <c r="H10" s="367"/>
      <c r="I10" s="367"/>
      <c r="J10" s="367"/>
      <c r="K10" s="367"/>
      <c r="L10" s="367"/>
      <c r="M10" s="367"/>
      <c r="N10" s="367"/>
      <c r="O10" s="367"/>
      <c r="P10" s="367"/>
      <c r="Q10" s="367"/>
      <c r="R10" s="367"/>
      <c r="S10" s="367"/>
      <c r="T10" s="367"/>
      <c r="U10" s="367"/>
      <c r="V10" s="367"/>
      <c r="W10" s="367"/>
      <c r="X10" s="367"/>
      <c r="Y10" s="367"/>
      <c r="Z10" s="367"/>
      <c r="AA10" s="367"/>
      <c r="AB10" s="367"/>
      <c r="AC10" s="367"/>
      <c r="AD10" s="367"/>
      <c r="AE10" s="367"/>
      <c r="AF10" s="367"/>
      <c r="AG10" s="367"/>
      <c r="AH10" s="367"/>
      <c r="AI10" s="367"/>
      <c r="AJ10" s="367"/>
      <c r="AK10" s="367"/>
      <c r="AL10" s="367"/>
      <c r="AM10" s="367"/>
      <c r="AN10" s="367"/>
      <c r="AO10" s="367"/>
      <c r="AP10" s="367"/>
      <c r="AQ10" s="367"/>
      <c r="AR10" s="367"/>
      <c r="AS10" s="367"/>
      <c r="AT10" s="367"/>
      <c r="AU10" s="367"/>
      <c r="AV10" s="367"/>
      <c r="AW10" s="367"/>
      <c r="AX10" s="367"/>
      <c r="AY10" s="367"/>
      <c r="AZ10" s="367"/>
      <c r="BA10" s="367"/>
      <c r="BB10" s="367"/>
      <c r="BC10" s="367"/>
      <c r="BD10" s="367"/>
      <c r="BE10" s="367"/>
      <c r="BF10" s="367"/>
      <c r="BG10" s="367"/>
      <c r="BH10" s="367"/>
      <c r="BI10" s="367"/>
      <c r="BJ10" s="367"/>
      <c r="BK10" s="367"/>
      <c r="BL10" s="367"/>
      <c r="BM10" s="367"/>
      <c r="BN10" s="367"/>
      <c r="BO10" s="367"/>
      <c r="BP10" s="367"/>
      <c r="BQ10" s="367"/>
      <c r="BR10" s="367"/>
      <c r="BS10" s="367"/>
      <c r="BT10" s="367"/>
      <c r="BU10" s="367"/>
      <c r="BV10" s="367"/>
      <c r="BW10" s="367"/>
      <c r="BX10" s="367"/>
      <c r="BY10" s="367"/>
      <c r="BZ10" s="367"/>
      <c r="CA10" s="367"/>
      <c r="CB10" s="367"/>
      <c r="CC10" s="367"/>
      <c r="CD10" s="367"/>
      <c r="CE10" s="367"/>
      <c r="CF10" s="367"/>
      <c r="CG10" s="367"/>
      <c r="CH10" s="367"/>
      <c r="CI10" s="367"/>
      <c r="CJ10" s="367"/>
      <c r="CK10" s="367"/>
      <c r="CL10" s="367"/>
      <c r="CM10" s="367"/>
      <c r="CN10" s="367"/>
      <c r="CO10" s="367"/>
      <c r="CP10" s="367"/>
      <c r="CQ10" s="367"/>
      <c r="CR10" s="367"/>
      <c r="CS10" s="367"/>
      <c r="CT10" s="367"/>
      <c r="CU10" s="367"/>
      <c r="CV10" s="367"/>
      <c r="CW10" s="367"/>
      <c r="CX10" s="367"/>
      <c r="CY10" s="367"/>
      <c r="CZ10" s="367"/>
      <c r="DA10" s="367"/>
      <c r="DB10" s="367"/>
      <c r="DC10" s="367"/>
      <c r="DD10" s="367"/>
      <c r="DE10" s="367"/>
    </row>
    <row r="11" spans="1:109" s="259" customFormat="1" x14ac:dyDescent="0.15">
      <c r="A11" s="367"/>
      <c r="B11" s="367"/>
      <c r="C11" s="367"/>
      <c r="D11" s="367"/>
      <c r="E11" s="367"/>
      <c r="F11" s="367"/>
      <c r="G11" s="367"/>
      <c r="H11" s="367"/>
      <c r="I11" s="367"/>
      <c r="J11" s="367"/>
      <c r="K11" s="367"/>
      <c r="L11" s="367"/>
      <c r="M11" s="367"/>
      <c r="N11" s="367"/>
      <c r="O11" s="367"/>
      <c r="P11" s="367"/>
      <c r="Q11" s="367"/>
      <c r="R11" s="367"/>
      <c r="S11" s="367"/>
      <c r="T11" s="367"/>
      <c r="U11" s="367"/>
      <c r="V11" s="367"/>
      <c r="W11" s="367"/>
      <c r="X11" s="367"/>
      <c r="Y11" s="367"/>
      <c r="Z11" s="367"/>
      <c r="AA11" s="367"/>
      <c r="AB11" s="367"/>
      <c r="AC11" s="367"/>
      <c r="AD11" s="367"/>
      <c r="AE11" s="367"/>
      <c r="AF11" s="367"/>
      <c r="AG11" s="367"/>
      <c r="AH11" s="367"/>
      <c r="AI11" s="367"/>
      <c r="AJ11" s="367"/>
      <c r="AK11" s="367"/>
      <c r="AL11" s="367"/>
      <c r="AM11" s="367"/>
      <c r="AN11" s="367"/>
      <c r="AO11" s="367"/>
      <c r="AP11" s="367"/>
      <c r="AQ11" s="367"/>
      <c r="AR11" s="367"/>
      <c r="AS11" s="367"/>
      <c r="AT11" s="367"/>
      <c r="AU11" s="367"/>
      <c r="AV11" s="367"/>
      <c r="AW11" s="367"/>
      <c r="AX11" s="367"/>
      <c r="AY11" s="367"/>
      <c r="AZ11" s="367"/>
      <c r="BA11" s="367"/>
      <c r="BB11" s="367"/>
      <c r="BC11" s="367"/>
      <c r="BD11" s="367"/>
      <c r="BE11" s="367"/>
      <c r="BF11" s="367"/>
      <c r="BG11" s="367"/>
      <c r="BH11" s="367"/>
      <c r="BI11" s="367"/>
      <c r="BJ11" s="367"/>
      <c r="BK11" s="367"/>
      <c r="BL11" s="367"/>
      <c r="BM11" s="367"/>
      <c r="BN11" s="367"/>
      <c r="BO11" s="367"/>
      <c r="BP11" s="367"/>
      <c r="BQ11" s="367"/>
      <c r="BR11" s="367"/>
      <c r="BS11" s="367"/>
      <c r="BT11" s="367"/>
      <c r="BU11" s="367"/>
      <c r="BV11" s="367"/>
      <c r="BW11" s="367"/>
      <c r="BX11" s="367"/>
      <c r="BY11" s="367"/>
      <c r="BZ11" s="367"/>
      <c r="CA11" s="367"/>
      <c r="CB11" s="367"/>
      <c r="CC11" s="367"/>
      <c r="CD11" s="367"/>
      <c r="CE11" s="367"/>
      <c r="CF11" s="367"/>
      <c r="CG11" s="367"/>
      <c r="CH11" s="367"/>
      <c r="CI11" s="367"/>
      <c r="CJ11" s="367"/>
      <c r="CK11" s="367"/>
      <c r="CL11" s="367"/>
      <c r="CM11" s="367"/>
      <c r="CN11" s="367"/>
      <c r="CO11" s="367"/>
      <c r="CP11" s="367"/>
      <c r="CQ11" s="367"/>
      <c r="CR11" s="367"/>
      <c r="CS11" s="367"/>
      <c r="CT11" s="367"/>
      <c r="CU11" s="367"/>
      <c r="CV11" s="367"/>
      <c r="CW11" s="367"/>
      <c r="CX11" s="367"/>
      <c r="CY11" s="367"/>
      <c r="CZ11" s="367"/>
      <c r="DA11" s="367"/>
      <c r="DB11" s="367"/>
      <c r="DC11" s="367"/>
      <c r="DD11" s="367"/>
      <c r="DE11" s="367"/>
    </row>
    <row r="12" spans="1:109" s="259" customFormat="1" x14ac:dyDescent="0.15">
      <c r="A12" s="367"/>
      <c r="B12" s="367"/>
      <c r="C12" s="367"/>
      <c r="D12" s="367"/>
      <c r="E12" s="367"/>
      <c r="F12" s="367"/>
      <c r="G12" s="367"/>
      <c r="H12" s="367"/>
      <c r="I12" s="367"/>
      <c r="J12" s="367"/>
      <c r="K12" s="367"/>
      <c r="L12" s="367"/>
      <c r="M12" s="367"/>
      <c r="N12" s="367"/>
      <c r="O12" s="367"/>
      <c r="P12" s="367"/>
      <c r="Q12" s="367"/>
      <c r="R12" s="367"/>
      <c r="S12" s="367"/>
      <c r="T12" s="367"/>
      <c r="U12" s="367"/>
      <c r="V12" s="367"/>
      <c r="W12" s="367"/>
      <c r="X12" s="367"/>
      <c r="Y12" s="367"/>
      <c r="Z12" s="367"/>
      <c r="AA12" s="367"/>
      <c r="AB12" s="367"/>
      <c r="AC12" s="367"/>
      <c r="AD12" s="367"/>
      <c r="AE12" s="367"/>
      <c r="AF12" s="367"/>
      <c r="AG12" s="367"/>
      <c r="AH12" s="367"/>
      <c r="AI12" s="367"/>
      <c r="AJ12" s="367"/>
      <c r="AK12" s="367"/>
      <c r="AL12" s="367"/>
      <c r="AM12" s="367"/>
      <c r="AN12" s="367"/>
      <c r="AO12" s="367"/>
      <c r="AP12" s="367"/>
      <c r="AQ12" s="367"/>
      <c r="AR12" s="367"/>
      <c r="AS12" s="367"/>
      <c r="AT12" s="367"/>
      <c r="AU12" s="367"/>
      <c r="AV12" s="367"/>
      <c r="AW12" s="367"/>
      <c r="AX12" s="367"/>
      <c r="AY12" s="367"/>
      <c r="AZ12" s="367"/>
      <c r="BA12" s="367"/>
      <c r="BB12" s="367"/>
      <c r="BC12" s="367"/>
      <c r="BD12" s="367"/>
      <c r="BE12" s="367"/>
      <c r="BF12" s="367"/>
      <c r="BG12" s="367"/>
      <c r="BH12" s="367"/>
      <c r="BI12" s="367"/>
      <c r="BJ12" s="367"/>
      <c r="BK12" s="367"/>
      <c r="BL12" s="367"/>
      <c r="BM12" s="367"/>
      <c r="BN12" s="367"/>
      <c r="BO12" s="367"/>
      <c r="BP12" s="367"/>
      <c r="BQ12" s="367"/>
      <c r="BR12" s="367"/>
      <c r="BS12" s="367"/>
      <c r="BT12" s="367"/>
      <c r="BU12" s="367"/>
      <c r="BV12" s="367"/>
      <c r="BW12" s="367"/>
      <c r="BX12" s="367"/>
      <c r="BY12" s="367"/>
      <c r="BZ12" s="367"/>
      <c r="CA12" s="367"/>
      <c r="CB12" s="367"/>
      <c r="CC12" s="367"/>
      <c r="CD12" s="367"/>
      <c r="CE12" s="367"/>
      <c r="CF12" s="367"/>
      <c r="CG12" s="367"/>
      <c r="CH12" s="367"/>
      <c r="CI12" s="367"/>
      <c r="CJ12" s="367"/>
      <c r="CK12" s="367"/>
      <c r="CL12" s="367"/>
      <c r="CM12" s="367"/>
      <c r="CN12" s="367"/>
      <c r="CO12" s="367"/>
      <c r="CP12" s="367"/>
      <c r="CQ12" s="367"/>
      <c r="CR12" s="367"/>
      <c r="CS12" s="367"/>
      <c r="CT12" s="367"/>
      <c r="CU12" s="367"/>
      <c r="CV12" s="367"/>
      <c r="CW12" s="367"/>
      <c r="CX12" s="367"/>
      <c r="CY12" s="367"/>
      <c r="CZ12" s="367"/>
      <c r="DA12" s="367"/>
      <c r="DB12" s="367"/>
      <c r="DC12" s="367"/>
      <c r="DD12" s="367"/>
      <c r="DE12" s="367"/>
    </row>
    <row r="13" spans="1:109" s="259" customFormat="1" x14ac:dyDescent="0.15">
      <c r="A13" s="367"/>
      <c r="B13" s="367"/>
      <c r="C13" s="367"/>
      <c r="D13" s="367"/>
      <c r="E13" s="367"/>
      <c r="F13" s="367"/>
      <c r="G13" s="367"/>
      <c r="H13" s="367"/>
      <c r="I13" s="367"/>
      <c r="J13" s="367"/>
      <c r="K13" s="367"/>
      <c r="L13" s="367"/>
      <c r="M13" s="367"/>
      <c r="N13" s="367"/>
      <c r="O13" s="367"/>
      <c r="P13" s="367"/>
      <c r="Q13" s="367"/>
      <c r="R13" s="367"/>
      <c r="S13" s="367"/>
      <c r="T13" s="367"/>
      <c r="U13" s="367"/>
      <c r="V13" s="367"/>
      <c r="W13" s="367"/>
      <c r="X13" s="367"/>
      <c r="Y13" s="367"/>
      <c r="Z13" s="367"/>
      <c r="AA13" s="367"/>
      <c r="AB13" s="367"/>
      <c r="AC13" s="367"/>
      <c r="AD13" s="367"/>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67"/>
      <c r="BC13" s="367"/>
      <c r="BD13" s="367"/>
      <c r="BE13" s="367"/>
      <c r="BF13" s="367"/>
      <c r="BG13" s="367"/>
      <c r="BH13" s="367"/>
      <c r="BI13" s="367"/>
      <c r="BJ13" s="367"/>
      <c r="BK13" s="367"/>
      <c r="BL13" s="367"/>
      <c r="BM13" s="367"/>
      <c r="BN13" s="367"/>
      <c r="BO13" s="367"/>
      <c r="BP13" s="367"/>
      <c r="BQ13" s="367"/>
      <c r="BR13" s="367"/>
      <c r="BS13" s="367"/>
      <c r="BT13" s="367"/>
      <c r="BU13" s="367"/>
      <c r="BV13" s="367"/>
      <c r="BW13" s="367"/>
      <c r="BX13" s="367"/>
      <c r="BY13" s="367"/>
      <c r="BZ13" s="367"/>
      <c r="CA13" s="367"/>
      <c r="CB13" s="367"/>
      <c r="CC13" s="367"/>
      <c r="CD13" s="367"/>
      <c r="CE13" s="367"/>
      <c r="CF13" s="367"/>
      <c r="CG13" s="367"/>
      <c r="CH13" s="367"/>
      <c r="CI13" s="367"/>
      <c r="CJ13" s="367"/>
      <c r="CK13" s="367"/>
      <c r="CL13" s="367"/>
      <c r="CM13" s="367"/>
      <c r="CN13" s="367"/>
      <c r="CO13" s="367"/>
      <c r="CP13" s="367"/>
      <c r="CQ13" s="367"/>
      <c r="CR13" s="367"/>
      <c r="CS13" s="367"/>
      <c r="CT13" s="367"/>
      <c r="CU13" s="367"/>
      <c r="CV13" s="367"/>
      <c r="CW13" s="367"/>
      <c r="CX13" s="367"/>
      <c r="CY13" s="367"/>
      <c r="CZ13" s="367"/>
      <c r="DA13" s="367"/>
      <c r="DB13" s="367"/>
      <c r="DC13" s="367"/>
      <c r="DD13" s="367"/>
      <c r="DE13" s="367"/>
    </row>
    <row r="14" spans="1:109" s="259" customFormat="1" x14ac:dyDescent="0.15">
      <c r="A14" s="367"/>
      <c r="B14" s="367"/>
      <c r="C14" s="367"/>
      <c r="D14" s="367"/>
      <c r="E14" s="367"/>
      <c r="F14" s="367"/>
      <c r="G14" s="367"/>
      <c r="H14" s="367"/>
      <c r="I14" s="367"/>
      <c r="J14" s="367"/>
      <c r="K14" s="367"/>
      <c r="L14" s="367"/>
      <c r="M14" s="367"/>
      <c r="N14" s="367"/>
      <c r="O14" s="367"/>
      <c r="P14" s="367"/>
      <c r="Q14" s="367"/>
      <c r="R14" s="367"/>
      <c r="S14" s="367"/>
      <c r="T14" s="367"/>
      <c r="U14" s="367"/>
      <c r="V14" s="367"/>
      <c r="W14" s="367"/>
      <c r="X14" s="367"/>
      <c r="Y14" s="367"/>
      <c r="Z14" s="367"/>
      <c r="AA14" s="367"/>
      <c r="AB14" s="367"/>
      <c r="AC14" s="367"/>
      <c r="AD14" s="367"/>
      <c r="AE14" s="367"/>
      <c r="AF14" s="367"/>
      <c r="AG14" s="367"/>
      <c r="AH14" s="367"/>
      <c r="AI14" s="367"/>
      <c r="AJ14" s="367"/>
      <c r="AK14" s="367"/>
      <c r="AL14" s="367"/>
      <c r="AM14" s="367"/>
      <c r="AN14" s="367"/>
      <c r="AO14" s="367"/>
      <c r="AP14" s="367"/>
      <c r="AQ14" s="367"/>
      <c r="AR14" s="367"/>
      <c r="AS14" s="367"/>
      <c r="AT14" s="367"/>
      <c r="AU14" s="367"/>
      <c r="AV14" s="367"/>
      <c r="AW14" s="367"/>
      <c r="AX14" s="367"/>
      <c r="AY14" s="367"/>
      <c r="AZ14" s="367"/>
      <c r="BA14" s="367"/>
      <c r="BB14" s="367"/>
      <c r="BC14" s="367"/>
      <c r="BD14" s="367"/>
      <c r="BE14" s="367"/>
      <c r="BF14" s="367"/>
      <c r="BG14" s="367"/>
      <c r="BH14" s="367"/>
      <c r="BI14" s="367"/>
      <c r="BJ14" s="367"/>
      <c r="BK14" s="367"/>
      <c r="BL14" s="367"/>
      <c r="BM14" s="367"/>
      <c r="BN14" s="367"/>
      <c r="BO14" s="367"/>
      <c r="BP14" s="367"/>
      <c r="BQ14" s="367"/>
      <c r="BR14" s="367"/>
      <c r="BS14" s="367"/>
      <c r="BT14" s="367"/>
      <c r="BU14" s="367"/>
      <c r="BV14" s="367"/>
      <c r="BW14" s="367"/>
      <c r="BX14" s="367"/>
      <c r="BY14" s="367"/>
      <c r="BZ14" s="367"/>
      <c r="CA14" s="367"/>
      <c r="CB14" s="367"/>
      <c r="CC14" s="367"/>
      <c r="CD14" s="367"/>
      <c r="CE14" s="367"/>
      <c r="CF14" s="367"/>
      <c r="CG14" s="367"/>
      <c r="CH14" s="367"/>
      <c r="CI14" s="367"/>
      <c r="CJ14" s="367"/>
      <c r="CK14" s="367"/>
      <c r="CL14" s="367"/>
      <c r="CM14" s="367"/>
      <c r="CN14" s="367"/>
      <c r="CO14" s="367"/>
      <c r="CP14" s="367"/>
      <c r="CQ14" s="367"/>
      <c r="CR14" s="367"/>
      <c r="CS14" s="367"/>
      <c r="CT14" s="367"/>
      <c r="CU14" s="367"/>
      <c r="CV14" s="367"/>
      <c r="CW14" s="367"/>
      <c r="CX14" s="367"/>
      <c r="CY14" s="367"/>
      <c r="CZ14" s="367"/>
      <c r="DA14" s="367"/>
      <c r="DB14" s="367"/>
      <c r="DC14" s="367"/>
      <c r="DD14" s="367"/>
      <c r="DE14" s="367"/>
    </row>
    <row r="15" spans="1:109" s="259" customFormat="1" x14ac:dyDescent="0.15">
      <c r="A15" s="366"/>
      <c r="B15" s="367"/>
      <c r="C15" s="367"/>
      <c r="D15" s="367"/>
      <c r="E15" s="367"/>
      <c r="F15" s="367"/>
      <c r="G15" s="367"/>
      <c r="H15" s="367"/>
      <c r="I15" s="367"/>
      <c r="J15" s="367"/>
      <c r="K15" s="367"/>
      <c r="L15" s="367"/>
      <c r="M15" s="367"/>
      <c r="N15" s="367"/>
      <c r="O15" s="367"/>
      <c r="P15" s="367"/>
      <c r="Q15" s="367"/>
      <c r="R15" s="367"/>
      <c r="S15" s="367"/>
      <c r="T15" s="367"/>
      <c r="U15" s="367"/>
      <c r="V15" s="367"/>
      <c r="W15" s="367"/>
      <c r="X15" s="367"/>
      <c r="Y15" s="367"/>
      <c r="Z15" s="367"/>
      <c r="AA15" s="367"/>
      <c r="AB15" s="367"/>
      <c r="AC15" s="367"/>
      <c r="AD15" s="367"/>
      <c r="AE15" s="367"/>
      <c r="AF15" s="367"/>
      <c r="AG15" s="367"/>
      <c r="AH15" s="367"/>
      <c r="AI15" s="367"/>
      <c r="AJ15" s="367"/>
      <c r="AK15" s="367"/>
      <c r="AL15" s="367"/>
      <c r="AM15" s="367"/>
      <c r="AN15" s="367"/>
      <c r="AO15" s="367"/>
      <c r="AP15" s="367"/>
      <c r="AQ15" s="367"/>
      <c r="AR15" s="367"/>
      <c r="AS15" s="367"/>
      <c r="AT15" s="367"/>
      <c r="AU15" s="367"/>
      <c r="AV15" s="367"/>
      <c r="AW15" s="367"/>
      <c r="AX15" s="367"/>
      <c r="AY15" s="367"/>
      <c r="AZ15" s="367"/>
      <c r="BA15" s="367"/>
      <c r="BB15" s="367"/>
      <c r="BC15" s="367"/>
      <c r="BD15" s="367"/>
      <c r="BE15" s="367"/>
      <c r="BF15" s="367"/>
      <c r="BG15" s="367"/>
      <c r="BH15" s="367"/>
      <c r="BI15" s="367"/>
      <c r="BJ15" s="367"/>
      <c r="BK15" s="367"/>
      <c r="BL15" s="367"/>
      <c r="BM15" s="367"/>
      <c r="BN15" s="367"/>
      <c r="BO15" s="367"/>
      <c r="BP15" s="367"/>
      <c r="BQ15" s="367"/>
      <c r="BR15" s="367"/>
      <c r="BS15" s="367"/>
      <c r="BT15" s="367"/>
      <c r="BU15" s="367"/>
      <c r="BV15" s="367"/>
      <c r="BW15" s="367"/>
      <c r="BX15" s="367"/>
      <c r="BY15" s="367"/>
      <c r="BZ15" s="367"/>
      <c r="CA15" s="367"/>
      <c r="CB15" s="367"/>
      <c r="CC15" s="367"/>
      <c r="CD15" s="367"/>
      <c r="CE15" s="367"/>
      <c r="CF15" s="367"/>
      <c r="CG15" s="367"/>
      <c r="CH15" s="367"/>
      <c r="CI15" s="367"/>
      <c r="CJ15" s="367"/>
      <c r="CK15" s="367"/>
      <c r="CL15" s="367"/>
      <c r="CM15" s="367"/>
      <c r="CN15" s="367"/>
      <c r="CO15" s="367"/>
      <c r="CP15" s="367"/>
      <c r="CQ15" s="367"/>
      <c r="CR15" s="367"/>
      <c r="CS15" s="367"/>
      <c r="CT15" s="367"/>
      <c r="CU15" s="367"/>
      <c r="CV15" s="367"/>
      <c r="CW15" s="367"/>
      <c r="CX15" s="367"/>
      <c r="CY15" s="367"/>
      <c r="CZ15" s="367"/>
      <c r="DA15" s="367"/>
      <c r="DB15" s="367"/>
      <c r="DC15" s="367"/>
      <c r="DD15" s="367"/>
      <c r="DE15" s="367"/>
    </row>
    <row r="16" spans="1:109" s="259" customFormat="1" x14ac:dyDescent="0.15">
      <c r="A16" s="366"/>
      <c r="B16" s="367"/>
      <c r="C16" s="367"/>
      <c r="D16" s="367"/>
      <c r="E16" s="367"/>
      <c r="F16" s="367"/>
      <c r="G16" s="367"/>
      <c r="H16" s="367"/>
      <c r="I16" s="367"/>
      <c r="J16" s="367"/>
      <c r="K16" s="367"/>
      <c r="L16" s="367"/>
      <c r="M16" s="367"/>
      <c r="N16" s="367"/>
      <c r="O16" s="367"/>
      <c r="P16" s="367"/>
      <c r="Q16" s="367"/>
      <c r="R16" s="367"/>
      <c r="S16" s="367"/>
      <c r="T16" s="367"/>
      <c r="U16" s="367"/>
      <c r="V16" s="367"/>
      <c r="W16" s="367"/>
      <c r="X16" s="367"/>
      <c r="Y16" s="367"/>
      <c r="Z16" s="367"/>
      <c r="AA16" s="367"/>
      <c r="AB16" s="367"/>
      <c r="AC16" s="367"/>
      <c r="AD16" s="367"/>
      <c r="AE16" s="367"/>
      <c r="AF16" s="367"/>
      <c r="AG16" s="367"/>
      <c r="AH16" s="367"/>
      <c r="AI16" s="367"/>
      <c r="AJ16" s="367"/>
      <c r="AK16" s="367"/>
      <c r="AL16" s="367"/>
      <c r="AM16" s="367"/>
      <c r="AN16" s="367"/>
      <c r="AO16" s="367"/>
      <c r="AP16" s="367"/>
      <c r="AQ16" s="367"/>
      <c r="AR16" s="367"/>
      <c r="AS16" s="367"/>
      <c r="AT16" s="367"/>
      <c r="AU16" s="367"/>
      <c r="AV16" s="367"/>
      <c r="AW16" s="367"/>
      <c r="AX16" s="367"/>
      <c r="AY16" s="367"/>
      <c r="AZ16" s="367"/>
      <c r="BA16" s="367"/>
      <c r="BB16" s="367"/>
      <c r="BC16" s="367"/>
      <c r="BD16" s="367"/>
      <c r="BE16" s="367"/>
      <c r="BF16" s="367"/>
      <c r="BG16" s="367"/>
      <c r="BH16" s="367"/>
      <c r="BI16" s="367"/>
      <c r="BJ16" s="367"/>
      <c r="BK16" s="367"/>
      <c r="BL16" s="367"/>
      <c r="BM16" s="367"/>
      <c r="BN16" s="367"/>
      <c r="BO16" s="367"/>
      <c r="BP16" s="367"/>
      <c r="BQ16" s="367"/>
      <c r="BR16" s="367"/>
      <c r="BS16" s="367"/>
      <c r="BT16" s="367"/>
      <c r="BU16" s="367"/>
      <c r="BV16" s="367"/>
      <c r="BW16" s="367"/>
      <c r="BX16" s="367"/>
      <c r="BY16" s="367"/>
      <c r="BZ16" s="367"/>
      <c r="CA16" s="367"/>
      <c r="CB16" s="367"/>
      <c r="CC16" s="367"/>
      <c r="CD16" s="367"/>
      <c r="CE16" s="367"/>
      <c r="CF16" s="367"/>
      <c r="CG16" s="367"/>
      <c r="CH16" s="367"/>
      <c r="CI16" s="367"/>
      <c r="CJ16" s="367"/>
      <c r="CK16" s="367"/>
      <c r="CL16" s="367"/>
      <c r="CM16" s="367"/>
      <c r="CN16" s="367"/>
      <c r="CO16" s="367"/>
      <c r="CP16" s="367"/>
      <c r="CQ16" s="367"/>
      <c r="CR16" s="367"/>
      <c r="CS16" s="367"/>
      <c r="CT16" s="367"/>
      <c r="CU16" s="367"/>
      <c r="CV16" s="367"/>
      <c r="CW16" s="367"/>
      <c r="CX16" s="367"/>
      <c r="CY16" s="367"/>
      <c r="CZ16" s="367"/>
      <c r="DA16" s="367"/>
      <c r="DB16" s="367"/>
      <c r="DC16" s="367"/>
      <c r="DD16" s="367"/>
      <c r="DE16" s="367"/>
    </row>
    <row r="17" spans="1:109" s="259" customFormat="1" x14ac:dyDescent="0.15">
      <c r="A17" s="366"/>
      <c r="B17" s="367"/>
      <c r="C17" s="367"/>
      <c r="D17" s="367"/>
      <c r="E17" s="367"/>
      <c r="F17" s="367"/>
      <c r="G17" s="367"/>
      <c r="H17" s="367"/>
      <c r="I17" s="367"/>
      <c r="J17" s="367"/>
      <c r="K17" s="367"/>
      <c r="L17" s="367"/>
      <c r="M17" s="367"/>
      <c r="N17" s="367"/>
      <c r="O17" s="367"/>
      <c r="P17" s="367"/>
      <c r="Q17" s="367"/>
      <c r="R17" s="367"/>
      <c r="S17" s="367"/>
      <c r="T17" s="367"/>
      <c r="U17" s="367"/>
      <c r="V17" s="367"/>
      <c r="W17" s="367"/>
      <c r="X17" s="367"/>
      <c r="Y17" s="367"/>
      <c r="Z17" s="367"/>
      <c r="AA17" s="367"/>
      <c r="AB17" s="367"/>
      <c r="AC17" s="367"/>
      <c r="AD17" s="367"/>
      <c r="AE17" s="367"/>
      <c r="AF17" s="367"/>
      <c r="AG17" s="367"/>
      <c r="AH17" s="367"/>
      <c r="AI17" s="367"/>
      <c r="AJ17" s="367"/>
      <c r="AK17" s="367"/>
      <c r="AL17" s="367"/>
      <c r="AM17" s="367"/>
      <c r="AN17" s="367"/>
      <c r="AO17" s="367"/>
      <c r="AP17" s="367"/>
      <c r="AQ17" s="367"/>
      <c r="AR17" s="367"/>
      <c r="AS17" s="367"/>
      <c r="AT17" s="367"/>
      <c r="AU17" s="367"/>
      <c r="AV17" s="367"/>
      <c r="AW17" s="367"/>
      <c r="AX17" s="367"/>
      <c r="AY17" s="367"/>
      <c r="AZ17" s="367"/>
      <c r="BA17" s="367"/>
      <c r="BB17" s="367"/>
      <c r="BC17" s="367"/>
      <c r="BD17" s="367"/>
      <c r="BE17" s="367"/>
      <c r="BF17" s="367"/>
      <c r="BG17" s="367"/>
      <c r="BH17" s="367"/>
      <c r="BI17" s="367"/>
      <c r="BJ17" s="367"/>
      <c r="BK17" s="367"/>
      <c r="BL17" s="367"/>
      <c r="BM17" s="367"/>
      <c r="BN17" s="367"/>
      <c r="BO17" s="367"/>
      <c r="BP17" s="367"/>
      <c r="BQ17" s="367"/>
      <c r="BR17" s="367"/>
      <c r="BS17" s="367"/>
      <c r="BT17" s="367"/>
      <c r="BU17" s="367"/>
      <c r="BV17" s="367"/>
      <c r="BW17" s="367"/>
      <c r="BX17" s="367"/>
      <c r="BY17" s="367"/>
      <c r="BZ17" s="367"/>
      <c r="CA17" s="367"/>
      <c r="CB17" s="367"/>
      <c r="CC17" s="367"/>
      <c r="CD17" s="367"/>
      <c r="CE17" s="367"/>
      <c r="CF17" s="367"/>
      <c r="CG17" s="367"/>
      <c r="CH17" s="367"/>
      <c r="CI17" s="367"/>
      <c r="CJ17" s="367"/>
      <c r="CK17" s="367"/>
      <c r="CL17" s="367"/>
      <c r="CM17" s="367"/>
      <c r="CN17" s="367"/>
      <c r="CO17" s="367"/>
      <c r="CP17" s="367"/>
      <c r="CQ17" s="367"/>
      <c r="CR17" s="367"/>
      <c r="CS17" s="367"/>
      <c r="CT17" s="367"/>
      <c r="CU17" s="367"/>
      <c r="CV17" s="367"/>
      <c r="CW17" s="367"/>
      <c r="CX17" s="367"/>
      <c r="CY17" s="367"/>
      <c r="CZ17" s="367"/>
      <c r="DA17" s="367"/>
      <c r="DB17" s="367"/>
      <c r="DC17" s="367"/>
      <c r="DD17" s="367"/>
      <c r="DE17" s="367"/>
    </row>
    <row r="18" spans="1:109" s="259" customFormat="1" x14ac:dyDescent="0.15">
      <c r="A18" s="366"/>
      <c r="B18" s="367"/>
      <c r="C18" s="367"/>
      <c r="D18" s="367"/>
      <c r="E18" s="367"/>
      <c r="F18" s="367"/>
      <c r="G18" s="367"/>
      <c r="H18" s="367"/>
      <c r="I18" s="367"/>
      <c r="J18" s="367"/>
      <c r="K18" s="367"/>
      <c r="L18" s="367"/>
      <c r="M18" s="367"/>
      <c r="N18" s="367"/>
      <c r="O18" s="367"/>
      <c r="P18" s="367"/>
      <c r="Q18" s="367"/>
      <c r="R18" s="367"/>
      <c r="S18" s="367"/>
      <c r="T18" s="367"/>
      <c r="U18" s="367"/>
      <c r="V18" s="367"/>
      <c r="W18" s="367"/>
      <c r="X18" s="367"/>
      <c r="Y18" s="367"/>
      <c r="Z18" s="367"/>
      <c r="AA18" s="367"/>
      <c r="AB18" s="367"/>
      <c r="AC18" s="367"/>
      <c r="AD18" s="367"/>
      <c r="AE18" s="367"/>
      <c r="AF18" s="367"/>
      <c r="AG18" s="367"/>
      <c r="AH18" s="367"/>
      <c r="AI18" s="367"/>
      <c r="AJ18" s="367"/>
      <c r="AK18" s="367"/>
      <c r="AL18" s="367"/>
      <c r="AM18" s="367"/>
      <c r="AN18" s="367"/>
      <c r="AO18" s="367"/>
      <c r="AP18" s="367"/>
      <c r="AQ18" s="367"/>
      <c r="AR18" s="367"/>
      <c r="AS18" s="367"/>
      <c r="AT18" s="367"/>
      <c r="AU18" s="367"/>
      <c r="AV18" s="367"/>
      <c r="AW18" s="367"/>
      <c r="AX18" s="367"/>
      <c r="AY18" s="367"/>
      <c r="AZ18" s="367"/>
      <c r="BA18" s="367"/>
      <c r="BB18" s="367"/>
      <c r="BC18" s="367"/>
      <c r="BD18" s="367"/>
      <c r="BE18" s="367"/>
      <c r="BF18" s="367"/>
      <c r="BG18" s="367"/>
      <c r="BH18" s="367"/>
      <c r="BI18" s="367"/>
      <c r="BJ18" s="367"/>
      <c r="BK18" s="367"/>
      <c r="BL18" s="367"/>
      <c r="BM18" s="367"/>
      <c r="BN18" s="367"/>
      <c r="BO18" s="367"/>
      <c r="BP18" s="367"/>
      <c r="BQ18" s="367"/>
      <c r="BR18" s="367"/>
      <c r="BS18" s="367"/>
      <c r="BT18" s="367"/>
      <c r="BU18" s="367"/>
      <c r="BV18" s="367"/>
      <c r="BW18" s="367"/>
      <c r="BX18" s="367"/>
      <c r="BY18" s="367"/>
      <c r="BZ18" s="367"/>
      <c r="CA18" s="367"/>
      <c r="CB18" s="367"/>
      <c r="CC18" s="367"/>
      <c r="CD18" s="367"/>
      <c r="CE18" s="367"/>
      <c r="CF18" s="367"/>
      <c r="CG18" s="367"/>
      <c r="CH18" s="367"/>
      <c r="CI18" s="367"/>
      <c r="CJ18" s="367"/>
      <c r="CK18" s="367"/>
      <c r="CL18" s="367"/>
      <c r="CM18" s="367"/>
      <c r="CN18" s="367"/>
      <c r="CO18" s="367"/>
      <c r="CP18" s="367"/>
      <c r="CQ18" s="367"/>
      <c r="CR18" s="367"/>
      <c r="CS18" s="367"/>
      <c r="CT18" s="367"/>
      <c r="CU18" s="367"/>
      <c r="CV18" s="367"/>
      <c r="CW18" s="367"/>
      <c r="CX18" s="367"/>
      <c r="CY18" s="367"/>
      <c r="CZ18" s="367"/>
      <c r="DA18" s="367"/>
      <c r="DB18" s="367"/>
      <c r="DC18" s="367"/>
      <c r="DD18" s="367"/>
      <c r="DE18" s="367"/>
    </row>
    <row r="19" spans="1:109" x14ac:dyDescent="0.15">
      <c r="DD19" s="366"/>
      <c r="DE19" s="366"/>
    </row>
    <row r="20" spans="1:109" x14ac:dyDescent="0.15">
      <c r="DD20" s="366"/>
      <c r="DE20" s="366"/>
    </row>
    <row r="21" spans="1:109" ht="17.25" customHeight="1" x14ac:dyDescent="0.15">
      <c r="B21" s="368"/>
      <c r="C21" s="369"/>
      <c r="D21" s="369"/>
      <c r="E21" s="369"/>
      <c r="F21" s="369"/>
      <c r="G21" s="369"/>
      <c r="H21" s="369"/>
      <c r="I21" s="369"/>
      <c r="J21" s="369"/>
      <c r="K21" s="369"/>
      <c r="L21" s="369"/>
      <c r="M21" s="369"/>
      <c r="N21" s="370"/>
      <c r="O21" s="369"/>
      <c r="P21" s="369"/>
      <c r="Q21" s="369"/>
      <c r="R21" s="369"/>
      <c r="S21" s="369"/>
      <c r="T21" s="369"/>
      <c r="U21" s="369"/>
      <c r="V21" s="369"/>
      <c r="W21" s="369"/>
      <c r="X21" s="369"/>
      <c r="Y21" s="369"/>
      <c r="Z21" s="369"/>
      <c r="AA21" s="369"/>
      <c r="AB21" s="369"/>
      <c r="AC21" s="369"/>
      <c r="AD21" s="369"/>
      <c r="AE21" s="369"/>
      <c r="AF21" s="369"/>
      <c r="AG21" s="369"/>
      <c r="AH21" s="369"/>
      <c r="AI21" s="369"/>
      <c r="AJ21" s="369"/>
      <c r="AK21" s="369"/>
      <c r="AL21" s="369"/>
      <c r="AM21" s="369"/>
      <c r="AN21" s="369"/>
      <c r="AO21" s="369"/>
      <c r="AP21" s="369"/>
      <c r="AQ21" s="369"/>
      <c r="AR21" s="369"/>
      <c r="AS21" s="369"/>
      <c r="AT21" s="370"/>
      <c r="AU21" s="369"/>
      <c r="AV21" s="369"/>
      <c r="AW21" s="369"/>
      <c r="AX21" s="369"/>
      <c r="AY21" s="369"/>
      <c r="AZ21" s="369"/>
      <c r="BA21" s="369"/>
      <c r="BB21" s="369"/>
      <c r="BC21" s="369"/>
      <c r="BD21" s="369"/>
      <c r="BE21" s="369"/>
      <c r="BF21" s="370"/>
      <c r="BG21" s="369"/>
      <c r="BH21" s="369"/>
      <c r="BI21" s="369"/>
      <c r="BJ21" s="369"/>
      <c r="BK21" s="369"/>
      <c r="BL21" s="369"/>
      <c r="BM21" s="369"/>
      <c r="BN21" s="369"/>
      <c r="BO21" s="369"/>
      <c r="BP21" s="369"/>
      <c r="BQ21" s="369"/>
      <c r="BR21" s="370"/>
      <c r="BS21" s="369"/>
      <c r="BT21" s="369"/>
      <c r="BU21" s="369"/>
      <c r="BV21" s="369"/>
      <c r="BW21" s="369"/>
      <c r="BX21" s="369"/>
      <c r="BY21" s="369"/>
      <c r="BZ21" s="369"/>
      <c r="CA21" s="369"/>
      <c r="CB21" s="369"/>
      <c r="CC21" s="369"/>
      <c r="CD21" s="370"/>
      <c r="CE21" s="369"/>
      <c r="CF21" s="369"/>
      <c r="CG21" s="369"/>
      <c r="CH21" s="369"/>
      <c r="CI21" s="369"/>
      <c r="CJ21" s="369"/>
      <c r="CK21" s="369"/>
      <c r="CL21" s="369"/>
      <c r="CM21" s="369"/>
      <c r="CN21" s="369"/>
      <c r="CO21" s="369"/>
      <c r="CP21" s="370"/>
      <c r="CQ21" s="369"/>
      <c r="CR21" s="369"/>
      <c r="CS21" s="369"/>
      <c r="CT21" s="369"/>
      <c r="CU21" s="369"/>
      <c r="CV21" s="369"/>
      <c r="CW21" s="369"/>
      <c r="CX21" s="369"/>
      <c r="CY21" s="369"/>
      <c r="CZ21" s="369"/>
      <c r="DA21" s="369"/>
      <c r="DB21" s="370"/>
      <c r="DC21" s="369"/>
      <c r="DD21" s="371"/>
      <c r="DE21" s="366"/>
    </row>
    <row r="22" spans="1:109" ht="17.25" customHeight="1" x14ac:dyDescent="0.15">
      <c r="B22" s="372"/>
    </row>
    <row r="23" spans="1:109" x14ac:dyDescent="0.15">
      <c r="B23" s="372"/>
    </row>
    <row r="24" spans="1:109" x14ac:dyDescent="0.15">
      <c r="B24" s="372"/>
    </row>
    <row r="25" spans="1:109" x14ac:dyDescent="0.15">
      <c r="B25" s="372"/>
    </row>
    <row r="26" spans="1:109" x14ac:dyDescent="0.15">
      <c r="B26" s="372"/>
    </row>
    <row r="27" spans="1:109" x14ac:dyDescent="0.15">
      <c r="B27" s="372"/>
    </row>
    <row r="28" spans="1:109" x14ac:dyDescent="0.15">
      <c r="B28" s="372"/>
    </row>
    <row r="29" spans="1:109" x14ac:dyDescent="0.15">
      <c r="B29" s="372"/>
    </row>
    <row r="30" spans="1:109" x14ac:dyDescent="0.15">
      <c r="B30" s="372"/>
    </row>
    <row r="31" spans="1:109" x14ac:dyDescent="0.15">
      <c r="B31" s="372"/>
    </row>
    <row r="32" spans="1:109" x14ac:dyDescent="0.15">
      <c r="B32" s="372"/>
    </row>
    <row r="33" spans="2:109" x14ac:dyDescent="0.15">
      <c r="B33" s="372"/>
    </row>
    <row r="34" spans="2:109" x14ac:dyDescent="0.15">
      <c r="B34" s="372"/>
    </row>
    <row r="35" spans="2:109" x14ac:dyDescent="0.15">
      <c r="B35" s="372"/>
    </row>
    <row r="36" spans="2:109" x14ac:dyDescent="0.15">
      <c r="B36" s="372"/>
    </row>
    <row r="37" spans="2:109" x14ac:dyDescent="0.15">
      <c r="B37" s="372"/>
    </row>
    <row r="38" spans="2:109" x14ac:dyDescent="0.15">
      <c r="B38" s="372"/>
    </row>
    <row r="39" spans="2:109" x14ac:dyDescent="0.15">
      <c r="B39" s="374"/>
      <c r="C39" s="375"/>
      <c r="D39" s="375"/>
      <c r="E39" s="375"/>
      <c r="F39" s="375"/>
      <c r="G39" s="375"/>
      <c r="H39" s="375"/>
      <c r="I39" s="375"/>
      <c r="J39" s="375"/>
      <c r="K39" s="375"/>
      <c r="L39" s="375"/>
      <c r="M39" s="375"/>
      <c r="N39" s="375"/>
      <c r="O39" s="375"/>
      <c r="P39" s="375"/>
      <c r="Q39" s="375"/>
      <c r="R39" s="375"/>
      <c r="S39" s="375"/>
      <c r="T39" s="375"/>
      <c r="U39" s="375"/>
      <c r="V39" s="375"/>
      <c r="W39" s="375"/>
      <c r="X39" s="375"/>
      <c r="Y39" s="375"/>
      <c r="Z39" s="375"/>
      <c r="AA39" s="375"/>
      <c r="AB39" s="375"/>
      <c r="AC39" s="375"/>
      <c r="AD39" s="375"/>
      <c r="AE39" s="375"/>
      <c r="AF39" s="375"/>
      <c r="AG39" s="375"/>
      <c r="AH39" s="375"/>
      <c r="AI39" s="375"/>
      <c r="AJ39" s="375"/>
      <c r="AK39" s="375"/>
      <c r="AL39" s="375"/>
      <c r="AM39" s="375"/>
      <c r="AN39" s="375"/>
      <c r="AO39" s="375"/>
      <c r="AP39" s="375"/>
      <c r="AQ39" s="375"/>
      <c r="AR39" s="375"/>
      <c r="AS39" s="375"/>
      <c r="AT39" s="375"/>
      <c r="AU39" s="375"/>
      <c r="AV39" s="375"/>
      <c r="AW39" s="375"/>
      <c r="AX39" s="375"/>
      <c r="AY39" s="375"/>
      <c r="AZ39" s="375"/>
      <c r="BA39" s="375"/>
      <c r="BB39" s="375"/>
      <c r="BC39" s="375"/>
      <c r="BD39" s="375"/>
      <c r="BE39" s="375"/>
      <c r="BF39" s="375"/>
      <c r="BG39" s="375"/>
      <c r="BH39" s="375"/>
      <c r="BI39" s="375"/>
      <c r="BJ39" s="375"/>
      <c r="BK39" s="375"/>
      <c r="BL39" s="375"/>
      <c r="BM39" s="375"/>
      <c r="BN39" s="375"/>
      <c r="BO39" s="375"/>
      <c r="BP39" s="375"/>
      <c r="BQ39" s="375"/>
      <c r="BR39" s="375"/>
      <c r="BS39" s="375"/>
      <c r="BT39" s="375"/>
      <c r="BU39" s="375"/>
      <c r="BV39" s="375"/>
      <c r="BW39" s="375"/>
      <c r="BX39" s="375"/>
      <c r="BY39" s="375"/>
      <c r="BZ39" s="375"/>
      <c r="CA39" s="375"/>
      <c r="CB39" s="375"/>
      <c r="CC39" s="375"/>
      <c r="CD39" s="375"/>
      <c r="CE39" s="375"/>
      <c r="CF39" s="375"/>
      <c r="CG39" s="375"/>
      <c r="CH39" s="375"/>
      <c r="CI39" s="375"/>
      <c r="CJ39" s="375"/>
      <c r="CK39" s="375"/>
      <c r="CL39" s="375"/>
      <c r="CM39" s="375"/>
      <c r="CN39" s="375"/>
      <c r="CO39" s="375"/>
      <c r="CP39" s="375"/>
      <c r="CQ39" s="375"/>
      <c r="CR39" s="375"/>
      <c r="CS39" s="375"/>
      <c r="CT39" s="375"/>
      <c r="CU39" s="375"/>
      <c r="CV39" s="375"/>
      <c r="CW39" s="375"/>
      <c r="CX39" s="375"/>
      <c r="CY39" s="375"/>
      <c r="CZ39" s="375"/>
      <c r="DA39" s="375"/>
      <c r="DB39" s="375"/>
      <c r="DC39" s="375"/>
      <c r="DD39" s="376"/>
    </row>
    <row r="40" spans="2:109" x14ac:dyDescent="0.15">
      <c r="B40" s="377"/>
      <c r="DD40" s="377"/>
      <c r="DE40" s="366"/>
    </row>
    <row r="41" spans="2:109" ht="17.25" x14ac:dyDescent="0.15">
      <c r="B41" s="378" t="s">
        <v>599</v>
      </c>
      <c r="C41" s="369"/>
      <c r="D41" s="369"/>
      <c r="E41" s="369"/>
      <c r="F41" s="369"/>
      <c r="G41" s="369"/>
      <c r="H41" s="369"/>
      <c r="I41" s="369"/>
      <c r="J41" s="369"/>
      <c r="K41" s="369"/>
      <c r="L41" s="369"/>
      <c r="M41" s="369"/>
      <c r="N41" s="369"/>
      <c r="O41" s="369"/>
      <c r="P41" s="369"/>
      <c r="Q41" s="369"/>
      <c r="R41" s="369"/>
      <c r="S41" s="369"/>
      <c r="T41" s="369"/>
      <c r="U41" s="369"/>
      <c r="V41" s="369"/>
      <c r="W41" s="369"/>
      <c r="X41" s="369"/>
      <c r="Y41" s="369"/>
      <c r="Z41" s="369"/>
      <c r="AA41" s="369"/>
      <c r="AB41" s="369"/>
      <c r="AC41" s="369"/>
      <c r="AD41" s="369"/>
      <c r="AE41" s="369"/>
      <c r="AF41" s="369"/>
      <c r="AG41" s="369"/>
      <c r="AH41" s="369"/>
      <c r="AI41" s="369"/>
      <c r="AJ41" s="369"/>
      <c r="AK41" s="369"/>
      <c r="AL41" s="369"/>
      <c r="AM41" s="369"/>
      <c r="AN41" s="369"/>
      <c r="AO41" s="369"/>
      <c r="AP41" s="369"/>
      <c r="AQ41" s="369"/>
      <c r="AR41" s="369"/>
      <c r="AS41" s="369"/>
      <c r="AT41" s="369"/>
      <c r="AU41" s="369"/>
      <c r="AV41" s="369"/>
      <c r="AW41" s="369"/>
      <c r="AX41" s="369"/>
      <c r="AY41" s="369"/>
      <c r="AZ41" s="369"/>
      <c r="BA41" s="369"/>
      <c r="BB41" s="369"/>
      <c r="BC41" s="369"/>
      <c r="BD41" s="369"/>
      <c r="BE41" s="369"/>
      <c r="BF41" s="369"/>
      <c r="BG41" s="369"/>
      <c r="BH41" s="369"/>
      <c r="BI41" s="369"/>
      <c r="BJ41" s="369"/>
      <c r="BK41" s="369"/>
      <c r="BL41" s="369"/>
      <c r="BM41" s="369"/>
      <c r="BN41" s="369"/>
      <c r="BO41" s="369"/>
      <c r="BP41" s="369"/>
      <c r="BQ41" s="369"/>
      <c r="BR41" s="369"/>
      <c r="BS41" s="369"/>
      <c r="BT41" s="369"/>
      <c r="BU41" s="369"/>
      <c r="BV41" s="369"/>
      <c r="BW41" s="369"/>
      <c r="BX41" s="369"/>
      <c r="BY41" s="369"/>
      <c r="BZ41" s="369"/>
      <c r="CA41" s="369"/>
      <c r="CB41" s="369"/>
      <c r="CC41" s="369"/>
      <c r="CD41" s="369"/>
      <c r="CE41" s="369"/>
      <c r="CF41" s="369"/>
      <c r="CG41" s="369"/>
      <c r="CH41" s="369"/>
      <c r="CI41" s="369"/>
      <c r="CJ41" s="369"/>
      <c r="CK41" s="369"/>
      <c r="CL41" s="369"/>
      <c r="CM41" s="369"/>
      <c r="CN41" s="369"/>
      <c r="CO41" s="369"/>
      <c r="CP41" s="369"/>
      <c r="CQ41" s="369"/>
      <c r="CR41" s="369"/>
      <c r="CS41" s="369"/>
      <c r="CT41" s="369"/>
      <c r="CU41" s="369"/>
      <c r="CV41" s="369"/>
      <c r="CW41" s="369"/>
      <c r="CX41" s="369"/>
      <c r="CY41" s="369"/>
      <c r="CZ41" s="369"/>
      <c r="DA41" s="369"/>
      <c r="DB41" s="369"/>
      <c r="DC41" s="369"/>
      <c r="DD41" s="371"/>
    </row>
    <row r="42" spans="2:109" x14ac:dyDescent="0.15">
      <c r="B42" s="372"/>
      <c r="G42" s="379"/>
      <c r="I42" s="380"/>
      <c r="J42" s="380"/>
      <c r="K42" s="380"/>
      <c r="AM42" s="379"/>
      <c r="AN42" s="379" t="s">
        <v>600</v>
      </c>
      <c r="AP42" s="380"/>
      <c r="AQ42" s="380"/>
      <c r="AR42" s="380"/>
      <c r="AY42" s="379"/>
      <c r="BA42" s="380"/>
      <c r="BB42" s="380"/>
      <c r="BC42" s="380"/>
      <c r="BK42" s="379"/>
      <c r="BM42" s="380"/>
      <c r="BN42" s="380"/>
      <c r="BO42" s="380"/>
      <c r="BW42" s="379"/>
      <c r="BY42" s="380"/>
      <c r="BZ42" s="380"/>
      <c r="CA42" s="380"/>
      <c r="CI42" s="379"/>
      <c r="CK42" s="380"/>
      <c r="CL42" s="380"/>
      <c r="CM42" s="380"/>
      <c r="CU42" s="379"/>
      <c r="CW42" s="380"/>
      <c r="CX42" s="380"/>
      <c r="CY42" s="380"/>
    </row>
    <row r="43" spans="2:109" ht="13.5" customHeight="1" x14ac:dyDescent="0.15">
      <c r="B43" s="372"/>
      <c r="AN43" s="1267" t="s">
        <v>608</v>
      </c>
      <c r="AO43" s="1268"/>
      <c r="AP43" s="1268"/>
      <c r="AQ43" s="1268"/>
      <c r="AR43" s="1268"/>
      <c r="AS43" s="1268"/>
      <c r="AT43" s="1268"/>
      <c r="AU43" s="1268"/>
      <c r="AV43" s="1268"/>
      <c r="AW43" s="1268"/>
      <c r="AX43" s="1268"/>
      <c r="AY43" s="1268"/>
      <c r="AZ43" s="1268"/>
      <c r="BA43" s="1268"/>
      <c r="BB43" s="1268"/>
      <c r="BC43" s="1268"/>
      <c r="BD43" s="1268"/>
      <c r="BE43" s="1268"/>
      <c r="BF43" s="1268"/>
      <c r="BG43" s="1268"/>
      <c r="BH43" s="1268"/>
      <c r="BI43" s="1268"/>
      <c r="BJ43" s="1268"/>
      <c r="BK43" s="1268"/>
      <c r="BL43" s="1268"/>
      <c r="BM43" s="1268"/>
      <c r="BN43" s="1268"/>
      <c r="BO43" s="1268"/>
      <c r="BP43" s="1268"/>
      <c r="BQ43" s="1268"/>
      <c r="BR43" s="1268"/>
      <c r="BS43" s="1268"/>
      <c r="BT43" s="1268"/>
      <c r="BU43" s="1268"/>
      <c r="BV43" s="1268"/>
      <c r="BW43" s="1268"/>
      <c r="BX43" s="1268"/>
      <c r="BY43" s="1268"/>
      <c r="BZ43" s="1268"/>
      <c r="CA43" s="1268"/>
      <c r="CB43" s="1268"/>
      <c r="CC43" s="1268"/>
      <c r="CD43" s="1268"/>
      <c r="CE43" s="1268"/>
      <c r="CF43" s="1268"/>
      <c r="CG43" s="1268"/>
      <c r="CH43" s="1268"/>
      <c r="CI43" s="1268"/>
      <c r="CJ43" s="1268"/>
      <c r="CK43" s="1268"/>
      <c r="CL43" s="1268"/>
      <c r="CM43" s="1268"/>
      <c r="CN43" s="1268"/>
      <c r="CO43" s="1268"/>
      <c r="CP43" s="1268"/>
      <c r="CQ43" s="1268"/>
      <c r="CR43" s="1268"/>
      <c r="CS43" s="1268"/>
      <c r="CT43" s="1268"/>
      <c r="CU43" s="1268"/>
      <c r="CV43" s="1268"/>
      <c r="CW43" s="1268"/>
      <c r="CX43" s="1268"/>
      <c r="CY43" s="1268"/>
      <c r="CZ43" s="1268"/>
      <c r="DA43" s="1268"/>
      <c r="DB43" s="1268"/>
      <c r="DC43" s="1269"/>
    </row>
    <row r="44" spans="2:109" x14ac:dyDescent="0.15">
      <c r="B44" s="372"/>
      <c r="AN44" s="1270"/>
      <c r="AO44" s="1271"/>
      <c r="AP44" s="1271"/>
      <c r="AQ44" s="1271"/>
      <c r="AR44" s="1271"/>
      <c r="AS44" s="1271"/>
      <c r="AT44" s="1271"/>
      <c r="AU44" s="1271"/>
      <c r="AV44" s="1271"/>
      <c r="AW44" s="1271"/>
      <c r="AX44" s="1271"/>
      <c r="AY44" s="1271"/>
      <c r="AZ44" s="1271"/>
      <c r="BA44" s="1271"/>
      <c r="BB44" s="1271"/>
      <c r="BC44" s="1271"/>
      <c r="BD44" s="1271"/>
      <c r="BE44" s="1271"/>
      <c r="BF44" s="1271"/>
      <c r="BG44" s="1271"/>
      <c r="BH44" s="1271"/>
      <c r="BI44" s="1271"/>
      <c r="BJ44" s="1271"/>
      <c r="BK44" s="1271"/>
      <c r="BL44" s="1271"/>
      <c r="BM44" s="1271"/>
      <c r="BN44" s="1271"/>
      <c r="BO44" s="1271"/>
      <c r="BP44" s="1271"/>
      <c r="BQ44" s="1271"/>
      <c r="BR44" s="1271"/>
      <c r="BS44" s="1271"/>
      <c r="BT44" s="1271"/>
      <c r="BU44" s="1271"/>
      <c r="BV44" s="1271"/>
      <c r="BW44" s="1271"/>
      <c r="BX44" s="1271"/>
      <c r="BY44" s="1271"/>
      <c r="BZ44" s="1271"/>
      <c r="CA44" s="1271"/>
      <c r="CB44" s="1271"/>
      <c r="CC44" s="1271"/>
      <c r="CD44" s="1271"/>
      <c r="CE44" s="1271"/>
      <c r="CF44" s="1271"/>
      <c r="CG44" s="1271"/>
      <c r="CH44" s="1271"/>
      <c r="CI44" s="1271"/>
      <c r="CJ44" s="1271"/>
      <c r="CK44" s="1271"/>
      <c r="CL44" s="1271"/>
      <c r="CM44" s="1271"/>
      <c r="CN44" s="1271"/>
      <c r="CO44" s="1271"/>
      <c r="CP44" s="1271"/>
      <c r="CQ44" s="1271"/>
      <c r="CR44" s="1271"/>
      <c r="CS44" s="1271"/>
      <c r="CT44" s="1271"/>
      <c r="CU44" s="1271"/>
      <c r="CV44" s="1271"/>
      <c r="CW44" s="1271"/>
      <c r="CX44" s="1271"/>
      <c r="CY44" s="1271"/>
      <c r="CZ44" s="1271"/>
      <c r="DA44" s="1271"/>
      <c r="DB44" s="1271"/>
      <c r="DC44" s="1272"/>
    </row>
    <row r="45" spans="2:109" x14ac:dyDescent="0.15">
      <c r="B45" s="372"/>
      <c r="AN45" s="1270"/>
      <c r="AO45" s="1271"/>
      <c r="AP45" s="1271"/>
      <c r="AQ45" s="1271"/>
      <c r="AR45" s="1271"/>
      <c r="AS45" s="1271"/>
      <c r="AT45" s="1271"/>
      <c r="AU45" s="1271"/>
      <c r="AV45" s="1271"/>
      <c r="AW45" s="1271"/>
      <c r="AX45" s="1271"/>
      <c r="AY45" s="1271"/>
      <c r="AZ45" s="1271"/>
      <c r="BA45" s="1271"/>
      <c r="BB45" s="1271"/>
      <c r="BC45" s="1271"/>
      <c r="BD45" s="1271"/>
      <c r="BE45" s="1271"/>
      <c r="BF45" s="1271"/>
      <c r="BG45" s="1271"/>
      <c r="BH45" s="1271"/>
      <c r="BI45" s="1271"/>
      <c r="BJ45" s="1271"/>
      <c r="BK45" s="1271"/>
      <c r="BL45" s="1271"/>
      <c r="BM45" s="1271"/>
      <c r="BN45" s="1271"/>
      <c r="BO45" s="1271"/>
      <c r="BP45" s="1271"/>
      <c r="BQ45" s="1271"/>
      <c r="BR45" s="1271"/>
      <c r="BS45" s="1271"/>
      <c r="BT45" s="1271"/>
      <c r="BU45" s="1271"/>
      <c r="BV45" s="1271"/>
      <c r="BW45" s="1271"/>
      <c r="BX45" s="1271"/>
      <c r="BY45" s="1271"/>
      <c r="BZ45" s="1271"/>
      <c r="CA45" s="1271"/>
      <c r="CB45" s="1271"/>
      <c r="CC45" s="1271"/>
      <c r="CD45" s="1271"/>
      <c r="CE45" s="1271"/>
      <c r="CF45" s="1271"/>
      <c r="CG45" s="1271"/>
      <c r="CH45" s="1271"/>
      <c r="CI45" s="1271"/>
      <c r="CJ45" s="1271"/>
      <c r="CK45" s="1271"/>
      <c r="CL45" s="1271"/>
      <c r="CM45" s="1271"/>
      <c r="CN45" s="1271"/>
      <c r="CO45" s="1271"/>
      <c r="CP45" s="1271"/>
      <c r="CQ45" s="1271"/>
      <c r="CR45" s="1271"/>
      <c r="CS45" s="1271"/>
      <c r="CT45" s="1271"/>
      <c r="CU45" s="1271"/>
      <c r="CV45" s="1271"/>
      <c r="CW45" s="1271"/>
      <c r="CX45" s="1271"/>
      <c r="CY45" s="1271"/>
      <c r="CZ45" s="1271"/>
      <c r="DA45" s="1271"/>
      <c r="DB45" s="1271"/>
      <c r="DC45" s="1272"/>
    </row>
    <row r="46" spans="2:109" x14ac:dyDescent="0.15">
      <c r="B46" s="372"/>
      <c r="AN46" s="1270"/>
      <c r="AO46" s="1271"/>
      <c r="AP46" s="1271"/>
      <c r="AQ46" s="1271"/>
      <c r="AR46" s="1271"/>
      <c r="AS46" s="1271"/>
      <c r="AT46" s="1271"/>
      <c r="AU46" s="1271"/>
      <c r="AV46" s="1271"/>
      <c r="AW46" s="1271"/>
      <c r="AX46" s="1271"/>
      <c r="AY46" s="1271"/>
      <c r="AZ46" s="1271"/>
      <c r="BA46" s="1271"/>
      <c r="BB46" s="1271"/>
      <c r="BC46" s="1271"/>
      <c r="BD46" s="1271"/>
      <c r="BE46" s="1271"/>
      <c r="BF46" s="1271"/>
      <c r="BG46" s="1271"/>
      <c r="BH46" s="1271"/>
      <c r="BI46" s="1271"/>
      <c r="BJ46" s="1271"/>
      <c r="BK46" s="1271"/>
      <c r="BL46" s="1271"/>
      <c r="BM46" s="1271"/>
      <c r="BN46" s="1271"/>
      <c r="BO46" s="1271"/>
      <c r="BP46" s="1271"/>
      <c r="BQ46" s="1271"/>
      <c r="BR46" s="1271"/>
      <c r="BS46" s="1271"/>
      <c r="BT46" s="1271"/>
      <c r="BU46" s="1271"/>
      <c r="BV46" s="1271"/>
      <c r="BW46" s="1271"/>
      <c r="BX46" s="1271"/>
      <c r="BY46" s="1271"/>
      <c r="BZ46" s="1271"/>
      <c r="CA46" s="1271"/>
      <c r="CB46" s="1271"/>
      <c r="CC46" s="1271"/>
      <c r="CD46" s="1271"/>
      <c r="CE46" s="1271"/>
      <c r="CF46" s="1271"/>
      <c r="CG46" s="1271"/>
      <c r="CH46" s="1271"/>
      <c r="CI46" s="1271"/>
      <c r="CJ46" s="1271"/>
      <c r="CK46" s="1271"/>
      <c r="CL46" s="1271"/>
      <c r="CM46" s="1271"/>
      <c r="CN46" s="1271"/>
      <c r="CO46" s="1271"/>
      <c r="CP46" s="1271"/>
      <c r="CQ46" s="1271"/>
      <c r="CR46" s="1271"/>
      <c r="CS46" s="1271"/>
      <c r="CT46" s="1271"/>
      <c r="CU46" s="1271"/>
      <c r="CV46" s="1271"/>
      <c r="CW46" s="1271"/>
      <c r="CX46" s="1271"/>
      <c r="CY46" s="1271"/>
      <c r="CZ46" s="1271"/>
      <c r="DA46" s="1271"/>
      <c r="DB46" s="1271"/>
      <c r="DC46" s="1272"/>
    </row>
    <row r="47" spans="2:109" x14ac:dyDescent="0.15">
      <c r="B47" s="372"/>
      <c r="AN47" s="1273"/>
      <c r="AO47" s="1274"/>
      <c r="AP47" s="1274"/>
      <c r="AQ47" s="1274"/>
      <c r="AR47" s="1274"/>
      <c r="AS47" s="1274"/>
      <c r="AT47" s="1274"/>
      <c r="AU47" s="1274"/>
      <c r="AV47" s="1274"/>
      <c r="AW47" s="1274"/>
      <c r="AX47" s="1274"/>
      <c r="AY47" s="1274"/>
      <c r="AZ47" s="1274"/>
      <c r="BA47" s="1274"/>
      <c r="BB47" s="1274"/>
      <c r="BC47" s="1274"/>
      <c r="BD47" s="1274"/>
      <c r="BE47" s="1274"/>
      <c r="BF47" s="1274"/>
      <c r="BG47" s="1274"/>
      <c r="BH47" s="1274"/>
      <c r="BI47" s="1274"/>
      <c r="BJ47" s="1274"/>
      <c r="BK47" s="1274"/>
      <c r="BL47" s="1274"/>
      <c r="BM47" s="1274"/>
      <c r="BN47" s="1274"/>
      <c r="BO47" s="1274"/>
      <c r="BP47" s="1274"/>
      <c r="BQ47" s="1274"/>
      <c r="BR47" s="1274"/>
      <c r="BS47" s="1274"/>
      <c r="BT47" s="1274"/>
      <c r="BU47" s="1274"/>
      <c r="BV47" s="1274"/>
      <c r="BW47" s="1274"/>
      <c r="BX47" s="1274"/>
      <c r="BY47" s="1274"/>
      <c r="BZ47" s="1274"/>
      <c r="CA47" s="1274"/>
      <c r="CB47" s="1274"/>
      <c r="CC47" s="1274"/>
      <c r="CD47" s="1274"/>
      <c r="CE47" s="1274"/>
      <c r="CF47" s="1274"/>
      <c r="CG47" s="1274"/>
      <c r="CH47" s="1274"/>
      <c r="CI47" s="1274"/>
      <c r="CJ47" s="1274"/>
      <c r="CK47" s="1274"/>
      <c r="CL47" s="1274"/>
      <c r="CM47" s="1274"/>
      <c r="CN47" s="1274"/>
      <c r="CO47" s="1274"/>
      <c r="CP47" s="1274"/>
      <c r="CQ47" s="1274"/>
      <c r="CR47" s="1274"/>
      <c r="CS47" s="1274"/>
      <c r="CT47" s="1274"/>
      <c r="CU47" s="1274"/>
      <c r="CV47" s="1274"/>
      <c r="CW47" s="1274"/>
      <c r="CX47" s="1274"/>
      <c r="CY47" s="1274"/>
      <c r="CZ47" s="1274"/>
      <c r="DA47" s="1274"/>
      <c r="DB47" s="1274"/>
      <c r="DC47" s="1275"/>
    </row>
    <row r="48" spans="2:109" x14ac:dyDescent="0.15">
      <c r="B48" s="372"/>
      <c r="H48" s="381"/>
      <c r="I48" s="381"/>
      <c r="J48" s="381"/>
      <c r="AN48" s="381"/>
      <c r="AO48" s="381"/>
      <c r="AP48" s="381"/>
      <c r="AZ48" s="381"/>
      <c r="BA48" s="381"/>
      <c r="BB48" s="381"/>
      <c r="BL48" s="381"/>
      <c r="BM48" s="381"/>
      <c r="BN48" s="381"/>
      <c r="BX48" s="381"/>
      <c r="BY48" s="381"/>
      <c r="BZ48" s="381"/>
      <c r="CJ48" s="381"/>
      <c r="CK48" s="381"/>
      <c r="CL48" s="381"/>
      <c r="CV48" s="381"/>
      <c r="CW48" s="381"/>
      <c r="CX48" s="381"/>
    </row>
    <row r="49" spans="1:109" x14ac:dyDescent="0.15">
      <c r="B49" s="372"/>
      <c r="AN49" s="366" t="s">
        <v>601</v>
      </c>
    </row>
    <row r="50" spans="1:109" x14ac:dyDescent="0.15">
      <c r="B50" s="372"/>
      <c r="G50" s="1260"/>
      <c r="H50" s="1260"/>
      <c r="I50" s="1260"/>
      <c r="J50" s="1260"/>
      <c r="K50" s="382"/>
      <c r="L50" s="382"/>
      <c r="M50" s="383"/>
      <c r="N50" s="383"/>
      <c r="AN50" s="1263"/>
      <c r="AO50" s="1264"/>
      <c r="AP50" s="1264"/>
      <c r="AQ50" s="1264"/>
      <c r="AR50" s="1264"/>
      <c r="AS50" s="1264"/>
      <c r="AT50" s="1264"/>
      <c r="AU50" s="1264"/>
      <c r="AV50" s="1264"/>
      <c r="AW50" s="1264"/>
      <c r="AX50" s="1264"/>
      <c r="AY50" s="1264"/>
      <c r="AZ50" s="1264"/>
      <c r="BA50" s="1264"/>
      <c r="BB50" s="1264"/>
      <c r="BC50" s="1264"/>
      <c r="BD50" s="1264"/>
      <c r="BE50" s="1264"/>
      <c r="BF50" s="1264"/>
      <c r="BG50" s="1264"/>
      <c r="BH50" s="1264"/>
      <c r="BI50" s="1264"/>
      <c r="BJ50" s="1264"/>
      <c r="BK50" s="1264"/>
      <c r="BL50" s="1264"/>
      <c r="BM50" s="1264"/>
      <c r="BN50" s="1264"/>
      <c r="BO50" s="1265"/>
      <c r="BP50" s="1259" t="s">
        <v>562</v>
      </c>
      <c r="BQ50" s="1259"/>
      <c r="BR50" s="1259"/>
      <c r="BS50" s="1259"/>
      <c r="BT50" s="1259"/>
      <c r="BU50" s="1259"/>
      <c r="BV50" s="1259"/>
      <c r="BW50" s="1259"/>
      <c r="BX50" s="1259" t="s">
        <v>563</v>
      </c>
      <c r="BY50" s="1259"/>
      <c r="BZ50" s="1259"/>
      <c r="CA50" s="1259"/>
      <c r="CB50" s="1259"/>
      <c r="CC50" s="1259"/>
      <c r="CD50" s="1259"/>
      <c r="CE50" s="1259"/>
      <c r="CF50" s="1259" t="s">
        <v>564</v>
      </c>
      <c r="CG50" s="1259"/>
      <c r="CH50" s="1259"/>
      <c r="CI50" s="1259"/>
      <c r="CJ50" s="1259"/>
      <c r="CK50" s="1259"/>
      <c r="CL50" s="1259"/>
      <c r="CM50" s="1259"/>
      <c r="CN50" s="1259" t="s">
        <v>565</v>
      </c>
      <c r="CO50" s="1259"/>
      <c r="CP50" s="1259"/>
      <c r="CQ50" s="1259"/>
      <c r="CR50" s="1259"/>
      <c r="CS50" s="1259"/>
      <c r="CT50" s="1259"/>
      <c r="CU50" s="1259"/>
      <c r="CV50" s="1259" t="s">
        <v>566</v>
      </c>
      <c r="CW50" s="1259"/>
      <c r="CX50" s="1259"/>
      <c r="CY50" s="1259"/>
      <c r="CZ50" s="1259"/>
      <c r="DA50" s="1259"/>
      <c r="DB50" s="1259"/>
      <c r="DC50" s="1259"/>
    </row>
    <row r="51" spans="1:109" ht="13.5" customHeight="1" x14ac:dyDescent="0.15">
      <c r="B51" s="372"/>
      <c r="G51" s="1262"/>
      <c r="H51" s="1262"/>
      <c r="I51" s="1266"/>
      <c r="J51" s="1266"/>
      <c r="K51" s="1261"/>
      <c r="L51" s="1261"/>
      <c r="M51" s="1261"/>
      <c r="N51" s="1261"/>
      <c r="AM51" s="381"/>
      <c r="AN51" s="1257" t="s">
        <v>602</v>
      </c>
      <c r="AO51" s="1257"/>
      <c r="AP51" s="1257"/>
      <c r="AQ51" s="1257"/>
      <c r="AR51" s="1257"/>
      <c r="AS51" s="1257"/>
      <c r="AT51" s="1257"/>
      <c r="AU51" s="1257"/>
      <c r="AV51" s="1257"/>
      <c r="AW51" s="1257"/>
      <c r="AX51" s="1257"/>
      <c r="AY51" s="1257"/>
      <c r="AZ51" s="1257"/>
      <c r="BA51" s="1257"/>
      <c r="BB51" s="1257" t="s">
        <v>603</v>
      </c>
      <c r="BC51" s="1257"/>
      <c r="BD51" s="1257"/>
      <c r="BE51" s="1257"/>
      <c r="BF51" s="1257"/>
      <c r="BG51" s="1257"/>
      <c r="BH51" s="1257"/>
      <c r="BI51" s="1257"/>
      <c r="BJ51" s="1257"/>
      <c r="BK51" s="1257"/>
      <c r="BL51" s="1257"/>
      <c r="BM51" s="1257"/>
      <c r="BN51" s="1257"/>
      <c r="BO51" s="1257"/>
      <c r="BP51" s="1254"/>
      <c r="BQ51" s="1254"/>
      <c r="BR51" s="1254"/>
      <c r="BS51" s="1254"/>
      <c r="BT51" s="1254"/>
      <c r="BU51" s="1254"/>
      <c r="BV51" s="1254"/>
      <c r="BW51" s="1254"/>
      <c r="BX51" s="1254"/>
      <c r="BY51" s="1254"/>
      <c r="BZ51" s="1254"/>
      <c r="CA51" s="1254"/>
      <c r="CB51" s="1254"/>
      <c r="CC51" s="1254"/>
      <c r="CD51" s="1254"/>
      <c r="CE51" s="1254"/>
      <c r="CF51" s="1254">
        <v>0.2</v>
      </c>
      <c r="CG51" s="1254"/>
      <c r="CH51" s="1254"/>
      <c r="CI51" s="1254"/>
      <c r="CJ51" s="1254"/>
      <c r="CK51" s="1254"/>
      <c r="CL51" s="1254"/>
      <c r="CM51" s="1254"/>
      <c r="CN51" s="1254">
        <v>4.7</v>
      </c>
      <c r="CO51" s="1254"/>
      <c r="CP51" s="1254"/>
      <c r="CQ51" s="1254"/>
      <c r="CR51" s="1254"/>
      <c r="CS51" s="1254"/>
      <c r="CT51" s="1254"/>
      <c r="CU51" s="1254"/>
      <c r="CV51" s="1254"/>
      <c r="CW51" s="1254"/>
      <c r="CX51" s="1254"/>
      <c r="CY51" s="1254"/>
      <c r="CZ51" s="1254"/>
      <c r="DA51" s="1254"/>
      <c r="DB51" s="1254"/>
      <c r="DC51" s="1254"/>
    </row>
    <row r="52" spans="1:109" x14ac:dyDescent="0.15">
      <c r="B52" s="372"/>
      <c r="G52" s="1262"/>
      <c r="H52" s="1262"/>
      <c r="I52" s="1266"/>
      <c r="J52" s="1266"/>
      <c r="K52" s="1261"/>
      <c r="L52" s="1261"/>
      <c r="M52" s="1261"/>
      <c r="N52" s="1261"/>
      <c r="AM52" s="381"/>
      <c r="AN52" s="1257"/>
      <c r="AO52" s="1257"/>
      <c r="AP52" s="1257"/>
      <c r="AQ52" s="1257"/>
      <c r="AR52" s="1257"/>
      <c r="AS52" s="1257"/>
      <c r="AT52" s="1257"/>
      <c r="AU52" s="1257"/>
      <c r="AV52" s="1257"/>
      <c r="AW52" s="1257"/>
      <c r="AX52" s="1257"/>
      <c r="AY52" s="1257"/>
      <c r="AZ52" s="1257"/>
      <c r="BA52" s="1257"/>
      <c r="BB52" s="1257"/>
      <c r="BC52" s="1257"/>
      <c r="BD52" s="1257"/>
      <c r="BE52" s="1257"/>
      <c r="BF52" s="1257"/>
      <c r="BG52" s="1257"/>
      <c r="BH52" s="1257"/>
      <c r="BI52" s="1257"/>
      <c r="BJ52" s="1257"/>
      <c r="BK52" s="1257"/>
      <c r="BL52" s="1257"/>
      <c r="BM52" s="1257"/>
      <c r="BN52" s="1257"/>
      <c r="BO52" s="1257"/>
      <c r="BP52" s="1254"/>
      <c r="BQ52" s="1254"/>
      <c r="BR52" s="1254"/>
      <c r="BS52" s="1254"/>
      <c r="BT52" s="1254"/>
      <c r="BU52" s="1254"/>
      <c r="BV52" s="1254"/>
      <c r="BW52" s="1254"/>
      <c r="BX52" s="1254"/>
      <c r="BY52" s="1254"/>
      <c r="BZ52" s="1254"/>
      <c r="CA52" s="1254"/>
      <c r="CB52" s="1254"/>
      <c r="CC52" s="1254"/>
      <c r="CD52" s="1254"/>
      <c r="CE52" s="1254"/>
      <c r="CF52" s="1254"/>
      <c r="CG52" s="1254"/>
      <c r="CH52" s="1254"/>
      <c r="CI52" s="1254"/>
      <c r="CJ52" s="1254"/>
      <c r="CK52" s="1254"/>
      <c r="CL52" s="1254"/>
      <c r="CM52" s="1254"/>
      <c r="CN52" s="1254"/>
      <c r="CO52" s="1254"/>
      <c r="CP52" s="1254"/>
      <c r="CQ52" s="1254"/>
      <c r="CR52" s="1254"/>
      <c r="CS52" s="1254"/>
      <c r="CT52" s="1254"/>
      <c r="CU52" s="1254"/>
      <c r="CV52" s="1254"/>
      <c r="CW52" s="1254"/>
      <c r="CX52" s="1254"/>
      <c r="CY52" s="1254"/>
      <c r="CZ52" s="1254"/>
      <c r="DA52" s="1254"/>
      <c r="DB52" s="1254"/>
      <c r="DC52" s="1254"/>
    </row>
    <row r="53" spans="1:109" ht="148.5" x14ac:dyDescent="0.15">
      <c r="A53" s="380"/>
      <c r="B53" s="372"/>
      <c r="G53" s="1262"/>
      <c r="H53" s="1262"/>
      <c r="I53" s="1260"/>
      <c r="J53" s="1260"/>
      <c r="K53" s="1261"/>
      <c r="L53" s="1261"/>
      <c r="M53" s="1261"/>
      <c r="N53" s="1261"/>
      <c r="AM53" s="381"/>
      <c r="AN53" s="1257"/>
      <c r="AO53" s="1257"/>
      <c r="AP53" s="1257"/>
      <c r="AQ53" s="1257"/>
      <c r="AR53" s="1257"/>
      <c r="AS53" s="1257"/>
      <c r="AT53" s="1257"/>
      <c r="AU53" s="1257"/>
      <c r="AV53" s="1257"/>
      <c r="AW53" s="1257"/>
      <c r="AX53" s="1257"/>
      <c r="AY53" s="1257"/>
      <c r="AZ53" s="1257"/>
      <c r="BA53" s="1257"/>
      <c r="BB53" s="400" t="s">
        <v>604</v>
      </c>
      <c r="BC53" s="400"/>
      <c r="BD53" s="400"/>
      <c r="BE53" s="400"/>
      <c r="BF53" s="400"/>
      <c r="BG53" s="400"/>
      <c r="BH53" s="400"/>
      <c r="BI53" s="400"/>
      <c r="BJ53" s="400"/>
      <c r="BK53" s="400"/>
      <c r="BL53" s="400"/>
      <c r="BM53" s="400"/>
      <c r="BN53" s="400"/>
      <c r="BO53" s="400"/>
      <c r="BP53" s="1254">
        <v>56.7</v>
      </c>
      <c r="BQ53" s="1254"/>
      <c r="BR53" s="1254"/>
      <c r="BS53" s="1254"/>
      <c r="BT53" s="1254"/>
      <c r="BU53" s="1254"/>
      <c r="BV53" s="1254"/>
      <c r="BW53" s="1254"/>
      <c r="BX53" s="1254">
        <v>58.7</v>
      </c>
      <c r="BY53" s="1254"/>
      <c r="BZ53" s="1254"/>
      <c r="CA53" s="1254"/>
      <c r="CB53" s="1254"/>
      <c r="CC53" s="1254"/>
      <c r="CD53" s="1254"/>
      <c r="CE53" s="1254"/>
      <c r="CF53" s="1254">
        <v>59.8</v>
      </c>
      <c r="CG53" s="1254"/>
      <c r="CH53" s="1254"/>
      <c r="CI53" s="1254"/>
      <c r="CJ53" s="1254"/>
      <c r="CK53" s="1254"/>
      <c r="CL53" s="1254"/>
      <c r="CM53" s="1254"/>
      <c r="CN53" s="1254">
        <v>46</v>
      </c>
      <c r="CO53" s="1254"/>
      <c r="CP53" s="1254"/>
      <c r="CQ53" s="1254"/>
      <c r="CR53" s="1254"/>
      <c r="CS53" s="1254"/>
      <c r="CT53" s="1254"/>
      <c r="CU53" s="1254"/>
      <c r="CV53" s="1254">
        <v>44.4</v>
      </c>
      <c r="CW53" s="1254"/>
      <c r="CX53" s="1254"/>
      <c r="CY53" s="1254"/>
      <c r="CZ53" s="1254"/>
      <c r="DA53" s="1254"/>
      <c r="DB53" s="1254"/>
      <c r="DC53" s="1254"/>
    </row>
    <row r="54" spans="1:109" x14ac:dyDescent="0.15">
      <c r="A54" s="380"/>
      <c r="B54" s="372"/>
      <c r="G54" s="1262"/>
      <c r="H54" s="1262"/>
      <c r="I54" s="1260"/>
      <c r="J54" s="1260"/>
      <c r="K54" s="1261"/>
      <c r="L54" s="1261"/>
      <c r="M54" s="1261"/>
      <c r="N54" s="1261"/>
      <c r="AM54" s="381"/>
      <c r="AN54" s="1257"/>
      <c r="AO54" s="1257"/>
      <c r="AP54" s="1257"/>
      <c r="AQ54" s="1257"/>
      <c r="AR54" s="1257"/>
      <c r="AS54" s="1257"/>
      <c r="AT54" s="1257"/>
      <c r="AU54" s="1257"/>
      <c r="AV54" s="1257"/>
      <c r="AW54" s="1257"/>
      <c r="AX54" s="1257"/>
      <c r="AY54" s="1257"/>
      <c r="AZ54" s="1257"/>
      <c r="BA54" s="1257"/>
      <c r="BB54" s="400"/>
      <c r="BC54" s="400"/>
      <c r="BD54" s="400"/>
      <c r="BE54" s="400"/>
      <c r="BF54" s="400"/>
      <c r="BG54" s="400"/>
      <c r="BH54" s="400"/>
      <c r="BI54" s="400"/>
      <c r="BJ54" s="400"/>
      <c r="BK54" s="400"/>
      <c r="BL54" s="400"/>
      <c r="BM54" s="400"/>
      <c r="BN54" s="400"/>
      <c r="BO54" s="400"/>
      <c r="BP54" s="1254"/>
      <c r="BQ54" s="1254"/>
      <c r="BR54" s="1254"/>
      <c r="BS54" s="1254"/>
      <c r="BT54" s="1254"/>
      <c r="BU54" s="1254"/>
      <c r="BV54" s="1254"/>
      <c r="BW54" s="1254"/>
      <c r="BX54" s="1254"/>
      <c r="BY54" s="1254"/>
      <c r="BZ54" s="1254"/>
      <c r="CA54" s="1254"/>
      <c r="CB54" s="1254"/>
      <c r="CC54" s="1254"/>
      <c r="CD54" s="1254"/>
      <c r="CE54" s="1254"/>
      <c r="CF54" s="1254"/>
      <c r="CG54" s="1254"/>
      <c r="CH54" s="1254"/>
      <c r="CI54" s="1254"/>
      <c r="CJ54" s="1254"/>
      <c r="CK54" s="1254"/>
      <c r="CL54" s="1254"/>
      <c r="CM54" s="1254"/>
      <c r="CN54" s="1254"/>
      <c r="CO54" s="1254"/>
      <c r="CP54" s="1254"/>
      <c r="CQ54" s="1254"/>
      <c r="CR54" s="1254"/>
      <c r="CS54" s="1254"/>
      <c r="CT54" s="1254"/>
      <c r="CU54" s="1254"/>
      <c r="CV54" s="1254"/>
      <c r="CW54" s="1254"/>
      <c r="CX54" s="1254"/>
      <c r="CY54" s="1254"/>
      <c r="CZ54" s="1254"/>
      <c r="DA54" s="1254"/>
      <c r="DB54" s="1254"/>
      <c r="DC54" s="1254"/>
    </row>
    <row r="55" spans="1:109" x14ac:dyDescent="0.15">
      <c r="A55" s="380"/>
      <c r="B55" s="372"/>
      <c r="G55" s="1260"/>
      <c r="H55" s="1260"/>
      <c r="I55" s="1260"/>
      <c r="J55" s="1260"/>
      <c r="K55" s="1261"/>
      <c r="L55" s="1261"/>
      <c r="M55" s="1261"/>
      <c r="N55" s="1261"/>
      <c r="AN55" s="1259" t="s">
        <v>605</v>
      </c>
      <c r="AO55" s="1259"/>
      <c r="AP55" s="1259"/>
      <c r="AQ55" s="1259"/>
      <c r="AR55" s="1259"/>
      <c r="AS55" s="1259"/>
      <c r="AT55" s="1259"/>
      <c r="AU55" s="1259"/>
      <c r="AV55" s="1259"/>
      <c r="AW55" s="1259"/>
      <c r="AX55" s="1259"/>
      <c r="AY55" s="1259"/>
      <c r="AZ55" s="1259"/>
      <c r="BA55" s="1259"/>
      <c r="BB55" s="1257" t="s">
        <v>603</v>
      </c>
      <c r="BC55" s="1257"/>
      <c r="BD55" s="1257"/>
      <c r="BE55" s="1257"/>
      <c r="BF55" s="1257"/>
      <c r="BG55" s="1257"/>
      <c r="BH55" s="1257"/>
      <c r="BI55" s="1257"/>
      <c r="BJ55" s="1257"/>
      <c r="BK55" s="1257"/>
      <c r="BL55" s="1257"/>
      <c r="BM55" s="1257"/>
      <c r="BN55" s="1257"/>
      <c r="BO55" s="1257"/>
      <c r="BP55" s="1254">
        <v>25.3</v>
      </c>
      <c r="BQ55" s="1254"/>
      <c r="BR55" s="1254"/>
      <c r="BS55" s="1254"/>
      <c r="BT55" s="1254"/>
      <c r="BU55" s="1254"/>
      <c r="BV55" s="1254"/>
      <c r="BW55" s="1254"/>
      <c r="BX55" s="1254">
        <v>25.5</v>
      </c>
      <c r="BY55" s="1254"/>
      <c r="BZ55" s="1254"/>
      <c r="CA55" s="1254"/>
      <c r="CB55" s="1254"/>
      <c r="CC55" s="1254"/>
      <c r="CD55" s="1254"/>
      <c r="CE55" s="1254"/>
      <c r="CF55" s="1254">
        <v>25.1</v>
      </c>
      <c r="CG55" s="1254"/>
      <c r="CH55" s="1254"/>
      <c r="CI55" s="1254"/>
      <c r="CJ55" s="1254"/>
      <c r="CK55" s="1254"/>
      <c r="CL55" s="1254"/>
      <c r="CM55" s="1254"/>
      <c r="CN55" s="1254">
        <v>18</v>
      </c>
      <c r="CO55" s="1254"/>
      <c r="CP55" s="1254"/>
      <c r="CQ55" s="1254"/>
      <c r="CR55" s="1254"/>
      <c r="CS55" s="1254"/>
      <c r="CT55" s="1254"/>
      <c r="CU55" s="1254"/>
      <c r="CV55" s="1254">
        <v>12.7</v>
      </c>
      <c r="CW55" s="1254"/>
      <c r="CX55" s="1254"/>
      <c r="CY55" s="1254"/>
      <c r="CZ55" s="1254"/>
      <c r="DA55" s="1254"/>
      <c r="DB55" s="1254"/>
      <c r="DC55" s="1254"/>
    </row>
    <row r="56" spans="1:109" x14ac:dyDescent="0.15">
      <c r="A56" s="380"/>
      <c r="B56" s="372"/>
      <c r="G56" s="1260"/>
      <c r="H56" s="1260"/>
      <c r="I56" s="1260"/>
      <c r="J56" s="1260"/>
      <c r="K56" s="1261"/>
      <c r="L56" s="1261"/>
      <c r="M56" s="1261"/>
      <c r="N56" s="1261"/>
      <c r="AN56" s="1259"/>
      <c r="AO56" s="1259"/>
      <c r="AP56" s="1259"/>
      <c r="AQ56" s="1259"/>
      <c r="AR56" s="1259"/>
      <c r="AS56" s="1259"/>
      <c r="AT56" s="1259"/>
      <c r="AU56" s="1259"/>
      <c r="AV56" s="1259"/>
      <c r="AW56" s="1259"/>
      <c r="AX56" s="1259"/>
      <c r="AY56" s="1259"/>
      <c r="AZ56" s="1259"/>
      <c r="BA56" s="1259"/>
      <c r="BB56" s="1257"/>
      <c r="BC56" s="1257"/>
      <c r="BD56" s="1257"/>
      <c r="BE56" s="1257"/>
      <c r="BF56" s="1257"/>
      <c r="BG56" s="1257"/>
      <c r="BH56" s="1257"/>
      <c r="BI56" s="1257"/>
      <c r="BJ56" s="1257"/>
      <c r="BK56" s="1257"/>
      <c r="BL56" s="1257"/>
      <c r="BM56" s="1257"/>
      <c r="BN56" s="1257"/>
      <c r="BO56" s="1257"/>
      <c r="BP56" s="1254"/>
      <c r="BQ56" s="1254"/>
      <c r="BR56" s="1254"/>
      <c r="BS56" s="1254"/>
      <c r="BT56" s="1254"/>
      <c r="BU56" s="1254"/>
      <c r="BV56" s="1254"/>
      <c r="BW56" s="1254"/>
      <c r="BX56" s="1254"/>
      <c r="BY56" s="1254"/>
      <c r="BZ56" s="1254"/>
      <c r="CA56" s="1254"/>
      <c r="CB56" s="1254"/>
      <c r="CC56" s="1254"/>
      <c r="CD56" s="1254"/>
      <c r="CE56" s="1254"/>
      <c r="CF56" s="1254"/>
      <c r="CG56" s="1254"/>
      <c r="CH56" s="1254"/>
      <c r="CI56" s="1254"/>
      <c r="CJ56" s="1254"/>
      <c r="CK56" s="1254"/>
      <c r="CL56" s="1254"/>
      <c r="CM56" s="1254"/>
      <c r="CN56" s="1254"/>
      <c r="CO56" s="1254"/>
      <c r="CP56" s="1254"/>
      <c r="CQ56" s="1254"/>
      <c r="CR56" s="1254"/>
      <c r="CS56" s="1254"/>
      <c r="CT56" s="1254"/>
      <c r="CU56" s="1254"/>
      <c r="CV56" s="1254"/>
      <c r="CW56" s="1254"/>
      <c r="CX56" s="1254"/>
      <c r="CY56" s="1254"/>
      <c r="CZ56" s="1254"/>
      <c r="DA56" s="1254"/>
      <c r="DB56" s="1254"/>
      <c r="DC56" s="1254"/>
    </row>
    <row r="57" spans="1:109" s="380" customFormat="1" x14ac:dyDescent="0.15">
      <c r="B57" s="384"/>
      <c r="G57" s="1260"/>
      <c r="H57" s="1260"/>
      <c r="I57" s="1255"/>
      <c r="J57" s="1255"/>
      <c r="K57" s="1261"/>
      <c r="L57" s="1261"/>
      <c r="M57" s="1261"/>
      <c r="N57" s="1261"/>
      <c r="AM57" s="366"/>
      <c r="AN57" s="1259"/>
      <c r="AO57" s="1259"/>
      <c r="AP57" s="1259"/>
      <c r="AQ57" s="1259"/>
      <c r="AR57" s="1259"/>
      <c r="AS57" s="1259"/>
      <c r="AT57" s="1259"/>
      <c r="AU57" s="1259"/>
      <c r="AV57" s="1259"/>
      <c r="AW57" s="1259"/>
      <c r="AX57" s="1259"/>
      <c r="AY57" s="1259"/>
      <c r="AZ57" s="1259"/>
      <c r="BA57" s="1259"/>
      <c r="BB57" s="1257" t="s">
        <v>604</v>
      </c>
      <c r="BC57" s="1257"/>
      <c r="BD57" s="1257"/>
      <c r="BE57" s="1257"/>
      <c r="BF57" s="1257"/>
      <c r="BG57" s="1257"/>
      <c r="BH57" s="1257"/>
      <c r="BI57" s="1257"/>
      <c r="BJ57" s="1257"/>
      <c r="BK57" s="1257"/>
      <c r="BL57" s="1257"/>
      <c r="BM57" s="1257"/>
      <c r="BN57" s="1257"/>
      <c r="BO57" s="1257"/>
      <c r="BP57" s="1254">
        <v>59.7</v>
      </c>
      <c r="BQ57" s="1254"/>
      <c r="BR57" s="1254"/>
      <c r="BS57" s="1254"/>
      <c r="BT57" s="1254"/>
      <c r="BU57" s="1254"/>
      <c r="BV57" s="1254"/>
      <c r="BW57" s="1254"/>
      <c r="BX57" s="1254">
        <v>60.9</v>
      </c>
      <c r="BY57" s="1254"/>
      <c r="BZ57" s="1254"/>
      <c r="CA57" s="1254"/>
      <c r="CB57" s="1254"/>
      <c r="CC57" s="1254"/>
      <c r="CD57" s="1254"/>
      <c r="CE57" s="1254"/>
      <c r="CF57" s="1254">
        <v>61</v>
      </c>
      <c r="CG57" s="1254"/>
      <c r="CH57" s="1254"/>
      <c r="CI57" s="1254"/>
      <c r="CJ57" s="1254"/>
      <c r="CK57" s="1254"/>
      <c r="CL57" s="1254"/>
      <c r="CM57" s="1254"/>
      <c r="CN57" s="1254">
        <v>62.1</v>
      </c>
      <c r="CO57" s="1254"/>
      <c r="CP57" s="1254"/>
      <c r="CQ57" s="1254"/>
      <c r="CR57" s="1254"/>
      <c r="CS57" s="1254"/>
      <c r="CT57" s="1254"/>
      <c r="CU57" s="1254"/>
      <c r="CV57" s="1254">
        <v>63.1</v>
      </c>
      <c r="CW57" s="1254"/>
      <c r="CX57" s="1254"/>
      <c r="CY57" s="1254"/>
      <c r="CZ57" s="1254"/>
      <c r="DA57" s="1254"/>
      <c r="DB57" s="1254"/>
      <c r="DC57" s="1254"/>
      <c r="DD57" s="385"/>
      <c r="DE57" s="384"/>
    </row>
    <row r="58" spans="1:109" s="380" customFormat="1" x14ac:dyDescent="0.15">
      <c r="A58" s="366"/>
      <c r="B58" s="384"/>
      <c r="G58" s="1260"/>
      <c r="H58" s="1260"/>
      <c r="I58" s="1255"/>
      <c r="J58" s="1255"/>
      <c r="K58" s="1261"/>
      <c r="L58" s="1261"/>
      <c r="M58" s="1261"/>
      <c r="N58" s="1261"/>
      <c r="AM58" s="366"/>
      <c r="AN58" s="1259"/>
      <c r="AO58" s="1259"/>
      <c r="AP58" s="1259"/>
      <c r="AQ58" s="1259"/>
      <c r="AR58" s="1259"/>
      <c r="AS58" s="1259"/>
      <c r="AT58" s="1259"/>
      <c r="AU58" s="1259"/>
      <c r="AV58" s="1259"/>
      <c r="AW58" s="1259"/>
      <c r="AX58" s="1259"/>
      <c r="AY58" s="1259"/>
      <c r="AZ58" s="1259"/>
      <c r="BA58" s="1259"/>
      <c r="BB58" s="1257"/>
      <c r="BC58" s="1257"/>
      <c r="BD58" s="1257"/>
      <c r="BE58" s="1257"/>
      <c r="BF58" s="1257"/>
      <c r="BG58" s="1257"/>
      <c r="BH58" s="1257"/>
      <c r="BI58" s="1257"/>
      <c r="BJ58" s="1257"/>
      <c r="BK58" s="1257"/>
      <c r="BL58" s="1257"/>
      <c r="BM58" s="1257"/>
      <c r="BN58" s="1257"/>
      <c r="BO58" s="1257"/>
      <c r="BP58" s="1254"/>
      <c r="BQ58" s="1254"/>
      <c r="BR58" s="1254"/>
      <c r="BS58" s="1254"/>
      <c r="BT58" s="1254"/>
      <c r="BU58" s="1254"/>
      <c r="BV58" s="1254"/>
      <c r="BW58" s="1254"/>
      <c r="BX58" s="1254"/>
      <c r="BY58" s="1254"/>
      <c r="BZ58" s="1254"/>
      <c r="CA58" s="1254"/>
      <c r="CB58" s="1254"/>
      <c r="CC58" s="1254"/>
      <c r="CD58" s="1254"/>
      <c r="CE58" s="1254"/>
      <c r="CF58" s="1254"/>
      <c r="CG58" s="1254"/>
      <c r="CH58" s="1254"/>
      <c r="CI58" s="1254"/>
      <c r="CJ58" s="1254"/>
      <c r="CK58" s="1254"/>
      <c r="CL58" s="1254"/>
      <c r="CM58" s="1254"/>
      <c r="CN58" s="1254"/>
      <c r="CO58" s="1254"/>
      <c r="CP58" s="1254"/>
      <c r="CQ58" s="1254"/>
      <c r="CR58" s="1254"/>
      <c r="CS58" s="1254"/>
      <c r="CT58" s="1254"/>
      <c r="CU58" s="1254"/>
      <c r="CV58" s="1254"/>
      <c r="CW58" s="1254"/>
      <c r="CX58" s="1254"/>
      <c r="CY58" s="1254"/>
      <c r="CZ58" s="1254"/>
      <c r="DA58" s="1254"/>
      <c r="DB58" s="1254"/>
      <c r="DC58" s="1254"/>
      <c r="DD58" s="385"/>
      <c r="DE58" s="384"/>
    </row>
    <row r="59" spans="1:109" s="380" customFormat="1" x14ac:dyDescent="0.15">
      <c r="A59" s="366"/>
      <c r="B59" s="384"/>
      <c r="K59" s="386"/>
      <c r="L59" s="386"/>
      <c r="M59" s="386"/>
      <c r="N59" s="386"/>
      <c r="AQ59" s="386"/>
      <c r="AR59" s="386"/>
      <c r="AS59" s="386"/>
      <c r="AT59" s="386"/>
      <c r="BC59" s="386"/>
      <c r="BD59" s="386"/>
      <c r="BE59" s="386"/>
      <c r="BF59" s="386"/>
      <c r="BO59" s="386"/>
      <c r="BP59" s="386"/>
      <c r="BQ59" s="386"/>
      <c r="BR59" s="386"/>
      <c r="CA59" s="386"/>
      <c r="CB59" s="386"/>
      <c r="CC59" s="386"/>
      <c r="CD59" s="386"/>
      <c r="CM59" s="386"/>
      <c r="CN59" s="386"/>
      <c r="CO59" s="386"/>
      <c r="CP59" s="386"/>
      <c r="CY59" s="386"/>
      <c r="CZ59" s="386"/>
      <c r="DA59" s="386"/>
      <c r="DB59" s="386"/>
      <c r="DC59" s="386"/>
      <c r="DD59" s="385"/>
      <c r="DE59" s="384"/>
    </row>
    <row r="60" spans="1:109" s="380" customFormat="1" x14ac:dyDescent="0.15">
      <c r="A60" s="366"/>
      <c r="B60" s="384"/>
      <c r="K60" s="386"/>
      <c r="L60" s="386"/>
      <c r="M60" s="386"/>
      <c r="N60" s="386"/>
      <c r="AQ60" s="386"/>
      <c r="AR60" s="386"/>
      <c r="AS60" s="386"/>
      <c r="AT60" s="386"/>
      <c r="BC60" s="386"/>
      <c r="BD60" s="386"/>
      <c r="BE60" s="386"/>
      <c r="BF60" s="386"/>
      <c r="BO60" s="386"/>
      <c r="BP60" s="386"/>
      <c r="BQ60" s="386"/>
      <c r="BR60" s="386"/>
      <c r="CA60" s="386"/>
      <c r="CB60" s="386"/>
      <c r="CC60" s="386"/>
      <c r="CD60" s="386"/>
      <c r="CM60" s="386"/>
      <c r="CN60" s="386"/>
      <c r="CO60" s="386"/>
      <c r="CP60" s="386"/>
      <c r="CY60" s="386"/>
      <c r="CZ60" s="386"/>
      <c r="DA60" s="386"/>
      <c r="DB60" s="386"/>
      <c r="DC60" s="386"/>
      <c r="DD60" s="385"/>
      <c r="DE60" s="384"/>
    </row>
    <row r="61" spans="1:109" s="380" customFormat="1" x14ac:dyDescent="0.15">
      <c r="A61" s="366"/>
      <c r="B61" s="387"/>
      <c r="C61" s="388"/>
      <c r="D61" s="388"/>
      <c r="E61" s="388"/>
      <c r="F61" s="388"/>
      <c r="G61" s="388"/>
      <c r="H61" s="388"/>
      <c r="I61" s="388"/>
      <c r="J61" s="388"/>
      <c r="K61" s="388"/>
      <c r="L61" s="388"/>
      <c r="M61" s="389"/>
      <c r="N61" s="389"/>
      <c r="O61" s="388"/>
      <c r="P61" s="388"/>
      <c r="Q61" s="388"/>
      <c r="R61" s="388"/>
      <c r="S61" s="388"/>
      <c r="T61" s="388"/>
      <c r="U61" s="388"/>
      <c r="V61" s="388"/>
      <c r="W61" s="388"/>
      <c r="X61" s="388"/>
      <c r="Y61" s="388"/>
      <c r="Z61" s="388"/>
      <c r="AA61" s="388"/>
      <c r="AB61" s="388"/>
      <c r="AC61" s="388"/>
      <c r="AD61" s="388"/>
      <c r="AE61" s="388"/>
      <c r="AF61" s="388"/>
      <c r="AG61" s="388"/>
      <c r="AH61" s="388"/>
      <c r="AI61" s="388"/>
      <c r="AJ61" s="388"/>
      <c r="AK61" s="388"/>
      <c r="AL61" s="388"/>
      <c r="AM61" s="388"/>
      <c r="AN61" s="388"/>
      <c r="AO61" s="388"/>
      <c r="AP61" s="388"/>
      <c r="AQ61" s="388"/>
      <c r="AR61" s="388"/>
      <c r="AS61" s="389"/>
      <c r="AT61" s="389"/>
      <c r="AU61" s="388"/>
      <c r="AV61" s="388"/>
      <c r="AW61" s="388"/>
      <c r="AX61" s="388"/>
      <c r="AY61" s="388"/>
      <c r="AZ61" s="388"/>
      <c r="BA61" s="388"/>
      <c r="BB61" s="388"/>
      <c r="BC61" s="388"/>
      <c r="BD61" s="388"/>
      <c r="BE61" s="389"/>
      <c r="BF61" s="389"/>
      <c r="BG61" s="388"/>
      <c r="BH61" s="388"/>
      <c r="BI61" s="388"/>
      <c r="BJ61" s="388"/>
      <c r="BK61" s="388"/>
      <c r="BL61" s="388"/>
      <c r="BM61" s="388"/>
      <c r="BN61" s="388"/>
      <c r="BO61" s="388"/>
      <c r="BP61" s="388"/>
      <c r="BQ61" s="389"/>
      <c r="BR61" s="389"/>
      <c r="BS61" s="388"/>
      <c r="BT61" s="388"/>
      <c r="BU61" s="388"/>
      <c r="BV61" s="388"/>
      <c r="BW61" s="388"/>
      <c r="BX61" s="388"/>
      <c r="BY61" s="388"/>
      <c r="BZ61" s="388"/>
      <c r="CA61" s="388"/>
      <c r="CB61" s="388"/>
      <c r="CC61" s="389"/>
      <c r="CD61" s="389"/>
      <c r="CE61" s="388"/>
      <c r="CF61" s="388"/>
      <c r="CG61" s="388"/>
      <c r="CH61" s="388"/>
      <c r="CI61" s="388"/>
      <c r="CJ61" s="388"/>
      <c r="CK61" s="388"/>
      <c r="CL61" s="388"/>
      <c r="CM61" s="388"/>
      <c r="CN61" s="388"/>
      <c r="CO61" s="389"/>
      <c r="CP61" s="389"/>
      <c r="CQ61" s="388"/>
      <c r="CR61" s="388"/>
      <c r="CS61" s="388"/>
      <c r="CT61" s="388"/>
      <c r="CU61" s="388"/>
      <c r="CV61" s="388"/>
      <c r="CW61" s="388"/>
      <c r="CX61" s="388"/>
      <c r="CY61" s="388"/>
      <c r="CZ61" s="388"/>
      <c r="DA61" s="389"/>
      <c r="DB61" s="389"/>
      <c r="DC61" s="389"/>
      <c r="DD61" s="390"/>
      <c r="DE61" s="384"/>
    </row>
    <row r="62" spans="1:109" x14ac:dyDescent="0.15">
      <c r="B62" s="377"/>
      <c r="C62" s="377"/>
      <c r="D62" s="377"/>
      <c r="E62" s="377"/>
      <c r="F62" s="377"/>
      <c r="G62" s="377"/>
      <c r="H62" s="377"/>
      <c r="I62" s="377"/>
      <c r="J62" s="377"/>
      <c r="K62" s="377"/>
      <c r="L62" s="377"/>
      <c r="M62" s="377"/>
      <c r="N62" s="377"/>
      <c r="O62" s="377"/>
      <c r="P62" s="377"/>
      <c r="Q62" s="377"/>
      <c r="R62" s="377"/>
      <c r="S62" s="377"/>
      <c r="T62" s="377"/>
      <c r="U62" s="377"/>
      <c r="V62" s="377"/>
      <c r="W62" s="377"/>
      <c r="X62" s="377"/>
      <c r="Y62" s="377"/>
      <c r="Z62" s="377"/>
      <c r="AA62" s="377"/>
      <c r="AB62" s="377"/>
      <c r="AC62" s="377"/>
      <c r="AD62" s="377"/>
      <c r="AE62" s="377"/>
      <c r="AF62" s="377"/>
      <c r="AG62" s="377"/>
      <c r="AH62" s="377"/>
      <c r="AI62" s="377"/>
      <c r="AJ62" s="377"/>
      <c r="AK62" s="377"/>
      <c r="AL62" s="377"/>
      <c r="AM62" s="377"/>
      <c r="AN62" s="377"/>
      <c r="AO62" s="377"/>
      <c r="AP62" s="377"/>
      <c r="AQ62" s="377"/>
      <c r="AR62" s="377"/>
      <c r="AS62" s="377"/>
      <c r="AT62" s="377"/>
      <c r="AU62" s="377"/>
      <c r="AV62" s="377"/>
      <c r="AW62" s="377"/>
      <c r="AX62" s="377"/>
      <c r="AY62" s="377"/>
      <c r="AZ62" s="377"/>
      <c r="BA62" s="377"/>
      <c r="BB62" s="377"/>
      <c r="BC62" s="377"/>
      <c r="BD62" s="377"/>
      <c r="BE62" s="377"/>
      <c r="BF62" s="377"/>
      <c r="BG62" s="377"/>
      <c r="BH62" s="377"/>
      <c r="BI62" s="377"/>
      <c r="BJ62" s="377"/>
      <c r="BK62" s="377"/>
      <c r="BL62" s="377"/>
      <c r="BM62" s="377"/>
      <c r="BN62" s="377"/>
      <c r="BO62" s="377"/>
      <c r="BP62" s="377"/>
      <c r="BQ62" s="377"/>
      <c r="BR62" s="377"/>
      <c r="BS62" s="377"/>
      <c r="BT62" s="377"/>
      <c r="BU62" s="377"/>
      <c r="BV62" s="377"/>
      <c r="BW62" s="377"/>
      <c r="BX62" s="377"/>
      <c r="BY62" s="377"/>
      <c r="BZ62" s="377"/>
      <c r="CA62" s="377"/>
      <c r="CB62" s="377"/>
      <c r="CC62" s="377"/>
      <c r="CD62" s="377"/>
      <c r="CE62" s="377"/>
      <c r="CF62" s="377"/>
      <c r="CG62" s="377"/>
      <c r="CH62" s="377"/>
      <c r="CI62" s="377"/>
      <c r="CJ62" s="377"/>
      <c r="CK62" s="377"/>
      <c r="CL62" s="377"/>
      <c r="CM62" s="377"/>
      <c r="CN62" s="377"/>
      <c r="CO62" s="377"/>
      <c r="CP62" s="377"/>
      <c r="CQ62" s="377"/>
      <c r="CR62" s="377"/>
      <c r="CS62" s="377"/>
      <c r="CT62" s="377"/>
      <c r="CU62" s="377"/>
      <c r="CV62" s="377"/>
      <c r="CW62" s="377"/>
      <c r="CX62" s="377"/>
      <c r="CY62" s="377"/>
      <c r="CZ62" s="377"/>
      <c r="DA62" s="377"/>
      <c r="DB62" s="377"/>
      <c r="DC62" s="377"/>
      <c r="DD62" s="377"/>
      <c r="DE62" s="366"/>
    </row>
    <row r="63" spans="1:109" ht="17.25" x14ac:dyDescent="0.15">
      <c r="B63" s="391" t="s">
        <v>606</v>
      </c>
    </row>
    <row r="64" spans="1:109" x14ac:dyDescent="0.15">
      <c r="B64" s="372"/>
      <c r="G64" s="379"/>
      <c r="I64" s="392"/>
      <c r="J64" s="392"/>
      <c r="K64" s="392"/>
      <c r="L64" s="392"/>
      <c r="M64" s="392"/>
      <c r="N64" s="393"/>
      <c r="AM64" s="379"/>
      <c r="AN64" s="379" t="s">
        <v>600</v>
      </c>
      <c r="AP64" s="380"/>
      <c r="AQ64" s="380"/>
      <c r="AR64" s="380"/>
      <c r="AY64" s="379"/>
      <c r="BA64" s="380"/>
      <c r="BB64" s="380"/>
      <c r="BC64" s="380"/>
      <c r="BK64" s="379"/>
      <c r="BM64" s="380"/>
      <c r="BN64" s="380"/>
      <c r="BO64" s="380"/>
      <c r="BW64" s="379"/>
      <c r="BY64" s="380"/>
      <c r="BZ64" s="380"/>
      <c r="CA64" s="380"/>
      <c r="CI64" s="379"/>
      <c r="CK64" s="380"/>
      <c r="CL64" s="380"/>
      <c r="CM64" s="380"/>
      <c r="CU64" s="379"/>
      <c r="CW64" s="380"/>
      <c r="CX64" s="380"/>
      <c r="CY64" s="380"/>
    </row>
    <row r="65" spans="2:107" x14ac:dyDescent="0.15">
      <c r="B65" s="372"/>
      <c r="AN65" s="1267" t="s">
        <v>609</v>
      </c>
      <c r="AO65" s="1268"/>
      <c r="AP65" s="1268"/>
      <c r="AQ65" s="1268"/>
      <c r="AR65" s="1268"/>
      <c r="AS65" s="1268"/>
      <c r="AT65" s="1268"/>
      <c r="AU65" s="1268"/>
      <c r="AV65" s="1268"/>
      <c r="AW65" s="1268"/>
      <c r="AX65" s="1268"/>
      <c r="AY65" s="1268"/>
      <c r="AZ65" s="1268"/>
      <c r="BA65" s="1268"/>
      <c r="BB65" s="1268"/>
      <c r="BC65" s="1268"/>
      <c r="BD65" s="1268"/>
      <c r="BE65" s="1268"/>
      <c r="BF65" s="1268"/>
      <c r="BG65" s="1268"/>
      <c r="BH65" s="1268"/>
      <c r="BI65" s="1268"/>
      <c r="BJ65" s="1268"/>
      <c r="BK65" s="1268"/>
      <c r="BL65" s="1268"/>
      <c r="BM65" s="1268"/>
      <c r="BN65" s="1268"/>
      <c r="BO65" s="1268"/>
      <c r="BP65" s="1268"/>
      <c r="BQ65" s="1268"/>
      <c r="BR65" s="1268"/>
      <c r="BS65" s="1268"/>
      <c r="BT65" s="1268"/>
      <c r="BU65" s="1268"/>
      <c r="BV65" s="1268"/>
      <c r="BW65" s="1268"/>
      <c r="BX65" s="1268"/>
      <c r="BY65" s="1268"/>
      <c r="BZ65" s="1268"/>
      <c r="CA65" s="1268"/>
      <c r="CB65" s="1268"/>
      <c r="CC65" s="1268"/>
      <c r="CD65" s="1268"/>
      <c r="CE65" s="1268"/>
      <c r="CF65" s="1268"/>
      <c r="CG65" s="1268"/>
      <c r="CH65" s="1268"/>
      <c r="CI65" s="1268"/>
      <c r="CJ65" s="1268"/>
      <c r="CK65" s="1268"/>
      <c r="CL65" s="1268"/>
      <c r="CM65" s="1268"/>
      <c r="CN65" s="1268"/>
      <c r="CO65" s="1268"/>
      <c r="CP65" s="1268"/>
      <c r="CQ65" s="1268"/>
      <c r="CR65" s="1268"/>
      <c r="CS65" s="1268"/>
      <c r="CT65" s="1268"/>
      <c r="CU65" s="1268"/>
      <c r="CV65" s="1268"/>
      <c r="CW65" s="1268"/>
      <c r="CX65" s="1268"/>
      <c r="CY65" s="1268"/>
      <c r="CZ65" s="1268"/>
      <c r="DA65" s="1268"/>
      <c r="DB65" s="1268"/>
      <c r="DC65" s="1269"/>
    </row>
    <row r="66" spans="2:107" x14ac:dyDescent="0.15">
      <c r="B66" s="372"/>
      <c r="AN66" s="1270"/>
      <c r="AO66" s="1271"/>
      <c r="AP66" s="1271"/>
      <c r="AQ66" s="1271"/>
      <c r="AR66" s="1271"/>
      <c r="AS66" s="1271"/>
      <c r="AT66" s="1271"/>
      <c r="AU66" s="1271"/>
      <c r="AV66" s="1271"/>
      <c r="AW66" s="1271"/>
      <c r="AX66" s="1271"/>
      <c r="AY66" s="1271"/>
      <c r="AZ66" s="1271"/>
      <c r="BA66" s="1271"/>
      <c r="BB66" s="1271"/>
      <c r="BC66" s="1271"/>
      <c r="BD66" s="1271"/>
      <c r="BE66" s="1271"/>
      <c r="BF66" s="1271"/>
      <c r="BG66" s="1271"/>
      <c r="BH66" s="1271"/>
      <c r="BI66" s="1271"/>
      <c r="BJ66" s="1271"/>
      <c r="BK66" s="1271"/>
      <c r="BL66" s="1271"/>
      <c r="BM66" s="1271"/>
      <c r="BN66" s="1271"/>
      <c r="BO66" s="1271"/>
      <c r="BP66" s="1271"/>
      <c r="BQ66" s="1271"/>
      <c r="BR66" s="1271"/>
      <c r="BS66" s="1271"/>
      <c r="BT66" s="1271"/>
      <c r="BU66" s="1271"/>
      <c r="BV66" s="1271"/>
      <c r="BW66" s="1271"/>
      <c r="BX66" s="1271"/>
      <c r="BY66" s="1271"/>
      <c r="BZ66" s="1271"/>
      <c r="CA66" s="1271"/>
      <c r="CB66" s="1271"/>
      <c r="CC66" s="1271"/>
      <c r="CD66" s="1271"/>
      <c r="CE66" s="1271"/>
      <c r="CF66" s="1271"/>
      <c r="CG66" s="1271"/>
      <c r="CH66" s="1271"/>
      <c r="CI66" s="1271"/>
      <c r="CJ66" s="1271"/>
      <c r="CK66" s="1271"/>
      <c r="CL66" s="1271"/>
      <c r="CM66" s="1271"/>
      <c r="CN66" s="1271"/>
      <c r="CO66" s="1271"/>
      <c r="CP66" s="1271"/>
      <c r="CQ66" s="1271"/>
      <c r="CR66" s="1271"/>
      <c r="CS66" s="1271"/>
      <c r="CT66" s="1271"/>
      <c r="CU66" s="1271"/>
      <c r="CV66" s="1271"/>
      <c r="CW66" s="1271"/>
      <c r="CX66" s="1271"/>
      <c r="CY66" s="1271"/>
      <c r="CZ66" s="1271"/>
      <c r="DA66" s="1271"/>
      <c r="DB66" s="1271"/>
      <c r="DC66" s="1272"/>
    </row>
    <row r="67" spans="2:107" x14ac:dyDescent="0.15">
      <c r="B67" s="372"/>
      <c r="AN67" s="1270"/>
      <c r="AO67" s="1271"/>
      <c r="AP67" s="1271"/>
      <c r="AQ67" s="1271"/>
      <c r="AR67" s="1271"/>
      <c r="AS67" s="1271"/>
      <c r="AT67" s="1271"/>
      <c r="AU67" s="1271"/>
      <c r="AV67" s="1271"/>
      <c r="AW67" s="1271"/>
      <c r="AX67" s="1271"/>
      <c r="AY67" s="1271"/>
      <c r="AZ67" s="1271"/>
      <c r="BA67" s="1271"/>
      <c r="BB67" s="1271"/>
      <c r="BC67" s="1271"/>
      <c r="BD67" s="1271"/>
      <c r="BE67" s="1271"/>
      <c r="BF67" s="1271"/>
      <c r="BG67" s="1271"/>
      <c r="BH67" s="1271"/>
      <c r="BI67" s="1271"/>
      <c r="BJ67" s="1271"/>
      <c r="BK67" s="1271"/>
      <c r="BL67" s="1271"/>
      <c r="BM67" s="1271"/>
      <c r="BN67" s="1271"/>
      <c r="BO67" s="1271"/>
      <c r="BP67" s="1271"/>
      <c r="BQ67" s="1271"/>
      <c r="BR67" s="1271"/>
      <c r="BS67" s="1271"/>
      <c r="BT67" s="1271"/>
      <c r="BU67" s="1271"/>
      <c r="BV67" s="1271"/>
      <c r="BW67" s="1271"/>
      <c r="BX67" s="1271"/>
      <c r="BY67" s="1271"/>
      <c r="BZ67" s="1271"/>
      <c r="CA67" s="1271"/>
      <c r="CB67" s="1271"/>
      <c r="CC67" s="1271"/>
      <c r="CD67" s="1271"/>
      <c r="CE67" s="1271"/>
      <c r="CF67" s="1271"/>
      <c r="CG67" s="1271"/>
      <c r="CH67" s="1271"/>
      <c r="CI67" s="1271"/>
      <c r="CJ67" s="1271"/>
      <c r="CK67" s="1271"/>
      <c r="CL67" s="1271"/>
      <c r="CM67" s="1271"/>
      <c r="CN67" s="1271"/>
      <c r="CO67" s="1271"/>
      <c r="CP67" s="1271"/>
      <c r="CQ67" s="1271"/>
      <c r="CR67" s="1271"/>
      <c r="CS67" s="1271"/>
      <c r="CT67" s="1271"/>
      <c r="CU67" s="1271"/>
      <c r="CV67" s="1271"/>
      <c r="CW67" s="1271"/>
      <c r="CX67" s="1271"/>
      <c r="CY67" s="1271"/>
      <c r="CZ67" s="1271"/>
      <c r="DA67" s="1271"/>
      <c r="DB67" s="1271"/>
      <c r="DC67" s="1272"/>
    </row>
    <row r="68" spans="2:107" x14ac:dyDescent="0.15">
      <c r="B68" s="372"/>
      <c r="AN68" s="1270"/>
      <c r="AO68" s="1271"/>
      <c r="AP68" s="1271"/>
      <c r="AQ68" s="1271"/>
      <c r="AR68" s="1271"/>
      <c r="AS68" s="1271"/>
      <c r="AT68" s="1271"/>
      <c r="AU68" s="1271"/>
      <c r="AV68" s="1271"/>
      <c r="AW68" s="1271"/>
      <c r="AX68" s="1271"/>
      <c r="AY68" s="1271"/>
      <c r="AZ68" s="1271"/>
      <c r="BA68" s="1271"/>
      <c r="BB68" s="1271"/>
      <c r="BC68" s="1271"/>
      <c r="BD68" s="1271"/>
      <c r="BE68" s="1271"/>
      <c r="BF68" s="1271"/>
      <c r="BG68" s="1271"/>
      <c r="BH68" s="1271"/>
      <c r="BI68" s="1271"/>
      <c r="BJ68" s="1271"/>
      <c r="BK68" s="1271"/>
      <c r="BL68" s="1271"/>
      <c r="BM68" s="1271"/>
      <c r="BN68" s="1271"/>
      <c r="BO68" s="1271"/>
      <c r="BP68" s="1271"/>
      <c r="BQ68" s="1271"/>
      <c r="BR68" s="1271"/>
      <c r="BS68" s="1271"/>
      <c r="BT68" s="1271"/>
      <c r="BU68" s="1271"/>
      <c r="BV68" s="1271"/>
      <c r="BW68" s="1271"/>
      <c r="BX68" s="1271"/>
      <c r="BY68" s="1271"/>
      <c r="BZ68" s="1271"/>
      <c r="CA68" s="1271"/>
      <c r="CB68" s="1271"/>
      <c r="CC68" s="1271"/>
      <c r="CD68" s="1271"/>
      <c r="CE68" s="1271"/>
      <c r="CF68" s="1271"/>
      <c r="CG68" s="1271"/>
      <c r="CH68" s="1271"/>
      <c r="CI68" s="1271"/>
      <c r="CJ68" s="1271"/>
      <c r="CK68" s="1271"/>
      <c r="CL68" s="1271"/>
      <c r="CM68" s="1271"/>
      <c r="CN68" s="1271"/>
      <c r="CO68" s="1271"/>
      <c r="CP68" s="1271"/>
      <c r="CQ68" s="1271"/>
      <c r="CR68" s="1271"/>
      <c r="CS68" s="1271"/>
      <c r="CT68" s="1271"/>
      <c r="CU68" s="1271"/>
      <c r="CV68" s="1271"/>
      <c r="CW68" s="1271"/>
      <c r="CX68" s="1271"/>
      <c r="CY68" s="1271"/>
      <c r="CZ68" s="1271"/>
      <c r="DA68" s="1271"/>
      <c r="DB68" s="1271"/>
      <c r="DC68" s="1272"/>
    </row>
    <row r="69" spans="2:107" x14ac:dyDescent="0.15">
      <c r="B69" s="372"/>
      <c r="AN69" s="1273"/>
      <c r="AO69" s="1274"/>
      <c r="AP69" s="1274"/>
      <c r="AQ69" s="1274"/>
      <c r="AR69" s="1274"/>
      <c r="AS69" s="1274"/>
      <c r="AT69" s="1274"/>
      <c r="AU69" s="1274"/>
      <c r="AV69" s="1274"/>
      <c r="AW69" s="1274"/>
      <c r="AX69" s="1274"/>
      <c r="AY69" s="1274"/>
      <c r="AZ69" s="1274"/>
      <c r="BA69" s="1274"/>
      <c r="BB69" s="1274"/>
      <c r="BC69" s="1274"/>
      <c r="BD69" s="1274"/>
      <c r="BE69" s="1274"/>
      <c r="BF69" s="1274"/>
      <c r="BG69" s="1274"/>
      <c r="BH69" s="1274"/>
      <c r="BI69" s="1274"/>
      <c r="BJ69" s="1274"/>
      <c r="BK69" s="1274"/>
      <c r="BL69" s="1274"/>
      <c r="BM69" s="1274"/>
      <c r="BN69" s="1274"/>
      <c r="BO69" s="1274"/>
      <c r="BP69" s="1274"/>
      <c r="BQ69" s="1274"/>
      <c r="BR69" s="1274"/>
      <c r="BS69" s="1274"/>
      <c r="BT69" s="1274"/>
      <c r="BU69" s="1274"/>
      <c r="BV69" s="1274"/>
      <c r="BW69" s="1274"/>
      <c r="BX69" s="1274"/>
      <c r="BY69" s="1274"/>
      <c r="BZ69" s="1274"/>
      <c r="CA69" s="1274"/>
      <c r="CB69" s="1274"/>
      <c r="CC69" s="1274"/>
      <c r="CD69" s="1274"/>
      <c r="CE69" s="1274"/>
      <c r="CF69" s="1274"/>
      <c r="CG69" s="1274"/>
      <c r="CH69" s="1274"/>
      <c r="CI69" s="1274"/>
      <c r="CJ69" s="1274"/>
      <c r="CK69" s="1274"/>
      <c r="CL69" s="1274"/>
      <c r="CM69" s="1274"/>
      <c r="CN69" s="1274"/>
      <c r="CO69" s="1274"/>
      <c r="CP69" s="1274"/>
      <c r="CQ69" s="1274"/>
      <c r="CR69" s="1274"/>
      <c r="CS69" s="1274"/>
      <c r="CT69" s="1274"/>
      <c r="CU69" s="1274"/>
      <c r="CV69" s="1274"/>
      <c r="CW69" s="1274"/>
      <c r="CX69" s="1274"/>
      <c r="CY69" s="1274"/>
      <c r="CZ69" s="1274"/>
      <c r="DA69" s="1274"/>
      <c r="DB69" s="1274"/>
      <c r="DC69" s="1275"/>
    </row>
    <row r="70" spans="2:107" x14ac:dyDescent="0.15">
      <c r="B70" s="372"/>
      <c r="H70" s="394"/>
      <c r="I70" s="394"/>
      <c r="J70" s="395"/>
      <c r="K70" s="395"/>
      <c r="L70" s="396"/>
      <c r="M70" s="395"/>
      <c r="N70" s="396"/>
      <c r="AN70" s="381"/>
      <c r="AO70" s="381"/>
      <c r="AP70" s="381"/>
      <c r="AZ70" s="381"/>
      <c r="BA70" s="381"/>
      <c r="BB70" s="381"/>
      <c r="BL70" s="381"/>
      <c r="BM70" s="381"/>
      <c r="BN70" s="381"/>
      <c r="BX70" s="381"/>
      <c r="BY70" s="381"/>
      <c r="BZ70" s="381"/>
      <c r="CJ70" s="381"/>
      <c r="CK70" s="381"/>
      <c r="CL70" s="381"/>
      <c r="CV70" s="381"/>
      <c r="CW70" s="381"/>
      <c r="CX70" s="381"/>
    </row>
    <row r="71" spans="2:107" x14ac:dyDescent="0.15">
      <c r="B71" s="372"/>
      <c r="G71" s="397"/>
      <c r="I71" s="398"/>
      <c r="J71" s="395"/>
      <c r="K71" s="395"/>
      <c r="L71" s="396"/>
      <c r="M71" s="395"/>
      <c r="N71" s="396"/>
      <c r="AM71" s="397"/>
      <c r="AN71" s="366" t="s">
        <v>601</v>
      </c>
    </row>
    <row r="72" spans="2:107" x14ac:dyDescent="0.15">
      <c r="B72" s="372"/>
      <c r="G72" s="1260"/>
      <c r="H72" s="1260"/>
      <c r="I72" s="1260"/>
      <c r="J72" s="1260"/>
      <c r="K72" s="382"/>
      <c r="L72" s="382"/>
      <c r="M72" s="383"/>
      <c r="N72" s="383"/>
      <c r="AN72" s="1263"/>
      <c r="AO72" s="1264"/>
      <c r="AP72" s="1264"/>
      <c r="AQ72" s="1264"/>
      <c r="AR72" s="1264"/>
      <c r="AS72" s="1264"/>
      <c r="AT72" s="1264"/>
      <c r="AU72" s="1264"/>
      <c r="AV72" s="1264"/>
      <c r="AW72" s="1264"/>
      <c r="AX72" s="1264"/>
      <c r="AY72" s="1264"/>
      <c r="AZ72" s="1264"/>
      <c r="BA72" s="1264"/>
      <c r="BB72" s="1264"/>
      <c r="BC72" s="1264"/>
      <c r="BD72" s="1264"/>
      <c r="BE72" s="1264"/>
      <c r="BF72" s="1264"/>
      <c r="BG72" s="1264"/>
      <c r="BH72" s="1264"/>
      <c r="BI72" s="1264"/>
      <c r="BJ72" s="1264"/>
      <c r="BK72" s="1264"/>
      <c r="BL72" s="1264"/>
      <c r="BM72" s="1264"/>
      <c r="BN72" s="1264"/>
      <c r="BO72" s="1265"/>
      <c r="BP72" s="1259" t="s">
        <v>562</v>
      </c>
      <c r="BQ72" s="1259"/>
      <c r="BR72" s="1259"/>
      <c r="BS72" s="1259"/>
      <c r="BT72" s="1259"/>
      <c r="BU72" s="1259"/>
      <c r="BV72" s="1259"/>
      <c r="BW72" s="1259"/>
      <c r="BX72" s="1259" t="s">
        <v>563</v>
      </c>
      <c r="BY72" s="1259"/>
      <c r="BZ72" s="1259"/>
      <c r="CA72" s="1259"/>
      <c r="CB72" s="1259"/>
      <c r="CC72" s="1259"/>
      <c r="CD72" s="1259"/>
      <c r="CE72" s="1259"/>
      <c r="CF72" s="1259" t="s">
        <v>564</v>
      </c>
      <c r="CG72" s="1259"/>
      <c r="CH72" s="1259"/>
      <c r="CI72" s="1259"/>
      <c r="CJ72" s="1259"/>
      <c r="CK72" s="1259"/>
      <c r="CL72" s="1259"/>
      <c r="CM72" s="1259"/>
      <c r="CN72" s="1259" t="s">
        <v>565</v>
      </c>
      <c r="CO72" s="1259"/>
      <c r="CP72" s="1259"/>
      <c r="CQ72" s="1259"/>
      <c r="CR72" s="1259"/>
      <c r="CS72" s="1259"/>
      <c r="CT72" s="1259"/>
      <c r="CU72" s="1259"/>
      <c r="CV72" s="1259" t="s">
        <v>566</v>
      </c>
      <c r="CW72" s="1259"/>
      <c r="CX72" s="1259"/>
      <c r="CY72" s="1259"/>
      <c r="CZ72" s="1259"/>
      <c r="DA72" s="1259"/>
      <c r="DB72" s="1259"/>
      <c r="DC72" s="1259"/>
    </row>
    <row r="73" spans="2:107" x14ac:dyDescent="0.15">
      <c r="B73" s="372"/>
      <c r="G73" s="1262"/>
      <c r="H73" s="1262"/>
      <c r="I73" s="1262"/>
      <c r="J73" s="1262"/>
      <c r="K73" s="1258"/>
      <c r="L73" s="1258"/>
      <c r="M73" s="1258"/>
      <c r="N73" s="1258"/>
      <c r="AM73" s="381"/>
      <c r="AN73" s="1257" t="s">
        <v>602</v>
      </c>
      <c r="AO73" s="1257"/>
      <c r="AP73" s="1257"/>
      <c r="AQ73" s="1257"/>
      <c r="AR73" s="1257"/>
      <c r="AS73" s="1257"/>
      <c r="AT73" s="1257"/>
      <c r="AU73" s="1257"/>
      <c r="AV73" s="1257"/>
      <c r="AW73" s="1257"/>
      <c r="AX73" s="1257"/>
      <c r="AY73" s="1257"/>
      <c r="AZ73" s="1257"/>
      <c r="BA73" s="1257"/>
      <c r="BB73" s="1257" t="s">
        <v>603</v>
      </c>
      <c r="BC73" s="1257"/>
      <c r="BD73" s="1257"/>
      <c r="BE73" s="1257"/>
      <c r="BF73" s="1257"/>
      <c r="BG73" s="1257"/>
      <c r="BH73" s="1257"/>
      <c r="BI73" s="1257"/>
      <c r="BJ73" s="1257"/>
      <c r="BK73" s="1257"/>
      <c r="BL73" s="1257"/>
      <c r="BM73" s="1257"/>
      <c r="BN73" s="1257"/>
      <c r="BO73" s="1257"/>
      <c r="BP73" s="1254"/>
      <c r="BQ73" s="1254"/>
      <c r="BR73" s="1254"/>
      <c r="BS73" s="1254"/>
      <c r="BT73" s="1254"/>
      <c r="BU73" s="1254"/>
      <c r="BV73" s="1254"/>
      <c r="BW73" s="1254"/>
      <c r="BX73" s="1254"/>
      <c r="BY73" s="1254"/>
      <c r="BZ73" s="1254"/>
      <c r="CA73" s="1254"/>
      <c r="CB73" s="1254"/>
      <c r="CC73" s="1254"/>
      <c r="CD73" s="1254"/>
      <c r="CE73" s="1254"/>
      <c r="CF73" s="1254">
        <v>0.2</v>
      </c>
      <c r="CG73" s="1254"/>
      <c r="CH73" s="1254"/>
      <c r="CI73" s="1254"/>
      <c r="CJ73" s="1254"/>
      <c r="CK73" s="1254"/>
      <c r="CL73" s="1254"/>
      <c r="CM73" s="1254"/>
      <c r="CN73" s="1254">
        <v>4.7</v>
      </c>
      <c r="CO73" s="1254"/>
      <c r="CP73" s="1254"/>
      <c r="CQ73" s="1254"/>
      <c r="CR73" s="1254"/>
      <c r="CS73" s="1254"/>
      <c r="CT73" s="1254"/>
      <c r="CU73" s="1254"/>
      <c r="CV73" s="1254"/>
      <c r="CW73" s="1254"/>
      <c r="CX73" s="1254"/>
      <c r="CY73" s="1254"/>
      <c r="CZ73" s="1254"/>
      <c r="DA73" s="1254"/>
      <c r="DB73" s="1254"/>
      <c r="DC73" s="1254"/>
    </row>
    <row r="74" spans="2:107" x14ac:dyDescent="0.15">
      <c r="B74" s="372"/>
      <c r="G74" s="1262"/>
      <c r="H74" s="1262"/>
      <c r="I74" s="1262"/>
      <c r="J74" s="1262"/>
      <c r="K74" s="1258"/>
      <c r="L74" s="1258"/>
      <c r="M74" s="1258"/>
      <c r="N74" s="1258"/>
      <c r="AM74" s="381"/>
      <c r="AN74" s="1257"/>
      <c r="AO74" s="1257"/>
      <c r="AP74" s="1257"/>
      <c r="AQ74" s="1257"/>
      <c r="AR74" s="1257"/>
      <c r="AS74" s="1257"/>
      <c r="AT74" s="1257"/>
      <c r="AU74" s="1257"/>
      <c r="AV74" s="1257"/>
      <c r="AW74" s="1257"/>
      <c r="AX74" s="1257"/>
      <c r="AY74" s="1257"/>
      <c r="AZ74" s="1257"/>
      <c r="BA74" s="1257"/>
      <c r="BB74" s="1257"/>
      <c r="BC74" s="1257"/>
      <c r="BD74" s="1257"/>
      <c r="BE74" s="1257"/>
      <c r="BF74" s="1257"/>
      <c r="BG74" s="1257"/>
      <c r="BH74" s="1257"/>
      <c r="BI74" s="1257"/>
      <c r="BJ74" s="1257"/>
      <c r="BK74" s="1257"/>
      <c r="BL74" s="1257"/>
      <c r="BM74" s="1257"/>
      <c r="BN74" s="1257"/>
      <c r="BO74" s="1257"/>
      <c r="BP74" s="1254"/>
      <c r="BQ74" s="1254"/>
      <c r="BR74" s="1254"/>
      <c r="BS74" s="1254"/>
      <c r="BT74" s="1254"/>
      <c r="BU74" s="1254"/>
      <c r="BV74" s="1254"/>
      <c r="BW74" s="1254"/>
      <c r="BX74" s="1254"/>
      <c r="BY74" s="1254"/>
      <c r="BZ74" s="1254"/>
      <c r="CA74" s="1254"/>
      <c r="CB74" s="1254"/>
      <c r="CC74" s="1254"/>
      <c r="CD74" s="1254"/>
      <c r="CE74" s="1254"/>
      <c r="CF74" s="1254"/>
      <c r="CG74" s="1254"/>
      <c r="CH74" s="1254"/>
      <c r="CI74" s="1254"/>
      <c r="CJ74" s="1254"/>
      <c r="CK74" s="1254"/>
      <c r="CL74" s="1254"/>
      <c r="CM74" s="1254"/>
      <c r="CN74" s="1254"/>
      <c r="CO74" s="1254"/>
      <c r="CP74" s="1254"/>
      <c r="CQ74" s="1254"/>
      <c r="CR74" s="1254"/>
      <c r="CS74" s="1254"/>
      <c r="CT74" s="1254"/>
      <c r="CU74" s="1254"/>
      <c r="CV74" s="1254"/>
      <c r="CW74" s="1254"/>
      <c r="CX74" s="1254"/>
      <c r="CY74" s="1254"/>
      <c r="CZ74" s="1254"/>
      <c r="DA74" s="1254"/>
      <c r="DB74" s="1254"/>
      <c r="DC74" s="1254"/>
    </row>
    <row r="75" spans="2:107" x14ac:dyDescent="0.15">
      <c r="B75" s="372"/>
      <c r="G75" s="1262"/>
      <c r="H75" s="1262"/>
      <c r="I75" s="1260"/>
      <c r="J75" s="1260"/>
      <c r="K75" s="1261"/>
      <c r="L75" s="1261"/>
      <c r="M75" s="1261"/>
      <c r="N75" s="1261"/>
      <c r="AM75" s="381"/>
      <c r="AN75" s="1257"/>
      <c r="AO75" s="1257"/>
      <c r="AP75" s="1257"/>
      <c r="AQ75" s="1257"/>
      <c r="AR75" s="1257"/>
      <c r="AS75" s="1257"/>
      <c r="AT75" s="1257"/>
      <c r="AU75" s="1257"/>
      <c r="AV75" s="1257"/>
      <c r="AW75" s="1257"/>
      <c r="AX75" s="1257"/>
      <c r="AY75" s="1257"/>
      <c r="AZ75" s="1257"/>
      <c r="BA75" s="1257"/>
      <c r="BB75" s="1257" t="s">
        <v>607</v>
      </c>
      <c r="BC75" s="1257"/>
      <c r="BD75" s="1257"/>
      <c r="BE75" s="1257"/>
      <c r="BF75" s="1257"/>
      <c r="BG75" s="1257"/>
      <c r="BH75" s="1257"/>
      <c r="BI75" s="1257"/>
      <c r="BJ75" s="1257"/>
      <c r="BK75" s="1257"/>
      <c r="BL75" s="1257"/>
      <c r="BM75" s="1257"/>
      <c r="BN75" s="1257"/>
      <c r="BO75" s="1257"/>
      <c r="BP75" s="1254">
        <v>3.9</v>
      </c>
      <c r="BQ75" s="1254"/>
      <c r="BR75" s="1254"/>
      <c r="BS75" s="1254"/>
      <c r="BT75" s="1254"/>
      <c r="BU75" s="1254"/>
      <c r="BV75" s="1254"/>
      <c r="BW75" s="1254"/>
      <c r="BX75" s="1254">
        <v>3.9</v>
      </c>
      <c r="BY75" s="1254"/>
      <c r="BZ75" s="1254"/>
      <c r="CA75" s="1254"/>
      <c r="CB75" s="1254"/>
      <c r="CC75" s="1254"/>
      <c r="CD75" s="1254"/>
      <c r="CE75" s="1254"/>
      <c r="CF75" s="1254">
        <v>4.5</v>
      </c>
      <c r="CG75" s="1254"/>
      <c r="CH75" s="1254"/>
      <c r="CI75" s="1254"/>
      <c r="CJ75" s="1254"/>
      <c r="CK75" s="1254"/>
      <c r="CL75" s="1254"/>
      <c r="CM75" s="1254"/>
      <c r="CN75" s="1254">
        <v>4.7</v>
      </c>
      <c r="CO75" s="1254"/>
      <c r="CP75" s="1254"/>
      <c r="CQ75" s="1254"/>
      <c r="CR75" s="1254"/>
      <c r="CS75" s="1254"/>
      <c r="CT75" s="1254"/>
      <c r="CU75" s="1254"/>
      <c r="CV75" s="1254">
        <v>4.5</v>
      </c>
      <c r="CW75" s="1254"/>
      <c r="CX75" s="1254"/>
      <c r="CY75" s="1254"/>
      <c r="CZ75" s="1254"/>
      <c r="DA75" s="1254"/>
      <c r="DB75" s="1254"/>
      <c r="DC75" s="1254"/>
    </row>
    <row r="76" spans="2:107" x14ac:dyDescent="0.15">
      <c r="B76" s="372"/>
      <c r="G76" s="1262"/>
      <c r="H76" s="1262"/>
      <c r="I76" s="1260"/>
      <c r="J76" s="1260"/>
      <c r="K76" s="1261"/>
      <c r="L76" s="1261"/>
      <c r="M76" s="1261"/>
      <c r="N76" s="1261"/>
      <c r="AM76" s="381"/>
      <c r="AN76" s="1257"/>
      <c r="AO76" s="1257"/>
      <c r="AP76" s="1257"/>
      <c r="AQ76" s="1257"/>
      <c r="AR76" s="1257"/>
      <c r="AS76" s="1257"/>
      <c r="AT76" s="1257"/>
      <c r="AU76" s="1257"/>
      <c r="AV76" s="1257"/>
      <c r="AW76" s="1257"/>
      <c r="AX76" s="1257"/>
      <c r="AY76" s="1257"/>
      <c r="AZ76" s="1257"/>
      <c r="BA76" s="1257"/>
      <c r="BB76" s="1257"/>
      <c r="BC76" s="1257"/>
      <c r="BD76" s="1257"/>
      <c r="BE76" s="1257"/>
      <c r="BF76" s="1257"/>
      <c r="BG76" s="1257"/>
      <c r="BH76" s="1257"/>
      <c r="BI76" s="1257"/>
      <c r="BJ76" s="1257"/>
      <c r="BK76" s="1257"/>
      <c r="BL76" s="1257"/>
      <c r="BM76" s="1257"/>
      <c r="BN76" s="1257"/>
      <c r="BO76" s="1257"/>
      <c r="BP76" s="1254"/>
      <c r="BQ76" s="1254"/>
      <c r="BR76" s="1254"/>
      <c r="BS76" s="1254"/>
      <c r="BT76" s="1254"/>
      <c r="BU76" s="1254"/>
      <c r="BV76" s="1254"/>
      <c r="BW76" s="1254"/>
      <c r="BX76" s="1254"/>
      <c r="BY76" s="1254"/>
      <c r="BZ76" s="1254"/>
      <c r="CA76" s="1254"/>
      <c r="CB76" s="1254"/>
      <c r="CC76" s="1254"/>
      <c r="CD76" s="1254"/>
      <c r="CE76" s="1254"/>
      <c r="CF76" s="1254"/>
      <c r="CG76" s="1254"/>
      <c r="CH76" s="1254"/>
      <c r="CI76" s="1254"/>
      <c r="CJ76" s="1254"/>
      <c r="CK76" s="1254"/>
      <c r="CL76" s="1254"/>
      <c r="CM76" s="1254"/>
      <c r="CN76" s="1254"/>
      <c r="CO76" s="1254"/>
      <c r="CP76" s="1254"/>
      <c r="CQ76" s="1254"/>
      <c r="CR76" s="1254"/>
      <c r="CS76" s="1254"/>
      <c r="CT76" s="1254"/>
      <c r="CU76" s="1254"/>
      <c r="CV76" s="1254"/>
      <c r="CW76" s="1254"/>
      <c r="CX76" s="1254"/>
      <c r="CY76" s="1254"/>
      <c r="CZ76" s="1254"/>
      <c r="DA76" s="1254"/>
      <c r="DB76" s="1254"/>
      <c r="DC76" s="1254"/>
    </row>
    <row r="77" spans="2:107" x14ac:dyDescent="0.15">
      <c r="B77" s="372"/>
      <c r="G77" s="1260"/>
      <c r="H77" s="1260"/>
      <c r="I77" s="1260"/>
      <c r="J77" s="1260"/>
      <c r="K77" s="1258"/>
      <c r="L77" s="1258"/>
      <c r="M77" s="1258"/>
      <c r="N77" s="1258"/>
      <c r="AN77" s="1259" t="s">
        <v>605</v>
      </c>
      <c r="AO77" s="1259"/>
      <c r="AP77" s="1259"/>
      <c r="AQ77" s="1259"/>
      <c r="AR77" s="1259"/>
      <c r="AS77" s="1259"/>
      <c r="AT77" s="1259"/>
      <c r="AU77" s="1259"/>
      <c r="AV77" s="1259"/>
      <c r="AW77" s="1259"/>
      <c r="AX77" s="1259"/>
      <c r="AY77" s="1259"/>
      <c r="AZ77" s="1259"/>
      <c r="BA77" s="1259"/>
      <c r="BB77" s="1257" t="s">
        <v>603</v>
      </c>
      <c r="BC77" s="1257"/>
      <c r="BD77" s="1257"/>
      <c r="BE77" s="1257"/>
      <c r="BF77" s="1257"/>
      <c r="BG77" s="1257"/>
      <c r="BH77" s="1257"/>
      <c r="BI77" s="1257"/>
      <c r="BJ77" s="1257"/>
      <c r="BK77" s="1257"/>
      <c r="BL77" s="1257"/>
      <c r="BM77" s="1257"/>
      <c r="BN77" s="1257"/>
      <c r="BO77" s="1257"/>
      <c r="BP77" s="1254">
        <v>25.3</v>
      </c>
      <c r="BQ77" s="1254"/>
      <c r="BR77" s="1254"/>
      <c r="BS77" s="1254"/>
      <c r="BT77" s="1254"/>
      <c r="BU77" s="1254"/>
      <c r="BV77" s="1254"/>
      <c r="BW77" s="1254"/>
      <c r="BX77" s="1254">
        <v>25.5</v>
      </c>
      <c r="BY77" s="1254"/>
      <c r="BZ77" s="1254"/>
      <c r="CA77" s="1254"/>
      <c r="CB77" s="1254"/>
      <c r="CC77" s="1254"/>
      <c r="CD77" s="1254"/>
      <c r="CE77" s="1254"/>
      <c r="CF77" s="1254">
        <v>25.1</v>
      </c>
      <c r="CG77" s="1254"/>
      <c r="CH77" s="1254"/>
      <c r="CI77" s="1254"/>
      <c r="CJ77" s="1254"/>
      <c r="CK77" s="1254"/>
      <c r="CL77" s="1254"/>
      <c r="CM77" s="1254"/>
      <c r="CN77" s="1254">
        <v>18</v>
      </c>
      <c r="CO77" s="1254"/>
      <c r="CP77" s="1254"/>
      <c r="CQ77" s="1254"/>
      <c r="CR77" s="1254"/>
      <c r="CS77" s="1254"/>
      <c r="CT77" s="1254"/>
      <c r="CU77" s="1254"/>
      <c r="CV77" s="1254">
        <v>12.7</v>
      </c>
      <c r="CW77" s="1254"/>
      <c r="CX77" s="1254"/>
      <c r="CY77" s="1254"/>
      <c r="CZ77" s="1254"/>
      <c r="DA77" s="1254"/>
      <c r="DB77" s="1254"/>
      <c r="DC77" s="1254"/>
    </row>
    <row r="78" spans="2:107" x14ac:dyDescent="0.15">
      <c r="B78" s="372"/>
      <c r="G78" s="1260"/>
      <c r="H78" s="1260"/>
      <c r="I78" s="1260"/>
      <c r="J78" s="1260"/>
      <c r="K78" s="1258"/>
      <c r="L78" s="1258"/>
      <c r="M78" s="1258"/>
      <c r="N78" s="1258"/>
      <c r="AN78" s="1259"/>
      <c r="AO78" s="1259"/>
      <c r="AP78" s="1259"/>
      <c r="AQ78" s="1259"/>
      <c r="AR78" s="1259"/>
      <c r="AS78" s="1259"/>
      <c r="AT78" s="1259"/>
      <c r="AU78" s="1259"/>
      <c r="AV78" s="1259"/>
      <c r="AW78" s="1259"/>
      <c r="AX78" s="1259"/>
      <c r="AY78" s="1259"/>
      <c r="AZ78" s="1259"/>
      <c r="BA78" s="1259"/>
      <c r="BB78" s="1257"/>
      <c r="BC78" s="1257"/>
      <c r="BD78" s="1257"/>
      <c r="BE78" s="1257"/>
      <c r="BF78" s="1257"/>
      <c r="BG78" s="1257"/>
      <c r="BH78" s="1257"/>
      <c r="BI78" s="1257"/>
      <c r="BJ78" s="1257"/>
      <c r="BK78" s="1257"/>
      <c r="BL78" s="1257"/>
      <c r="BM78" s="1257"/>
      <c r="BN78" s="1257"/>
      <c r="BO78" s="1257"/>
      <c r="BP78" s="1254"/>
      <c r="BQ78" s="1254"/>
      <c r="BR78" s="1254"/>
      <c r="BS78" s="1254"/>
      <c r="BT78" s="1254"/>
      <c r="BU78" s="1254"/>
      <c r="BV78" s="1254"/>
      <c r="BW78" s="1254"/>
      <c r="BX78" s="1254"/>
      <c r="BY78" s="1254"/>
      <c r="BZ78" s="1254"/>
      <c r="CA78" s="1254"/>
      <c r="CB78" s="1254"/>
      <c r="CC78" s="1254"/>
      <c r="CD78" s="1254"/>
      <c r="CE78" s="1254"/>
      <c r="CF78" s="1254"/>
      <c r="CG78" s="1254"/>
      <c r="CH78" s="1254"/>
      <c r="CI78" s="1254"/>
      <c r="CJ78" s="1254"/>
      <c r="CK78" s="1254"/>
      <c r="CL78" s="1254"/>
      <c r="CM78" s="1254"/>
      <c r="CN78" s="1254"/>
      <c r="CO78" s="1254"/>
      <c r="CP78" s="1254"/>
      <c r="CQ78" s="1254"/>
      <c r="CR78" s="1254"/>
      <c r="CS78" s="1254"/>
      <c r="CT78" s="1254"/>
      <c r="CU78" s="1254"/>
      <c r="CV78" s="1254"/>
      <c r="CW78" s="1254"/>
      <c r="CX78" s="1254"/>
      <c r="CY78" s="1254"/>
      <c r="CZ78" s="1254"/>
      <c r="DA78" s="1254"/>
      <c r="DB78" s="1254"/>
      <c r="DC78" s="1254"/>
    </row>
    <row r="79" spans="2:107" x14ac:dyDescent="0.15">
      <c r="B79" s="372"/>
      <c r="G79" s="1260"/>
      <c r="H79" s="1260"/>
      <c r="I79" s="1255"/>
      <c r="J79" s="1255"/>
      <c r="K79" s="1256"/>
      <c r="L79" s="1256"/>
      <c r="M79" s="1256"/>
      <c r="N79" s="1256"/>
      <c r="AN79" s="1259"/>
      <c r="AO79" s="1259"/>
      <c r="AP79" s="1259"/>
      <c r="AQ79" s="1259"/>
      <c r="AR79" s="1259"/>
      <c r="AS79" s="1259"/>
      <c r="AT79" s="1259"/>
      <c r="AU79" s="1259"/>
      <c r="AV79" s="1259"/>
      <c r="AW79" s="1259"/>
      <c r="AX79" s="1259"/>
      <c r="AY79" s="1259"/>
      <c r="AZ79" s="1259"/>
      <c r="BA79" s="1259"/>
      <c r="BB79" s="1257" t="s">
        <v>607</v>
      </c>
      <c r="BC79" s="1257"/>
      <c r="BD79" s="1257"/>
      <c r="BE79" s="1257"/>
      <c r="BF79" s="1257"/>
      <c r="BG79" s="1257"/>
      <c r="BH79" s="1257"/>
      <c r="BI79" s="1257"/>
      <c r="BJ79" s="1257"/>
      <c r="BK79" s="1257"/>
      <c r="BL79" s="1257"/>
      <c r="BM79" s="1257"/>
      <c r="BN79" s="1257"/>
      <c r="BO79" s="1257"/>
      <c r="BP79" s="1254">
        <v>6.9</v>
      </c>
      <c r="BQ79" s="1254"/>
      <c r="BR79" s="1254"/>
      <c r="BS79" s="1254"/>
      <c r="BT79" s="1254"/>
      <c r="BU79" s="1254"/>
      <c r="BV79" s="1254"/>
      <c r="BW79" s="1254"/>
      <c r="BX79" s="1254">
        <v>6.6</v>
      </c>
      <c r="BY79" s="1254"/>
      <c r="BZ79" s="1254"/>
      <c r="CA79" s="1254"/>
      <c r="CB79" s="1254"/>
      <c r="CC79" s="1254"/>
      <c r="CD79" s="1254"/>
      <c r="CE79" s="1254"/>
      <c r="CF79" s="1254">
        <v>6.4</v>
      </c>
      <c r="CG79" s="1254"/>
      <c r="CH79" s="1254"/>
      <c r="CI79" s="1254"/>
      <c r="CJ79" s="1254"/>
      <c r="CK79" s="1254"/>
      <c r="CL79" s="1254"/>
      <c r="CM79" s="1254"/>
      <c r="CN79" s="1254">
        <v>6.6</v>
      </c>
      <c r="CO79" s="1254"/>
      <c r="CP79" s="1254"/>
      <c r="CQ79" s="1254"/>
      <c r="CR79" s="1254"/>
      <c r="CS79" s="1254"/>
      <c r="CT79" s="1254"/>
      <c r="CU79" s="1254"/>
      <c r="CV79" s="1254">
        <v>6.6</v>
      </c>
      <c r="CW79" s="1254"/>
      <c r="CX79" s="1254"/>
      <c r="CY79" s="1254"/>
      <c r="CZ79" s="1254"/>
      <c r="DA79" s="1254"/>
      <c r="DB79" s="1254"/>
      <c r="DC79" s="1254"/>
    </row>
    <row r="80" spans="2:107" x14ac:dyDescent="0.15">
      <c r="B80" s="372"/>
      <c r="G80" s="1260"/>
      <c r="H80" s="1260"/>
      <c r="I80" s="1255"/>
      <c r="J80" s="1255"/>
      <c r="K80" s="1256"/>
      <c r="L80" s="1256"/>
      <c r="M80" s="1256"/>
      <c r="N80" s="1256"/>
      <c r="AN80" s="1259"/>
      <c r="AO80" s="1259"/>
      <c r="AP80" s="1259"/>
      <c r="AQ80" s="1259"/>
      <c r="AR80" s="1259"/>
      <c r="AS80" s="1259"/>
      <c r="AT80" s="1259"/>
      <c r="AU80" s="1259"/>
      <c r="AV80" s="1259"/>
      <c r="AW80" s="1259"/>
      <c r="AX80" s="1259"/>
      <c r="AY80" s="1259"/>
      <c r="AZ80" s="1259"/>
      <c r="BA80" s="1259"/>
      <c r="BB80" s="1257"/>
      <c r="BC80" s="1257"/>
      <c r="BD80" s="1257"/>
      <c r="BE80" s="1257"/>
      <c r="BF80" s="1257"/>
      <c r="BG80" s="1257"/>
      <c r="BH80" s="1257"/>
      <c r="BI80" s="1257"/>
      <c r="BJ80" s="1257"/>
      <c r="BK80" s="1257"/>
      <c r="BL80" s="1257"/>
      <c r="BM80" s="1257"/>
      <c r="BN80" s="1257"/>
      <c r="BO80" s="1257"/>
      <c r="BP80" s="1254"/>
      <c r="BQ80" s="1254"/>
      <c r="BR80" s="1254"/>
      <c r="BS80" s="1254"/>
      <c r="BT80" s="1254"/>
      <c r="BU80" s="1254"/>
      <c r="BV80" s="1254"/>
      <c r="BW80" s="1254"/>
      <c r="BX80" s="1254"/>
      <c r="BY80" s="1254"/>
      <c r="BZ80" s="1254"/>
      <c r="CA80" s="1254"/>
      <c r="CB80" s="1254"/>
      <c r="CC80" s="1254"/>
      <c r="CD80" s="1254"/>
      <c r="CE80" s="1254"/>
      <c r="CF80" s="1254"/>
      <c r="CG80" s="1254"/>
      <c r="CH80" s="1254"/>
      <c r="CI80" s="1254"/>
      <c r="CJ80" s="1254"/>
      <c r="CK80" s="1254"/>
      <c r="CL80" s="1254"/>
      <c r="CM80" s="1254"/>
      <c r="CN80" s="1254"/>
      <c r="CO80" s="1254"/>
      <c r="CP80" s="1254"/>
      <c r="CQ80" s="1254"/>
      <c r="CR80" s="1254"/>
      <c r="CS80" s="1254"/>
      <c r="CT80" s="1254"/>
      <c r="CU80" s="1254"/>
      <c r="CV80" s="1254"/>
      <c r="CW80" s="1254"/>
      <c r="CX80" s="1254"/>
      <c r="CY80" s="1254"/>
      <c r="CZ80" s="1254"/>
      <c r="DA80" s="1254"/>
      <c r="DB80" s="1254"/>
      <c r="DC80" s="1254"/>
    </row>
    <row r="81" spans="2:109" x14ac:dyDescent="0.15">
      <c r="B81" s="372"/>
    </row>
    <row r="82" spans="2:109" ht="17.25" x14ac:dyDescent="0.15">
      <c r="B82" s="372"/>
      <c r="K82" s="399"/>
      <c r="L82" s="399"/>
      <c r="M82" s="399"/>
      <c r="N82" s="399"/>
      <c r="AQ82" s="399"/>
      <c r="AR82" s="399"/>
      <c r="AS82" s="399"/>
      <c r="AT82" s="399"/>
      <c r="BC82" s="399"/>
      <c r="BD82" s="399"/>
      <c r="BE82" s="399"/>
      <c r="BF82" s="399"/>
      <c r="BO82" s="399"/>
      <c r="BP82" s="399"/>
      <c r="BQ82" s="399"/>
      <c r="BR82" s="399"/>
      <c r="CA82" s="399"/>
      <c r="CB82" s="399"/>
      <c r="CC82" s="399"/>
      <c r="CD82" s="399"/>
      <c r="CM82" s="399"/>
      <c r="CN82" s="399"/>
      <c r="CO82" s="399"/>
      <c r="CP82" s="399"/>
      <c r="CY82" s="399"/>
      <c r="CZ82" s="399"/>
      <c r="DA82" s="399"/>
      <c r="DB82" s="399"/>
      <c r="DC82" s="399"/>
    </row>
    <row r="83" spans="2:109" x14ac:dyDescent="0.15">
      <c r="B83" s="374"/>
      <c r="C83" s="375"/>
      <c r="D83" s="375"/>
      <c r="E83" s="375"/>
      <c r="F83" s="375"/>
      <c r="G83" s="375"/>
      <c r="H83" s="375"/>
      <c r="I83" s="375"/>
      <c r="J83" s="375"/>
      <c r="K83" s="375"/>
      <c r="L83" s="375"/>
      <c r="M83" s="375"/>
      <c r="N83" s="375"/>
      <c r="O83" s="375"/>
      <c r="P83" s="375"/>
      <c r="Q83" s="375"/>
      <c r="R83" s="375"/>
      <c r="S83" s="375"/>
      <c r="T83" s="375"/>
      <c r="U83" s="375"/>
      <c r="V83" s="375"/>
      <c r="W83" s="375"/>
      <c r="X83" s="375"/>
      <c r="Y83" s="375"/>
      <c r="Z83" s="375"/>
      <c r="AA83" s="375"/>
      <c r="AB83" s="375"/>
      <c r="AC83" s="375"/>
      <c r="AD83" s="375"/>
      <c r="AE83" s="375"/>
      <c r="AF83" s="375"/>
      <c r="AG83" s="375"/>
      <c r="AH83" s="375"/>
      <c r="AI83" s="375"/>
      <c r="AJ83" s="375"/>
      <c r="AK83" s="375"/>
      <c r="AL83" s="375"/>
      <c r="AM83" s="375"/>
      <c r="AN83" s="375"/>
      <c r="AO83" s="375"/>
      <c r="AP83" s="375"/>
      <c r="AQ83" s="375"/>
      <c r="AR83" s="375"/>
      <c r="AS83" s="375"/>
      <c r="AT83" s="375"/>
      <c r="AU83" s="375"/>
      <c r="AV83" s="375"/>
      <c r="AW83" s="375"/>
      <c r="AX83" s="375"/>
      <c r="AY83" s="375"/>
      <c r="AZ83" s="375"/>
      <c r="BA83" s="375"/>
      <c r="BB83" s="375"/>
      <c r="BC83" s="375"/>
      <c r="BD83" s="375"/>
      <c r="BE83" s="375"/>
      <c r="BF83" s="375"/>
      <c r="BG83" s="375"/>
      <c r="BH83" s="375"/>
      <c r="BI83" s="375"/>
      <c r="BJ83" s="375"/>
      <c r="BK83" s="375"/>
      <c r="BL83" s="375"/>
      <c r="BM83" s="375"/>
      <c r="BN83" s="375"/>
      <c r="BO83" s="375"/>
      <c r="BP83" s="375"/>
      <c r="BQ83" s="375"/>
      <c r="BR83" s="375"/>
      <c r="BS83" s="375"/>
      <c r="BT83" s="375"/>
      <c r="BU83" s="375"/>
      <c r="BV83" s="375"/>
      <c r="BW83" s="375"/>
      <c r="BX83" s="375"/>
      <c r="BY83" s="375"/>
      <c r="BZ83" s="375"/>
      <c r="CA83" s="375"/>
      <c r="CB83" s="375"/>
      <c r="CC83" s="375"/>
      <c r="CD83" s="375"/>
      <c r="CE83" s="375"/>
      <c r="CF83" s="375"/>
      <c r="CG83" s="375"/>
      <c r="CH83" s="375"/>
      <c r="CI83" s="375"/>
      <c r="CJ83" s="375"/>
      <c r="CK83" s="375"/>
      <c r="CL83" s="375"/>
      <c r="CM83" s="375"/>
      <c r="CN83" s="375"/>
      <c r="CO83" s="375"/>
      <c r="CP83" s="375"/>
      <c r="CQ83" s="375"/>
      <c r="CR83" s="375"/>
      <c r="CS83" s="375"/>
      <c r="CT83" s="375"/>
      <c r="CU83" s="375"/>
      <c r="CV83" s="375"/>
      <c r="CW83" s="375"/>
      <c r="CX83" s="375"/>
      <c r="CY83" s="375"/>
      <c r="CZ83" s="375"/>
      <c r="DA83" s="375"/>
      <c r="DB83" s="375"/>
      <c r="DC83" s="375"/>
      <c r="DD83" s="376"/>
    </row>
    <row r="84" spans="2:109" x14ac:dyDescent="0.15">
      <c r="DD84" s="366"/>
      <c r="DE84" s="366"/>
    </row>
    <row r="85" spans="2:109" x14ac:dyDescent="0.15">
      <c r="DD85" s="366"/>
      <c r="DE85" s="366"/>
    </row>
  </sheetData>
  <sheetProtection algorithmName="SHA-512" hashValue="KIeSw98sYjY9a8/O8yZz2h+5mQA82+lJSEB3aGz+9PRPRr2xHqVo53xEvAnrwMqCQ0+M0/UG5IZzcKXQdhUQHg==" saltValue="oqjZflKLdJWvsJFzjekkGg==" spinCount="100000" sheet="1" objects="1" scenarios="1" formatCells="0"/>
  <dataConsolidate/>
  <mergeCells count="111">
    <mergeCell ref="AN43:DC47"/>
    <mergeCell ref="G50:J50"/>
    <mergeCell ref="AN50:BO50"/>
    <mergeCell ref="BP50:BW50"/>
    <mergeCell ref="BX50:CE50"/>
    <mergeCell ref="CF50:CM50"/>
    <mergeCell ref="CN50:CU50"/>
    <mergeCell ref="CV50:DC50"/>
    <mergeCell ref="CV51:DC52"/>
    <mergeCell ref="I53:J54"/>
    <mergeCell ref="K53:K54"/>
    <mergeCell ref="L53:L54"/>
    <mergeCell ref="M53:M54"/>
    <mergeCell ref="N53:N54"/>
    <mergeCell ref="BP53:BW54"/>
    <mergeCell ref="BX53:CE54"/>
    <mergeCell ref="CF53:CM54"/>
    <mergeCell ref="CN53:CU54"/>
    <mergeCell ref="AN51:BA54"/>
    <mergeCell ref="BB51:BO52"/>
    <mergeCell ref="BP51:BW52"/>
    <mergeCell ref="BX51:CE52"/>
    <mergeCell ref="CF51:CM52"/>
    <mergeCell ref="CN51:CU52"/>
    <mergeCell ref="I51:J52"/>
    <mergeCell ref="K51:K52"/>
    <mergeCell ref="L51:L52"/>
    <mergeCell ref="M51:M52"/>
    <mergeCell ref="N51:N52"/>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712DB4-7C97-4965-959A-3C018141BC2B}">
  <sheetPr>
    <pageSetUpPr fitToPage="1"/>
  </sheetPr>
  <dimension ref="A1:DR125"/>
  <sheetViews>
    <sheetView showGridLines="0" topLeftCell="A85" zoomScale="70" zoomScaleNormal="70" zoomScaleSheetLayoutView="70" workbookViewId="0">
      <selection activeCell="AH91" sqref="AH91"/>
    </sheetView>
  </sheetViews>
  <sheetFormatPr defaultColWidth="0" defaultRowHeight="13.5" customHeight="1" zeroHeight="1" x14ac:dyDescent="0.15"/>
  <cols>
    <col min="1" max="34" width="2.5" style="260" customWidth="1"/>
    <col min="35" max="122" width="2.5" style="259" customWidth="1"/>
    <col min="123" max="16384" width="2.5" style="259" hidden="1"/>
  </cols>
  <sheetData>
    <row r="1" spans="1:34" ht="13.5" customHeight="1"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1:34" x14ac:dyDescent="0.15">
      <c r="S2" s="259"/>
      <c r="AH2" s="259"/>
    </row>
    <row r="3" spans="1:34"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1:34" x14ac:dyDescent="0.15"/>
    <row r="5" spans="1:34" x14ac:dyDescent="0.15"/>
    <row r="6" spans="1:34" x14ac:dyDescent="0.15"/>
    <row r="7" spans="1:34" x14ac:dyDescent="0.15"/>
    <row r="8" spans="1:34" x14ac:dyDescent="0.15"/>
    <row r="9" spans="1:34" x14ac:dyDescent="0.15">
      <c r="AH9" s="259"/>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59"/>
    </row>
    <row r="18" spans="12:34" x14ac:dyDescent="0.15"/>
    <row r="19" spans="12:34" x14ac:dyDescent="0.15"/>
    <row r="20" spans="12:34" x14ac:dyDescent="0.15">
      <c r="AH20" s="259"/>
    </row>
    <row r="21" spans="12:34" x14ac:dyDescent="0.15">
      <c r="AH21" s="259"/>
    </row>
    <row r="22" spans="12:34" x14ac:dyDescent="0.15"/>
    <row r="23" spans="12:34" x14ac:dyDescent="0.15"/>
    <row r="24" spans="12:34" x14ac:dyDescent="0.15">
      <c r="Q24" s="259"/>
    </row>
    <row r="25" spans="12:34" x14ac:dyDescent="0.15"/>
    <row r="26" spans="12:34" x14ac:dyDescent="0.15"/>
    <row r="27" spans="12:34" x14ac:dyDescent="0.15"/>
    <row r="28" spans="12:34" x14ac:dyDescent="0.15">
      <c r="O28" s="259"/>
      <c r="T28" s="259"/>
      <c r="AH28" s="259"/>
    </row>
    <row r="29" spans="12:34" x14ac:dyDescent="0.15"/>
    <row r="30" spans="12:34" x14ac:dyDescent="0.15"/>
    <row r="31" spans="12:34" x14ac:dyDescent="0.15">
      <c r="Q31" s="259"/>
    </row>
    <row r="32" spans="12:34" x14ac:dyDescent="0.15">
      <c r="L32" s="259"/>
    </row>
    <row r="33" spans="2:34" x14ac:dyDescent="0.15">
      <c r="C33" s="259"/>
      <c r="E33" s="259"/>
      <c r="G33" s="259"/>
      <c r="I33" s="259"/>
      <c r="X33" s="259"/>
    </row>
    <row r="34" spans="2:34" x14ac:dyDescent="0.15">
      <c r="B34" s="259"/>
      <c r="P34" s="259"/>
      <c r="R34" s="259"/>
      <c r="T34" s="259"/>
    </row>
    <row r="35" spans="2:34" x14ac:dyDescent="0.15">
      <c r="D35" s="259"/>
      <c r="W35" s="259"/>
      <c r="AC35" s="259"/>
      <c r="AD35" s="259"/>
      <c r="AE35" s="259"/>
      <c r="AF35" s="259"/>
      <c r="AG35" s="259"/>
      <c r="AH35" s="259"/>
    </row>
    <row r="36" spans="2:34" x14ac:dyDescent="0.15">
      <c r="H36" s="259"/>
      <c r="J36" s="259"/>
      <c r="K36" s="259"/>
      <c r="M36" s="259"/>
      <c r="Y36" s="259"/>
      <c r="Z36" s="259"/>
      <c r="AA36" s="259"/>
      <c r="AB36" s="259"/>
      <c r="AC36" s="259"/>
      <c r="AD36" s="259"/>
      <c r="AE36" s="259"/>
      <c r="AF36" s="259"/>
      <c r="AG36" s="259"/>
      <c r="AH36" s="259"/>
    </row>
    <row r="37" spans="2:34" x14ac:dyDescent="0.15">
      <c r="AH37" s="259"/>
    </row>
    <row r="38" spans="2:34" x14ac:dyDescent="0.15">
      <c r="AG38" s="259"/>
      <c r="AH38" s="259"/>
    </row>
    <row r="39" spans="2:34" x14ac:dyDescent="0.15"/>
    <row r="40" spans="2:34" x14ac:dyDescent="0.15">
      <c r="X40" s="259"/>
    </row>
    <row r="41" spans="2:34" x14ac:dyDescent="0.15">
      <c r="R41" s="259"/>
    </row>
    <row r="42" spans="2:34" x14ac:dyDescent="0.15">
      <c r="W42" s="259"/>
    </row>
    <row r="43" spans="2:34" x14ac:dyDescent="0.15">
      <c r="Y43" s="259"/>
      <c r="Z43" s="259"/>
      <c r="AA43" s="259"/>
      <c r="AB43" s="259"/>
      <c r="AC43" s="259"/>
      <c r="AD43" s="259"/>
      <c r="AE43" s="259"/>
      <c r="AF43" s="259"/>
      <c r="AG43" s="259"/>
      <c r="AH43" s="259"/>
    </row>
    <row r="44" spans="2:34" x14ac:dyDescent="0.15">
      <c r="AH44" s="259"/>
    </row>
    <row r="45" spans="2:34" x14ac:dyDescent="0.15">
      <c r="X45" s="259"/>
    </row>
    <row r="46" spans="2:34" x14ac:dyDescent="0.15"/>
    <row r="47" spans="2:34" x14ac:dyDescent="0.15"/>
    <row r="48" spans="2:34" x14ac:dyDescent="0.15">
      <c r="W48" s="259"/>
      <c r="Y48" s="259"/>
      <c r="Z48" s="259"/>
      <c r="AA48" s="259"/>
      <c r="AB48" s="259"/>
      <c r="AC48" s="259"/>
      <c r="AD48" s="259"/>
      <c r="AE48" s="259"/>
      <c r="AF48" s="259"/>
      <c r="AG48" s="259"/>
      <c r="AH48" s="259"/>
    </row>
    <row r="49" spans="28:34" x14ac:dyDescent="0.15"/>
    <row r="50" spans="28:34" x14ac:dyDescent="0.15">
      <c r="AE50" s="259"/>
      <c r="AF50" s="259"/>
      <c r="AG50" s="259"/>
      <c r="AH50" s="259"/>
    </row>
    <row r="51" spans="28:34" x14ac:dyDescent="0.15">
      <c r="AC51" s="259"/>
      <c r="AD51" s="259"/>
      <c r="AE51" s="259"/>
      <c r="AF51" s="259"/>
      <c r="AG51" s="259"/>
      <c r="AH51" s="259"/>
    </row>
    <row r="52" spans="28:34" x14ac:dyDescent="0.15"/>
    <row r="53" spans="28:34" x14ac:dyDescent="0.15">
      <c r="AF53" s="259"/>
      <c r="AG53" s="259"/>
      <c r="AH53" s="259"/>
    </row>
    <row r="54" spans="28:34" x14ac:dyDescent="0.15">
      <c r="AH54" s="259"/>
    </row>
    <row r="55" spans="28:34" x14ac:dyDescent="0.15"/>
    <row r="56" spans="28:34" x14ac:dyDescent="0.15">
      <c r="AB56" s="259"/>
      <c r="AC56" s="259"/>
      <c r="AD56" s="259"/>
      <c r="AE56" s="259"/>
      <c r="AF56" s="259"/>
      <c r="AG56" s="259"/>
      <c r="AH56" s="259"/>
    </row>
    <row r="57" spans="28:34" x14ac:dyDescent="0.15">
      <c r="AH57" s="259"/>
    </row>
    <row r="58" spans="28:34" x14ac:dyDescent="0.15">
      <c r="AH58" s="259"/>
    </row>
    <row r="59" spans="28:34" x14ac:dyDescent="0.15"/>
    <row r="60" spans="28:34" x14ac:dyDescent="0.15"/>
    <row r="61" spans="28:34" x14ac:dyDescent="0.15"/>
    <row r="62" spans="28:34" x14ac:dyDescent="0.15"/>
    <row r="63" spans="28:34" x14ac:dyDescent="0.15">
      <c r="AH63" s="259"/>
    </row>
    <row r="64" spans="28:34" x14ac:dyDescent="0.15">
      <c r="AG64" s="259"/>
      <c r="AH64" s="259"/>
    </row>
    <row r="65" spans="28:34" x14ac:dyDescent="0.15"/>
    <row r="66" spans="28:34" x14ac:dyDescent="0.15"/>
    <row r="67" spans="28:34" x14ac:dyDescent="0.15"/>
    <row r="68" spans="28:34" x14ac:dyDescent="0.15">
      <c r="AB68" s="259"/>
      <c r="AC68" s="259"/>
      <c r="AD68" s="259"/>
      <c r="AE68" s="259"/>
      <c r="AF68" s="259"/>
      <c r="AG68" s="259"/>
      <c r="AH68" s="259"/>
    </row>
    <row r="69" spans="28:34" x14ac:dyDescent="0.15">
      <c r="AF69" s="259"/>
      <c r="AG69" s="259"/>
      <c r="AH69" s="259"/>
    </row>
    <row r="70" spans="28:34" x14ac:dyDescent="0.15"/>
    <row r="71" spans="28:34" x14ac:dyDescent="0.15"/>
    <row r="72" spans="28:34" x14ac:dyDescent="0.15"/>
    <row r="73" spans="28:34" x14ac:dyDescent="0.15"/>
    <row r="74" spans="28:34" x14ac:dyDescent="0.15"/>
    <row r="75" spans="28:34" x14ac:dyDescent="0.15">
      <c r="AH75" s="259"/>
    </row>
    <row r="76" spans="28:34" x14ac:dyDescent="0.15">
      <c r="AF76" s="259"/>
      <c r="AG76" s="259"/>
      <c r="AH76" s="259"/>
    </row>
    <row r="77" spans="28:34" x14ac:dyDescent="0.15">
      <c r="AG77" s="259"/>
      <c r="AH77" s="259"/>
    </row>
    <row r="78" spans="28:34" x14ac:dyDescent="0.15"/>
    <row r="79" spans="28:34" x14ac:dyDescent="0.15"/>
    <row r="80" spans="28:34" x14ac:dyDescent="0.15"/>
    <row r="81" spans="25:34" x14ac:dyDescent="0.15"/>
    <row r="82" spans="25:34" x14ac:dyDescent="0.15">
      <c r="Y82" s="259"/>
    </row>
    <row r="83" spans="25:34" x14ac:dyDescent="0.15">
      <c r="Y83" s="259"/>
      <c r="Z83" s="259"/>
      <c r="AA83" s="259"/>
      <c r="AB83" s="259"/>
      <c r="AC83" s="259"/>
      <c r="AD83" s="259"/>
      <c r="AE83" s="259"/>
      <c r="AF83" s="259"/>
      <c r="AG83" s="259"/>
      <c r="AH83" s="259"/>
    </row>
    <row r="84" spans="25:34" x14ac:dyDescent="0.15"/>
    <row r="85" spans="25:34" x14ac:dyDescent="0.15"/>
    <row r="86" spans="25:34" x14ac:dyDescent="0.15"/>
    <row r="87" spans="25:34" x14ac:dyDescent="0.15"/>
    <row r="88" spans="25:34" x14ac:dyDescent="0.15">
      <c r="AH88" s="259"/>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9"/>
      <c r="AG94" s="259"/>
      <c r="AH94" s="259"/>
    </row>
    <row r="95" spans="25:34" ht="13.5" customHeight="1" x14ac:dyDescent="0.15">
      <c r="AH95" s="259"/>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9"/>
    </row>
    <row r="102" spans="33:34" ht="13.5" customHeight="1" x14ac:dyDescent="0.15"/>
    <row r="103" spans="33:34" ht="13.5" customHeight="1" x14ac:dyDescent="0.15"/>
    <row r="104" spans="33:34" ht="13.5" customHeight="1" x14ac:dyDescent="0.15">
      <c r="AG104" s="259"/>
      <c r="AH104" s="259"/>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9"/>
    </row>
    <row r="117" spans="34:122" ht="13.5" customHeight="1" x14ac:dyDescent="0.15"/>
    <row r="118" spans="34:122" ht="13.5" customHeight="1" x14ac:dyDescent="0.15"/>
    <row r="119" spans="34:122" ht="13.5" customHeight="1" x14ac:dyDescent="0.15"/>
    <row r="120" spans="34:122" ht="13.5" customHeight="1" x14ac:dyDescent="0.15">
      <c r="AH120" s="259"/>
    </row>
    <row r="121" spans="34:122" ht="13.5" customHeight="1" x14ac:dyDescent="0.15">
      <c r="AH121" s="259"/>
    </row>
    <row r="122" spans="34:122" ht="13.5" customHeight="1" x14ac:dyDescent="0.15"/>
    <row r="123" spans="34:122" ht="13.5" customHeight="1" x14ac:dyDescent="0.15"/>
    <row r="124" spans="34:122" ht="13.5" customHeight="1" x14ac:dyDescent="0.15"/>
    <row r="125" spans="34:122" ht="13.5" customHeight="1" x14ac:dyDescent="0.15">
      <c r="DR125" s="259" t="s">
        <v>509</v>
      </c>
    </row>
  </sheetData>
  <sheetProtection algorithmName="SHA-512" hashValue="GMrQ6RsKoYY5An53tekyvKurRm9xA59PHjR7mPR49QjGPlOw8Mj1wGHqnNnJiN/beHimbMMukkTCiNpiYEGJEA==" saltValue="Pta4lITNCe+gGyh7k7GSgg=="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47165E-2501-429B-9F12-03AB0790D51E}">
  <sheetPr>
    <pageSetUpPr fitToPage="1"/>
  </sheetPr>
  <dimension ref="A1:DR125"/>
  <sheetViews>
    <sheetView showGridLines="0" topLeftCell="A7" zoomScale="70" zoomScaleNormal="70" zoomScaleSheetLayoutView="55" workbookViewId="0"/>
  </sheetViews>
  <sheetFormatPr defaultColWidth="0" defaultRowHeight="13.5" customHeight="1" zeroHeight="1" x14ac:dyDescent="0.15"/>
  <cols>
    <col min="1" max="34" width="2.5" style="260" customWidth="1"/>
    <col min="35" max="122" width="2.5" style="259" customWidth="1"/>
    <col min="123" max="16384" width="2.5" style="259" hidden="1"/>
  </cols>
  <sheetData>
    <row r="1" spans="2:34" ht="13.5" customHeight="1"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2:34" x14ac:dyDescent="0.15">
      <c r="S2" s="259"/>
      <c r="AH2" s="259"/>
    </row>
    <row r="3" spans="2:34"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2:34" x14ac:dyDescent="0.15"/>
    <row r="5" spans="2:34" x14ac:dyDescent="0.15"/>
    <row r="6" spans="2:34" x14ac:dyDescent="0.15"/>
    <row r="7" spans="2:34" x14ac:dyDescent="0.15"/>
    <row r="8" spans="2:34" x14ac:dyDescent="0.15"/>
    <row r="9" spans="2:34" x14ac:dyDescent="0.15">
      <c r="AH9" s="259"/>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59"/>
    </row>
    <row r="18" spans="12:34" x14ac:dyDescent="0.15"/>
    <row r="19" spans="12:34" x14ac:dyDescent="0.15"/>
    <row r="20" spans="12:34" x14ac:dyDescent="0.15">
      <c r="AH20" s="259"/>
    </row>
    <row r="21" spans="12:34" x14ac:dyDescent="0.15">
      <c r="AH21" s="259"/>
    </row>
    <row r="22" spans="12:34" x14ac:dyDescent="0.15"/>
    <row r="23" spans="12:34" x14ac:dyDescent="0.15"/>
    <row r="24" spans="12:34" x14ac:dyDescent="0.15">
      <c r="Q24" s="259"/>
    </row>
    <row r="25" spans="12:34" x14ac:dyDescent="0.15"/>
    <row r="26" spans="12:34" x14ac:dyDescent="0.15"/>
    <row r="27" spans="12:34" x14ac:dyDescent="0.15"/>
    <row r="28" spans="12:34" x14ac:dyDescent="0.15">
      <c r="O28" s="259"/>
      <c r="T28" s="259"/>
      <c r="AH28" s="259"/>
    </row>
    <row r="29" spans="12:34" x14ac:dyDescent="0.15"/>
    <row r="30" spans="12:34" x14ac:dyDescent="0.15"/>
    <row r="31" spans="12:34" x14ac:dyDescent="0.15">
      <c r="Q31" s="259"/>
    </row>
    <row r="32" spans="12:34" x14ac:dyDescent="0.15">
      <c r="L32" s="259"/>
    </row>
    <row r="33" spans="2:34" x14ac:dyDescent="0.15">
      <c r="C33" s="259"/>
      <c r="E33" s="259"/>
      <c r="G33" s="259"/>
      <c r="I33" s="259"/>
      <c r="X33" s="259"/>
    </row>
    <row r="34" spans="2:34" x14ac:dyDescent="0.15">
      <c r="B34" s="259"/>
      <c r="P34" s="259"/>
      <c r="R34" s="259"/>
      <c r="T34" s="259"/>
    </row>
    <row r="35" spans="2:34" x14ac:dyDescent="0.15">
      <c r="D35" s="259"/>
      <c r="W35" s="259"/>
      <c r="AC35" s="259"/>
      <c r="AD35" s="259"/>
      <c r="AE35" s="259"/>
      <c r="AF35" s="259"/>
      <c r="AG35" s="259"/>
      <c r="AH35" s="259"/>
    </row>
    <row r="36" spans="2:34" x14ac:dyDescent="0.15">
      <c r="H36" s="259"/>
      <c r="J36" s="259"/>
      <c r="K36" s="259"/>
      <c r="M36" s="259"/>
      <c r="Y36" s="259"/>
      <c r="Z36" s="259"/>
      <c r="AA36" s="259"/>
      <c r="AB36" s="259"/>
      <c r="AC36" s="259"/>
      <c r="AD36" s="259"/>
      <c r="AE36" s="259"/>
      <c r="AF36" s="259"/>
      <c r="AG36" s="259"/>
      <c r="AH36" s="259"/>
    </row>
    <row r="37" spans="2:34" x14ac:dyDescent="0.15">
      <c r="AH37" s="259"/>
    </row>
    <row r="38" spans="2:34" x14ac:dyDescent="0.15">
      <c r="AG38" s="259"/>
      <c r="AH38" s="259"/>
    </row>
    <row r="39" spans="2:34" x14ac:dyDescent="0.15"/>
    <row r="40" spans="2:34" x14ac:dyDescent="0.15">
      <c r="X40" s="259"/>
    </row>
    <row r="41" spans="2:34" x14ac:dyDescent="0.15">
      <c r="R41" s="259"/>
    </row>
    <row r="42" spans="2:34" x14ac:dyDescent="0.15">
      <c r="W42" s="259"/>
    </row>
    <row r="43" spans="2:34" x14ac:dyDescent="0.15">
      <c r="Y43" s="259"/>
      <c r="Z43" s="259"/>
      <c r="AA43" s="259"/>
      <c r="AB43" s="259"/>
      <c r="AC43" s="259"/>
      <c r="AD43" s="259"/>
      <c r="AE43" s="259"/>
      <c r="AF43" s="259"/>
      <c r="AG43" s="259"/>
      <c r="AH43" s="259"/>
    </row>
    <row r="44" spans="2:34" x14ac:dyDescent="0.15">
      <c r="AH44" s="259"/>
    </row>
    <row r="45" spans="2:34" x14ac:dyDescent="0.15">
      <c r="X45" s="259"/>
    </row>
    <row r="46" spans="2:34" x14ac:dyDescent="0.15"/>
    <row r="47" spans="2:34" x14ac:dyDescent="0.15"/>
    <row r="48" spans="2:34" x14ac:dyDescent="0.15">
      <c r="W48" s="259"/>
      <c r="Y48" s="259"/>
      <c r="Z48" s="259"/>
      <c r="AA48" s="259"/>
      <c r="AB48" s="259"/>
      <c r="AC48" s="259"/>
      <c r="AD48" s="259"/>
      <c r="AE48" s="259"/>
      <c r="AF48" s="259"/>
      <c r="AG48" s="259"/>
      <c r="AH48" s="259"/>
    </row>
    <row r="49" spans="28:34" x14ac:dyDescent="0.15"/>
    <row r="50" spans="28:34" x14ac:dyDescent="0.15">
      <c r="AE50" s="259"/>
      <c r="AF50" s="259"/>
      <c r="AG50" s="259"/>
      <c r="AH50" s="259"/>
    </row>
    <row r="51" spans="28:34" x14ac:dyDescent="0.15">
      <c r="AC51" s="259"/>
      <c r="AD51" s="259"/>
      <c r="AE51" s="259"/>
      <c r="AF51" s="259"/>
      <c r="AG51" s="259"/>
      <c r="AH51" s="259"/>
    </row>
    <row r="52" spans="28:34" x14ac:dyDescent="0.15"/>
    <row r="53" spans="28:34" x14ac:dyDescent="0.15">
      <c r="AF53" s="259"/>
      <c r="AG53" s="259"/>
      <c r="AH53" s="259"/>
    </row>
    <row r="54" spans="28:34" x14ac:dyDescent="0.15">
      <c r="AH54" s="259"/>
    </row>
    <row r="55" spans="28:34" x14ac:dyDescent="0.15"/>
    <row r="56" spans="28:34" x14ac:dyDescent="0.15">
      <c r="AB56" s="259"/>
      <c r="AC56" s="259"/>
      <c r="AD56" s="259"/>
      <c r="AE56" s="259"/>
      <c r="AF56" s="259"/>
      <c r="AG56" s="259"/>
      <c r="AH56" s="259"/>
    </row>
    <row r="57" spans="28:34" x14ac:dyDescent="0.15">
      <c r="AH57" s="259"/>
    </row>
    <row r="58" spans="28:34" x14ac:dyDescent="0.15">
      <c r="AH58" s="259"/>
    </row>
    <row r="59" spans="28:34" x14ac:dyDescent="0.15">
      <c r="AG59" s="259"/>
      <c r="AH59" s="259"/>
    </row>
    <row r="60" spans="28:34" x14ac:dyDescent="0.15"/>
    <row r="61" spans="28:34" x14ac:dyDescent="0.15"/>
    <row r="62" spans="28:34" x14ac:dyDescent="0.15"/>
    <row r="63" spans="28:34" x14ac:dyDescent="0.15">
      <c r="AH63" s="259"/>
    </row>
    <row r="64" spans="28:34" x14ac:dyDescent="0.15">
      <c r="AG64" s="259"/>
      <c r="AH64" s="259"/>
    </row>
    <row r="65" spans="28:34" x14ac:dyDescent="0.15"/>
    <row r="66" spans="28:34" x14ac:dyDescent="0.15"/>
    <row r="67" spans="28:34" x14ac:dyDescent="0.15"/>
    <row r="68" spans="28:34" x14ac:dyDescent="0.15">
      <c r="AB68" s="259"/>
      <c r="AC68" s="259"/>
      <c r="AD68" s="259"/>
      <c r="AE68" s="259"/>
      <c r="AF68" s="259"/>
      <c r="AG68" s="259"/>
      <c r="AH68" s="259"/>
    </row>
    <row r="69" spans="28:34" x14ac:dyDescent="0.15">
      <c r="AF69" s="259"/>
      <c r="AG69" s="259"/>
      <c r="AH69" s="259"/>
    </row>
    <row r="70" spans="28:34" x14ac:dyDescent="0.15"/>
    <row r="71" spans="28:34" x14ac:dyDescent="0.15"/>
    <row r="72" spans="28:34" x14ac:dyDescent="0.15"/>
    <row r="73" spans="28:34" x14ac:dyDescent="0.15"/>
    <row r="74" spans="28:34" x14ac:dyDescent="0.15"/>
    <row r="75" spans="28:34" x14ac:dyDescent="0.15">
      <c r="AH75" s="259"/>
    </row>
    <row r="76" spans="28:34" x14ac:dyDescent="0.15">
      <c r="AF76" s="259"/>
      <c r="AG76" s="259"/>
      <c r="AH76" s="259"/>
    </row>
    <row r="77" spans="28:34" x14ac:dyDescent="0.15">
      <c r="AG77" s="259"/>
      <c r="AH77" s="259"/>
    </row>
    <row r="78" spans="28:34" x14ac:dyDescent="0.15"/>
    <row r="79" spans="28:34" x14ac:dyDescent="0.15"/>
    <row r="80" spans="28:34" x14ac:dyDescent="0.15"/>
    <row r="81" spans="25:34" x14ac:dyDescent="0.15"/>
    <row r="82" spans="25:34" x14ac:dyDescent="0.15">
      <c r="Y82" s="259"/>
    </row>
    <row r="83" spans="25:34" x14ac:dyDescent="0.15">
      <c r="Y83" s="259"/>
      <c r="Z83" s="259"/>
      <c r="AA83" s="259"/>
      <c r="AB83" s="259"/>
      <c r="AC83" s="259"/>
      <c r="AD83" s="259"/>
      <c r="AE83" s="259"/>
      <c r="AF83" s="259"/>
      <c r="AG83" s="259"/>
      <c r="AH83" s="259"/>
    </row>
    <row r="84" spans="25:34" x14ac:dyDescent="0.15"/>
    <row r="85" spans="25:34" x14ac:dyDescent="0.15"/>
    <row r="86" spans="25:34" x14ac:dyDescent="0.15"/>
    <row r="87" spans="25:34" x14ac:dyDescent="0.15"/>
    <row r="88" spans="25:34" x14ac:dyDescent="0.15">
      <c r="AH88" s="259"/>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9"/>
      <c r="AG94" s="259"/>
      <c r="AH94" s="259"/>
    </row>
    <row r="95" spans="25:34" ht="13.5" customHeight="1" x14ac:dyDescent="0.15">
      <c r="AH95" s="259"/>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9"/>
    </row>
    <row r="102" spans="33:34" ht="13.5" customHeight="1" x14ac:dyDescent="0.15"/>
    <row r="103" spans="33:34" ht="13.5" customHeight="1" x14ac:dyDescent="0.15"/>
    <row r="104" spans="33:34" ht="13.5" customHeight="1" x14ac:dyDescent="0.15">
      <c r="AG104" s="259"/>
      <c r="AH104" s="259"/>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9"/>
    </row>
    <row r="117" spans="34:122" ht="13.5" customHeight="1" x14ac:dyDescent="0.15"/>
    <row r="118" spans="34:122" ht="13.5" customHeight="1" x14ac:dyDescent="0.15"/>
    <row r="119" spans="34:122" ht="13.5" customHeight="1" x14ac:dyDescent="0.15"/>
    <row r="120" spans="34:122" ht="13.5" customHeight="1" x14ac:dyDescent="0.15">
      <c r="AH120" s="259"/>
    </row>
    <row r="121" spans="34:122" ht="13.5" customHeight="1" x14ac:dyDescent="0.15">
      <c r="AH121" s="259"/>
    </row>
    <row r="122" spans="34:122" ht="13.5" customHeight="1" x14ac:dyDescent="0.15"/>
    <row r="123" spans="34:122" ht="13.5" customHeight="1" x14ac:dyDescent="0.15"/>
    <row r="124" spans="34:122" ht="13.5" customHeight="1" x14ac:dyDescent="0.15"/>
    <row r="125" spans="34:122" ht="13.5" customHeight="1" x14ac:dyDescent="0.15">
      <c r="DR125" s="259" t="s">
        <v>509</v>
      </c>
    </row>
  </sheetData>
  <sheetProtection algorithmName="SHA-512" hashValue="yj5q4NG+Jn8/v5MbuJIkMgBtKQgA8NdFnW0oE7imqIXbCP8hUsR94WE9b3e9PGfNy2J9POj7Xc+l6huFyEWRZw==" saltValue="nrPkgqy0zOfMyqIOe0Q2OA=="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44" customWidth="1"/>
    <col min="2" max="8" width="13.375" style="144" customWidth="1"/>
    <col min="9" max="16384" width="11.125" style="144"/>
  </cols>
  <sheetData>
    <row r="1" spans="1:8" x14ac:dyDescent="0.15">
      <c r="A1" s="138"/>
      <c r="B1" s="139"/>
      <c r="C1" s="140"/>
      <c r="D1" s="141"/>
      <c r="E1" s="142"/>
      <c r="F1" s="142"/>
      <c r="G1" s="142"/>
      <c r="H1" s="143"/>
    </row>
    <row r="2" spans="1:8" x14ac:dyDescent="0.15">
      <c r="A2" s="145"/>
      <c r="B2" s="146"/>
      <c r="C2" s="147"/>
      <c r="D2" s="148" t="s">
        <v>54</v>
      </c>
      <c r="E2" s="149"/>
      <c r="F2" s="150" t="s">
        <v>559</v>
      </c>
      <c r="G2" s="151"/>
      <c r="H2" s="152"/>
    </row>
    <row r="3" spans="1:8" x14ac:dyDescent="0.15">
      <c r="A3" s="148" t="s">
        <v>552</v>
      </c>
      <c r="B3" s="153"/>
      <c r="C3" s="154"/>
      <c r="D3" s="155">
        <v>54037</v>
      </c>
      <c r="E3" s="156"/>
      <c r="F3" s="157">
        <v>54684</v>
      </c>
      <c r="G3" s="158"/>
      <c r="H3" s="159"/>
    </row>
    <row r="4" spans="1:8" x14ac:dyDescent="0.15">
      <c r="A4" s="160"/>
      <c r="B4" s="161"/>
      <c r="C4" s="162"/>
      <c r="D4" s="163">
        <v>19220</v>
      </c>
      <c r="E4" s="164"/>
      <c r="F4" s="165">
        <v>32829</v>
      </c>
      <c r="G4" s="166"/>
      <c r="H4" s="167"/>
    </row>
    <row r="5" spans="1:8" x14ac:dyDescent="0.15">
      <c r="A5" s="148" t="s">
        <v>554</v>
      </c>
      <c r="B5" s="153"/>
      <c r="C5" s="154"/>
      <c r="D5" s="155">
        <v>60467</v>
      </c>
      <c r="E5" s="156"/>
      <c r="F5" s="157">
        <v>62383</v>
      </c>
      <c r="G5" s="158"/>
      <c r="H5" s="159"/>
    </row>
    <row r="6" spans="1:8" x14ac:dyDescent="0.15">
      <c r="A6" s="160"/>
      <c r="B6" s="161"/>
      <c r="C6" s="162"/>
      <c r="D6" s="163">
        <v>26637</v>
      </c>
      <c r="E6" s="164"/>
      <c r="F6" s="165">
        <v>35325</v>
      </c>
      <c r="G6" s="166"/>
      <c r="H6" s="167"/>
    </row>
    <row r="7" spans="1:8" x14ac:dyDescent="0.15">
      <c r="A7" s="148" t="s">
        <v>555</v>
      </c>
      <c r="B7" s="153"/>
      <c r="C7" s="154"/>
      <c r="D7" s="155">
        <v>141445</v>
      </c>
      <c r="E7" s="156"/>
      <c r="F7" s="157">
        <v>63812</v>
      </c>
      <c r="G7" s="158"/>
      <c r="H7" s="159"/>
    </row>
    <row r="8" spans="1:8" x14ac:dyDescent="0.15">
      <c r="A8" s="160"/>
      <c r="B8" s="161"/>
      <c r="C8" s="162"/>
      <c r="D8" s="163">
        <v>34198</v>
      </c>
      <c r="E8" s="164"/>
      <c r="F8" s="165">
        <v>33848</v>
      </c>
      <c r="G8" s="166"/>
      <c r="H8" s="167"/>
    </row>
    <row r="9" spans="1:8" x14ac:dyDescent="0.15">
      <c r="A9" s="148" t="s">
        <v>556</v>
      </c>
      <c r="B9" s="153"/>
      <c r="C9" s="154"/>
      <c r="D9" s="155">
        <v>74205</v>
      </c>
      <c r="E9" s="156"/>
      <c r="F9" s="157">
        <v>54225</v>
      </c>
      <c r="G9" s="158"/>
      <c r="H9" s="159"/>
    </row>
    <row r="10" spans="1:8" x14ac:dyDescent="0.15">
      <c r="A10" s="160"/>
      <c r="B10" s="161"/>
      <c r="C10" s="162"/>
      <c r="D10" s="163">
        <v>33097</v>
      </c>
      <c r="E10" s="164"/>
      <c r="F10" s="165">
        <v>27337</v>
      </c>
      <c r="G10" s="166"/>
      <c r="H10" s="167"/>
    </row>
    <row r="11" spans="1:8" x14ac:dyDescent="0.15">
      <c r="A11" s="148" t="s">
        <v>557</v>
      </c>
      <c r="B11" s="153"/>
      <c r="C11" s="154"/>
      <c r="D11" s="155">
        <v>86649</v>
      </c>
      <c r="E11" s="156"/>
      <c r="F11" s="157">
        <v>54016</v>
      </c>
      <c r="G11" s="158"/>
      <c r="H11" s="159"/>
    </row>
    <row r="12" spans="1:8" x14ac:dyDescent="0.15">
      <c r="A12" s="160"/>
      <c r="B12" s="161"/>
      <c r="C12" s="168"/>
      <c r="D12" s="163">
        <v>69785</v>
      </c>
      <c r="E12" s="164"/>
      <c r="F12" s="165">
        <v>28078</v>
      </c>
      <c r="G12" s="166"/>
      <c r="H12" s="167"/>
    </row>
    <row r="13" spans="1:8" x14ac:dyDescent="0.15">
      <c r="A13" s="148"/>
      <c r="B13" s="153"/>
      <c r="C13" s="169"/>
      <c r="D13" s="170">
        <v>83361</v>
      </c>
      <c r="E13" s="171"/>
      <c r="F13" s="172">
        <v>57824</v>
      </c>
      <c r="G13" s="173"/>
      <c r="H13" s="159"/>
    </row>
    <row r="14" spans="1:8" x14ac:dyDescent="0.15">
      <c r="A14" s="160"/>
      <c r="B14" s="161"/>
      <c r="C14" s="162"/>
      <c r="D14" s="163">
        <v>36587</v>
      </c>
      <c r="E14" s="164"/>
      <c r="F14" s="165">
        <v>31483</v>
      </c>
      <c r="G14" s="166"/>
      <c r="H14" s="167"/>
    </row>
    <row r="17" spans="1:11" x14ac:dyDescent="0.15">
      <c r="A17" s="144" t="s">
        <v>55</v>
      </c>
    </row>
    <row r="18" spans="1:11" x14ac:dyDescent="0.15">
      <c r="A18" s="174"/>
      <c r="B18" s="174" t="str">
        <f>実質収支比率等に係る経年分析!F$46</f>
        <v>H30</v>
      </c>
      <c r="C18" s="174" t="str">
        <f>実質収支比率等に係る経年分析!G$46</f>
        <v>R01</v>
      </c>
      <c r="D18" s="174" t="str">
        <f>実質収支比率等に係る経年分析!H$46</f>
        <v>R02</v>
      </c>
      <c r="E18" s="174" t="str">
        <f>実質収支比率等に係る経年分析!I$46</f>
        <v>R03</v>
      </c>
      <c r="F18" s="174" t="str">
        <f>実質収支比率等に係る経年分析!J$46</f>
        <v>R04</v>
      </c>
    </row>
    <row r="19" spans="1:11" x14ac:dyDescent="0.15">
      <c r="A19" s="174" t="s">
        <v>56</v>
      </c>
      <c r="B19" s="174">
        <f>ROUND(VALUE(SUBSTITUTE(実質収支比率等に係る経年分析!F$48,"▲","-")),2)</f>
        <v>5.41</v>
      </c>
      <c r="C19" s="174">
        <f>ROUND(VALUE(SUBSTITUTE(実質収支比率等に係る経年分析!G$48,"▲","-")),2)</f>
        <v>4.03</v>
      </c>
      <c r="D19" s="174">
        <f>ROUND(VALUE(SUBSTITUTE(実質収支比率等に係る経年分析!H$48,"▲","-")),2)</f>
        <v>3.35</v>
      </c>
      <c r="E19" s="174">
        <f>ROUND(VALUE(SUBSTITUTE(実質収支比率等に係る経年分析!I$48,"▲","-")),2)</f>
        <v>4.43</v>
      </c>
      <c r="F19" s="174">
        <f>ROUND(VALUE(SUBSTITUTE(実質収支比率等に係る経年分析!J$48,"▲","-")),2)</f>
        <v>3.79</v>
      </c>
    </row>
    <row r="20" spans="1:11" x14ac:dyDescent="0.15">
      <c r="A20" s="174" t="s">
        <v>57</v>
      </c>
      <c r="B20" s="174">
        <f>ROUND(VALUE(SUBSTITUTE(実質収支比率等に係る経年分析!F$47,"▲","-")),2)</f>
        <v>12.18</v>
      </c>
      <c r="C20" s="174">
        <f>ROUND(VALUE(SUBSTITUTE(実質収支比率等に係る経年分析!G$47,"▲","-")),2)</f>
        <v>12.13</v>
      </c>
      <c r="D20" s="174">
        <f>ROUND(VALUE(SUBSTITUTE(実質収支比率等に係る経年分析!H$47,"▲","-")),2)</f>
        <v>11.53</v>
      </c>
      <c r="E20" s="174">
        <f>ROUND(VALUE(SUBSTITUTE(実質収支比率等に係る経年分析!I$47,"▲","-")),2)</f>
        <v>13.3</v>
      </c>
      <c r="F20" s="174">
        <f>ROUND(VALUE(SUBSTITUTE(実質収支比率等に係る経年分析!J$47,"▲","-")),2)</f>
        <v>16.16</v>
      </c>
    </row>
    <row r="21" spans="1:11" x14ac:dyDescent="0.15">
      <c r="A21" s="174" t="s">
        <v>58</v>
      </c>
      <c r="B21" s="174">
        <f>IF(ISNUMBER(VALUE(SUBSTITUTE(実質収支比率等に係る経年分析!F$49,"▲","-"))),ROUND(VALUE(SUBSTITUTE(実質収支比率等に係る経年分析!F$49,"▲","-")),2),NA())</f>
        <v>1.86</v>
      </c>
      <c r="C21" s="174">
        <f>IF(ISNUMBER(VALUE(SUBSTITUTE(実質収支比率等に係る経年分析!G$49,"▲","-"))),ROUND(VALUE(SUBSTITUTE(実質収支比率等に係る経年分析!G$49,"▲","-")),2),NA())</f>
        <v>-1.34</v>
      </c>
      <c r="D21" s="174">
        <f>IF(ISNUMBER(VALUE(SUBSTITUTE(実質収支比率等に係る経年分析!H$49,"▲","-"))),ROUND(VALUE(SUBSTITUTE(実質収支比率等に係る経年分析!H$49,"▲","-")),2),NA())</f>
        <v>-0.45</v>
      </c>
      <c r="E21" s="174">
        <f>IF(ISNUMBER(VALUE(SUBSTITUTE(実質収支比率等に係る経年分析!I$49,"▲","-"))),ROUND(VALUE(SUBSTITUTE(実質収支比率等に係る経年分析!I$49,"▲","-")),2),NA())</f>
        <v>3.7</v>
      </c>
      <c r="F21" s="174">
        <f>IF(ISNUMBER(VALUE(SUBSTITUTE(実質収支比率等に係る経年分析!J$49,"▲","-"))),ROUND(VALUE(SUBSTITUTE(実質収支比率等に係る経年分析!J$49,"▲","-")),2),NA())</f>
        <v>2.0499999999999998</v>
      </c>
    </row>
    <row r="24" spans="1:11" x14ac:dyDescent="0.15">
      <c r="A24" s="144" t="s">
        <v>59</v>
      </c>
    </row>
    <row r="25" spans="1:11" x14ac:dyDescent="0.15">
      <c r="A25" s="175"/>
      <c r="B25" s="175" t="str">
        <f>連結実質赤字比率に係る赤字・黒字の構成分析!F$33</f>
        <v>H30</v>
      </c>
      <c r="C25" s="175"/>
      <c r="D25" s="175" t="str">
        <f>連結実質赤字比率に係る赤字・黒字の構成分析!G$33</f>
        <v>R01</v>
      </c>
      <c r="E25" s="175"/>
      <c r="F25" s="175" t="str">
        <f>連結実質赤字比率に係る赤字・黒字の構成分析!H$33</f>
        <v>R02</v>
      </c>
      <c r="G25" s="175"/>
      <c r="H25" s="175" t="str">
        <f>連結実質赤字比率に係る赤字・黒字の構成分析!I$33</f>
        <v>R03</v>
      </c>
      <c r="I25" s="175"/>
      <c r="J25" s="175" t="str">
        <f>連結実質赤字比率に係る赤字・黒字の構成分析!J$33</f>
        <v>R04</v>
      </c>
      <c r="K25" s="175"/>
    </row>
    <row r="26" spans="1:11" x14ac:dyDescent="0.15">
      <c r="A26" s="175"/>
      <c r="B26" s="175" t="s">
        <v>60</v>
      </c>
      <c r="C26" s="175" t="s">
        <v>61</v>
      </c>
      <c r="D26" s="175" t="s">
        <v>60</v>
      </c>
      <c r="E26" s="175" t="s">
        <v>61</v>
      </c>
      <c r="F26" s="175" t="s">
        <v>60</v>
      </c>
      <c r="G26" s="175" t="s">
        <v>61</v>
      </c>
      <c r="H26" s="175" t="s">
        <v>60</v>
      </c>
      <c r="I26" s="175" t="s">
        <v>61</v>
      </c>
      <c r="J26" s="175" t="s">
        <v>60</v>
      </c>
      <c r="K26" s="175" t="s">
        <v>61</v>
      </c>
    </row>
    <row r="27" spans="1:11" x14ac:dyDescent="0.15">
      <c r="A27" s="175" t="str">
        <f>IF(連結実質赤字比率に係る赤字・黒字の構成分析!C$43="",NA(),連結実質赤字比率に係る赤字・黒字の構成分析!C$43)</f>
        <v>その他会計（黒字）</v>
      </c>
      <c r="B27" s="175" t="e">
        <f>IF(ROUND(VALUE(SUBSTITUTE(連結実質赤字比率に係る赤字・黒字の構成分析!F$43,"▲", "-")), 2) &lt; 0, ABS(ROUND(VALUE(SUBSTITUTE(連結実質赤字比率に係る赤字・黒字の構成分析!F$43,"▲", "-")), 2)), NA())</f>
        <v>#N/A</v>
      </c>
      <c r="C27" s="175">
        <f>IF(ROUND(VALUE(SUBSTITUTE(連結実質赤字比率に係る赤字・黒字の構成分析!F$43,"▲", "-")), 2) &gt;= 0, ABS(ROUND(VALUE(SUBSTITUTE(連結実質赤字比率に係る赤字・黒字の構成分析!F$43,"▲", "-")), 2)), NA())</f>
        <v>0.01</v>
      </c>
      <c r="D27" s="175" t="e">
        <f>IF(ROUND(VALUE(SUBSTITUTE(連結実質赤字比率に係る赤字・黒字の構成分析!G$43,"▲", "-")), 2) &lt; 0, ABS(ROUND(VALUE(SUBSTITUTE(連結実質赤字比率に係る赤字・黒字の構成分析!G$43,"▲", "-")), 2)), NA())</f>
        <v>#N/A</v>
      </c>
      <c r="E27" s="175">
        <f>IF(ROUND(VALUE(SUBSTITUTE(連結実質赤字比率に係る赤字・黒字の構成分析!G$43,"▲", "-")), 2) &gt;= 0, ABS(ROUND(VALUE(SUBSTITUTE(連結実質赤字比率に係る赤字・黒字の構成分析!G$43,"▲", "-")), 2)), NA())</f>
        <v>0.01</v>
      </c>
      <c r="F27" s="175" t="e">
        <f>IF(ROUND(VALUE(SUBSTITUTE(連結実質赤字比率に係る赤字・黒字の構成分析!H$43,"▲", "-")), 2) &lt; 0, ABS(ROUND(VALUE(SUBSTITUTE(連結実質赤字比率に係る赤字・黒字の構成分析!H$43,"▲", "-")), 2)), NA())</f>
        <v>#N/A</v>
      </c>
      <c r="G27" s="175">
        <f>IF(ROUND(VALUE(SUBSTITUTE(連結実質赤字比率に係る赤字・黒字の構成分析!H$43,"▲", "-")), 2) &gt;= 0, ABS(ROUND(VALUE(SUBSTITUTE(連結実質赤字比率に係る赤字・黒字の構成分析!H$43,"▲", "-")), 2)), NA())</f>
        <v>0.01</v>
      </c>
      <c r="H27" s="175" t="e">
        <f>IF(ROUND(VALUE(SUBSTITUTE(連結実質赤字比率に係る赤字・黒字の構成分析!I$43,"▲", "-")), 2) &lt; 0, ABS(ROUND(VALUE(SUBSTITUTE(連結実質赤字比率に係る赤字・黒字の構成分析!I$43,"▲", "-")), 2)), NA())</f>
        <v>#N/A</v>
      </c>
      <c r="I27" s="175">
        <f>IF(ROUND(VALUE(SUBSTITUTE(連結実質赤字比率に係る赤字・黒字の構成分析!I$43,"▲", "-")), 2) &gt;= 0, ABS(ROUND(VALUE(SUBSTITUTE(連結実質赤字比率に係る赤字・黒字の構成分析!I$43,"▲", "-")), 2)), NA())</f>
        <v>0</v>
      </c>
      <c r="J27" s="175" t="e">
        <f>IF(ROUND(VALUE(SUBSTITUTE(連結実質赤字比率に係る赤字・黒字の構成分析!J$43,"▲", "-")), 2) &lt; 0, ABS(ROUND(VALUE(SUBSTITUTE(連結実質赤字比率に係る赤字・黒字の構成分析!J$43,"▲", "-")), 2)), NA())</f>
        <v>#N/A</v>
      </c>
      <c r="K27" s="175">
        <f>IF(ROUND(VALUE(SUBSTITUTE(連結実質赤字比率に係る赤字・黒字の構成分析!J$43,"▲", "-")), 2) &gt;= 0, ABS(ROUND(VALUE(SUBSTITUTE(連結実質赤字比率に係る赤字・黒字の構成分析!J$43,"▲", "-")), 2)), NA())</f>
        <v>0</v>
      </c>
    </row>
    <row r="28" spans="1:11" x14ac:dyDescent="0.15">
      <c r="A28" s="175" t="str">
        <f>IF(連結実質赤字比率に係る赤字・黒字の構成分析!C$42="",NA(),連結実質赤字比率に係る赤字・黒字の構成分析!C$42)</f>
        <v>その他会計（赤字）</v>
      </c>
      <c r="B28" s="175" t="e">
        <f>IF(ROUND(VALUE(SUBSTITUTE(連結実質赤字比率に係る赤字・黒字の構成分析!F$42,"▲", "-")), 2) &lt; 0, ABS(ROUND(VALUE(SUBSTITUTE(連結実質赤字比率に係る赤字・黒字の構成分析!F$42,"▲", "-")), 2)), NA())</f>
        <v>#VALUE!</v>
      </c>
      <c r="C28" s="175" t="e">
        <f>IF(ROUND(VALUE(SUBSTITUTE(連結実質赤字比率に係る赤字・黒字の構成分析!F$42,"▲", "-")), 2) &gt;= 0, ABS(ROUND(VALUE(SUBSTITUTE(連結実質赤字比率に係る赤字・黒字の構成分析!F$42,"▲", "-")), 2)), NA())</f>
        <v>#VALUE!</v>
      </c>
      <c r="D28" s="175" t="e">
        <f>IF(ROUND(VALUE(SUBSTITUTE(連結実質赤字比率に係る赤字・黒字の構成分析!G$42,"▲", "-")), 2) &lt; 0, ABS(ROUND(VALUE(SUBSTITUTE(連結実質赤字比率に係る赤字・黒字の構成分析!G$42,"▲", "-")), 2)), NA())</f>
        <v>#VALUE!</v>
      </c>
      <c r="E28" s="175" t="e">
        <f>IF(ROUND(VALUE(SUBSTITUTE(連結実質赤字比率に係る赤字・黒字の構成分析!G$42,"▲", "-")), 2) &gt;= 0, ABS(ROUND(VALUE(SUBSTITUTE(連結実質赤字比率に係る赤字・黒字の構成分析!G$42,"▲", "-")), 2)), NA())</f>
        <v>#VALUE!</v>
      </c>
      <c r="F28" s="175" t="e">
        <f>IF(ROUND(VALUE(SUBSTITUTE(連結実質赤字比率に係る赤字・黒字の構成分析!H$42,"▲", "-")), 2) &lt; 0, ABS(ROUND(VALUE(SUBSTITUTE(連結実質赤字比率に係る赤字・黒字の構成分析!H$42,"▲", "-")), 2)), NA())</f>
        <v>#VALUE!</v>
      </c>
      <c r="G28" s="175" t="e">
        <f>IF(ROUND(VALUE(SUBSTITUTE(連結実質赤字比率に係る赤字・黒字の構成分析!H$42,"▲", "-")), 2) &gt;= 0, ABS(ROUND(VALUE(SUBSTITUTE(連結実質赤字比率に係る赤字・黒字の構成分析!H$42,"▲", "-")), 2)), NA())</f>
        <v>#VALUE!</v>
      </c>
      <c r="H28" s="175" t="e">
        <f>IF(ROUND(VALUE(SUBSTITUTE(連結実質赤字比率に係る赤字・黒字の構成分析!I$42,"▲", "-")), 2) &lt; 0, ABS(ROUND(VALUE(SUBSTITUTE(連結実質赤字比率に係る赤字・黒字の構成分析!I$42,"▲", "-")), 2)), NA())</f>
        <v>#VALUE!</v>
      </c>
      <c r="I28" s="175" t="e">
        <f>IF(ROUND(VALUE(SUBSTITUTE(連結実質赤字比率に係る赤字・黒字の構成分析!I$42,"▲", "-")), 2) &gt;= 0, ABS(ROUND(VALUE(SUBSTITUTE(連結実質赤字比率に係る赤字・黒字の構成分析!I$42,"▲", "-")), 2)), NA())</f>
        <v>#VALUE!</v>
      </c>
      <c r="J28" s="175" t="e">
        <f>IF(ROUND(VALUE(SUBSTITUTE(連結実質赤字比率に係る赤字・黒字の構成分析!J$42,"▲", "-")), 2) &lt; 0, ABS(ROUND(VALUE(SUBSTITUTE(連結実質赤字比率に係る赤字・黒字の構成分析!J$42,"▲", "-")), 2)), NA())</f>
        <v>#VALUE!</v>
      </c>
      <c r="K28" s="175" t="e">
        <f>IF(ROUND(VALUE(SUBSTITUTE(連結実質赤字比率に係る赤字・黒字の構成分析!J$42,"▲", "-")), 2) &gt;= 0, ABS(ROUND(VALUE(SUBSTITUTE(連結実質赤字比率に係る赤字・黒字の構成分析!J$42,"▲", "-")), 2)), NA())</f>
        <v>#VALUE!</v>
      </c>
    </row>
    <row r="29" spans="1:11" x14ac:dyDescent="0.15">
      <c r="A29" s="175" t="str">
        <f>IF(連結実質赤字比率に係る赤字・黒字の構成分析!C$41="",NA(),連結実質赤字比率に係る赤字・黒字の構成分析!C$41)</f>
        <v>育英奨学事業特別会計</v>
      </c>
      <c r="B29" s="175" t="e">
        <f>IF(ROUND(VALUE(SUBSTITUTE(連結実質赤字比率に係る赤字・黒字の構成分析!F$41,"▲", "-")), 2) &lt; 0, ABS(ROUND(VALUE(SUBSTITUTE(連結実質赤字比率に係る赤字・黒字の構成分析!F$41,"▲", "-")), 2)), NA())</f>
        <v>#N/A</v>
      </c>
      <c r="C29" s="175">
        <f>IF(ROUND(VALUE(SUBSTITUTE(連結実質赤字比率に係る赤字・黒字の構成分析!F$41,"▲", "-")), 2) &gt;= 0, ABS(ROUND(VALUE(SUBSTITUTE(連結実質赤字比率に係る赤字・黒字の構成分析!F$41,"▲", "-")), 2)), NA())</f>
        <v>0.02</v>
      </c>
      <c r="D29" s="175" t="e">
        <f>IF(ROUND(VALUE(SUBSTITUTE(連結実質赤字比率に係る赤字・黒字の構成分析!G$41,"▲", "-")), 2) &lt; 0, ABS(ROUND(VALUE(SUBSTITUTE(連結実質赤字比率に係る赤字・黒字の構成分析!G$41,"▲", "-")), 2)), NA())</f>
        <v>#N/A</v>
      </c>
      <c r="E29" s="175">
        <f>IF(ROUND(VALUE(SUBSTITUTE(連結実質赤字比率に係る赤字・黒字の構成分析!G$41,"▲", "-")), 2) &gt;= 0, ABS(ROUND(VALUE(SUBSTITUTE(連結実質赤字比率に係る赤字・黒字の構成分析!G$41,"▲", "-")), 2)), NA())</f>
        <v>0.02</v>
      </c>
      <c r="F29" s="175" t="e">
        <f>IF(ROUND(VALUE(SUBSTITUTE(連結実質赤字比率に係る赤字・黒字の構成分析!H$41,"▲", "-")), 2) &lt; 0, ABS(ROUND(VALUE(SUBSTITUTE(連結実質赤字比率に係る赤字・黒字の構成分析!H$41,"▲", "-")), 2)), NA())</f>
        <v>#N/A</v>
      </c>
      <c r="G29" s="175">
        <f>IF(ROUND(VALUE(SUBSTITUTE(連結実質赤字比率に係る赤字・黒字の構成分析!H$41,"▲", "-")), 2) &gt;= 0, ABS(ROUND(VALUE(SUBSTITUTE(連結実質赤字比率に係る赤字・黒字の構成分析!H$41,"▲", "-")), 2)), NA())</f>
        <v>0.02</v>
      </c>
      <c r="H29" s="175" t="e">
        <f>IF(ROUND(VALUE(SUBSTITUTE(連結実質赤字比率に係る赤字・黒字の構成分析!I$41,"▲", "-")), 2) &lt; 0, ABS(ROUND(VALUE(SUBSTITUTE(連結実質赤字比率に係る赤字・黒字の構成分析!I$41,"▲", "-")), 2)), NA())</f>
        <v>#N/A</v>
      </c>
      <c r="I29" s="175">
        <f>IF(ROUND(VALUE(SUBSTITUTE(連結実質赤字比率に係る赤字・黒字の構成分析!I$41,"▲", "-")), 2) &gt;= 0, ABS(ROUND(VALUE(SUBSTITUTE(連結実質赤字比率に係る赤字・黒字の構成分析!I$41,"▲", "-")), 2)), NA())</f>
        <v>0.01</v>
      </c>
      <c r="J29" s="175" t="e">
        <f>IF(ROUND(VALUE(SUBSTITUTE(連結実質赤字比率に係る赤字・黒字の構成分析!J$41,"▲", "-")), 2) &lt; 0, ABS(ROUND(VALUE(SUBSTITUTE(連結実質赤字比率に係る赤字・黒字の構成分析!J$41,"▲", "-")), 2)), NA())</f>
        <v>#N/A</v>
      </c>
      <c r="K29" s="175">
        <f>IF(ROUND(VALUE(SUBSTITUTE(連結実質赤字比率に係る赤字・黒字の構成分析!J$41,"▲", "-")), 2) &gt;= 0, ABS(ROUND(VALUE(SUBSTITUTE(連結実質赤字比率に係る赤字・黒字の構成分析!J$41,"▲", "-")), 2)), NA())</f>
        <v>0.01</v>
      </c>
    </row>
    <row r="30" spans="1:11" x14ac:dyDescent="0.15">
      <c r="A30" s="175" t="str">
        <f>IF(連結実質赤字比率に係る赤字・黒字の構成分析!C$40="",NA(),連結実質赤字比率に係る赤字・黒字の構成分析!C$40)</f>
        <v>土地取得特別会計</v>
      </c>
      <c r="B30" s="175" t="e">
        <f>IF(ROUND(VALUE(SUBSTITUTE(連結実質赤字比率に係る赤字・黒字の構成分析!F$40,"▲", "-")), 2) &lt; 0, ABS(ROUND(VALUE(SUBSTITUTE(連結実質赤字比率に係る赤字・黒字の構成分析!F$40,"▲", "-")), 2)), NA())</f>
        <v>#N/A</v>
      </c>
      <c r="C30" s="175">
        <f>IF(ROUND(VALUE(SUBSTITUTE(連結実質赤字比率に係る赤字・黒字の構成分析!F$40,"▲", "-")), 2) &gt;= 0, ABS(ROUND(VALUE(SUBSTITUTE(連結実質赤字比率に係る赤字・黒字の構成分析!F$40,"▲", "-")), 2)), NA())</f>
        <v>0.03</v>
      </c>
      <c r="D30" s="175" t="e">
        <f>IF(ROUND(VALUE(SUBSTITUTE(連結実質赤字比率に係る赤字・黒字の構成分析!G$40,"▲", "-")), 2) &lt; 0, ABS(ROUND(VALUE(SUBSTITUTE(連結実質赤字比率に係る赤字・黒字の構成分析!G$40,"▲", "-")), 2)), NA())</f>
        <v>#N/A</v>
      </c>
      <c r="E30" s="175">
        <f>IF(ROUND(VALUE(SUBSTITUTE(連結実質赤字比率に係る赤字・黒字の構成分析!G$40,"▲", "-")), 2) &gt;= 0, ABS(ROUND(VALUE(SUBSTITUTE(連結実質赤字比率に係る赤字・黒字の構成分析!G$40,"▲", "-")), 2)), NA())</f>
        <v>0.03</v>
      </c>
      <c r="F30" s="175" t="e">
        <f>IF(ROUND(VALUE(SUBSTITUTE(連結実質赤字比率に係る赤字・黒字の構成分析!H$40,"▲", "-")), 2) &lt; 0, ABS(ROUND(VALUE(SUBSTITUTE(連結実質赤字比率に係る赤字・黒字の構成分析!H$40,"▲", "-")), 2)), NA())</f>
        <v>#N/A</v>
      </c>
      <c r="G30" s="175">
        <f>IF(ROUND(VALUE(SUBSTITUTE(連結実質赤字比率に係る赤字・黒字の構成分析!H$40,"▲", "-")), 2) &gt;= 0, ABS(ROUND(VALUE(SUBSTITUTE(連結実質赤字比率に係る赤字・黒字の構成分析!H$40,"▲", "-")), 2)), NA())</f>
        <v>0.02</v>
      </c>
      <c r="H30" s="175" t="e">
        <f>IF(ROUND(VALUE(SUBSTITUTE(連結実質赤字比率に係る赤字・黒字の構成分析!I$40,"▲", "-")), 2) &lt; 0, ABS(ROUND(VALUE(SUBSTITUTE(連結実質赤字比率に係る赤字・黒字の構成分析!I$40,"▲", "-")), 2)), NA())</f>
        <v>#N/A</v>
      </c>
      <c r="I30" s="175">
        <f>IF(ROUND(VALUE(SUBSTITUTE(連結実質赤字比率に係る赤字・黒字の構成分析!I$40,"▲", "-")), 2) &gt;= 0, ABS(ROUND(VALUE(SUBSTITUTE(連結実質赤字比率に係る赤字・黒字の構成分析!I$40,"▲", "-")), 2)), NA())</f>
        <v>0.02</v>
      </c>
      <c r="J30" s="175" t="e">
        <f>IF(ROUND(VALUE(SUBSTITUTE(連結実質赤字比率に係る赤字・黒字の構成分析!J$40,"▲", "-")), 2) &lt; 0, ABS(ROUND(VALUE(SUBSTITUTE(連結実質赤字比率に係る赤字・黒字の構成分析!J$40,"▲", "-")), 2)), NA())</f>
        <v>#N/A</v>
      </c>
      <c r="K30" s="175">
        <f>IF(ROUND(VALUE(SUBSTITUTE(連結実質赤字比率に係る赤字・黒字の構成分析!J$40,"▲", "-")), 2) &gt;= 0, ABS(ROUND(VALUE(SUBSTITUTE(連結実質赤字比率に係る赤字・黒字の構成分析!J$40,"▲", "-")), 2)), NA())</f>
        <v>0.02</v>
      </c>
    </row>
    <row r="31" spans="1:11" x14ac:dyDescent="0.15">
      <c r="A31" s="175" t="str">
        <f>IF(連結実質赤字比率に係る赤字・黒字の構成分析!C$39="",NA(),連結実質赤字比率に係る赤字・黒字の構成分析!C$39)</f>
        <v>国民健康保険特別会計</v>
      </c>
      <c r="B31" s="175" t="e">
        <f>IF(ROUND(VALUE(SUBSTITUTE(連結実質赤字比率に係る赤字・黒字の構成分析!F$39,"▲", "-")), 2) &lt; 0, ABS(ROUND(VALUE(SUBSTITUTE(連結実質赤字比率に係る赤字・黒字の構成分析!F$39,"▲", "-")), 2)), NA())</f>
        <v>#N/A</v>
      </c>
      <c r="C31" s="175">
        <f>IF(ROUND(VALUE(SUBSTITUTE(連結実質赤字比率に係る赤字・黒字の構成分析!F$39,"▲", "-")), 2) &gt;= 0, ABS(ROUND(VALUE(SUBSTITUTE(連結実質赤字比率に係る赤字・黒字の構成分析!F$39,"▲", "-")), 2)), NA())</f>
        <v>0.47</v>
      </c>
      <c r="D31" s="175" t="e">
        <f>IF(ROUND(VALUE(SUBSTITUTE(連結実質赤字比率に係る赤字・黒字の構成分析!G$39,"▲", "-")), 2) &lt; 0, ABS(ROUND(VALUE(SUBSTITUTE(連結実質赤字比率に係る赤字・黒字の構成分析!G$39,"▲", "-")), 2)), NA())</f>
        <v>#N/A</v>
      </c>
      <c r="E31" s="175">
        <f>IF(ROUND(VALUE(SUBSTITUTE(連結実質赤字比率に係る赤字・黒字の構成分析!G$39,"▲", "-")), 2) &gt;= 0, ABS(ROUND(VALUE(SUBSTITUTE(連結実質赤字比率に係る赤字・黒字の構成分析!G$39,"▲", "-")), 2)), NA())</f>
        <v>0</v>
      </c>
      <c r="F31" s="175" t="e">
        <f>IF(ROUND(VALUE(SUBSTITUTE(連結実質赤字比率に係る赤字・黒字の構成分析!H$39,"▲", "-")), 2) &lt; 0, ABS(ROUND(VALUE(SUBSTITUTE(連結実質赤字比率に係る赤字・黒字の構成分析!H$39,"▲", "-")), 2)), NA())</f>
        <v>#N/A</v>
      </c>
      <c r="G31" s="175">
        <f>IF(ROUND(VALUE(SUBSTITUTE(連結実質赤字比率に係る赤字・黒字の構成分析!H$39,"▲", "-")), 2) &gt;= 0, ABS(ROUND(VALUE(SUBSTITUTE(連結実質赤字比率に係る赤字・黒字の構成分析!H$39,"▲", "-")), 2)), NA())</f>
        <v>0.03</v>
      </c>
      <c r="H31" s="175" t="e">
        <f>IF(ROUND(VALUE(SUBSTITUTE(連結実質赤字比率に係る赤字・黒字の構成分析!I$39,"▲", "-")), 2) &lt; 0, ABS(ROUND(VALUE(SUBSTITUTE(連結実質赤字比率に係る赤字・黒字の構成分析!I$39,"▲", "-")), 2)), NA())</f>
        <v>#N/A</v>
      </c>
      <c r="I31" s="175">
        <f>IF(ROUND(VALUE(SUBSTITUTE(連結実質赤字比率に係る赤字・黒字の構成分析!I$39,"▲", "-")), 2) &gt;= 0, ABS(ROUND(VALUE(SUBSTITUTE(連結実質赤字比率に係る赤字・黒字の構成分析!I$39,"▲", "-")), 2)), NA())</f>
        <v>0.06</v>
      </c>
      <c r="J31" s="175" t="e">
        <f>IF(ROUND(VALUE(SUBSTITUTE(連結実質赤字比率に係る赤字・黒字の構成分析!J$39,"▲", "-")), 2) &lt; 0, ABS(ROUND(VALUE(SUBSTITUTE(連結実質赤字比率に係る赤字・黒字の構成分析!J$39,"▲", "-")), 2)), NA())</f>
        <v>#N/A</v>
      </c>
      <c r="K31" s="175">
        <f>IF(ROUND(VALUE(SUBSTITUTE(連結実質赤字比率に係る赤字・黒字の構成分析!J$39,"▲", "-")), 2) &gt;= 0, ABS(ROUND(VALUE(SUBSTITUTE(連結実質赤字比率に係る赤字・黒字の構成分析!J$39,"▲", "-")), 2)), NA())</f>
        <v>0.14000000000000001</v>
      </c>
    </row>
    <row r="32" spans="1:11" x14ac:dyDescent="0.15">
      <c r="A32" s="175" t="str">
        <f>IF(連結実質赤字比率に係る赤字・黒字の構成分析!C$38="",NA(),連結実質赤字比率に係る赤字・黒字の構成分析!C$38)</f>
        <v>病院事業会計</v>
      </c>
      <c r="B32" s="175" t="e">
        <f>IF(ROUND(VALUE(SUBSTITUTE(連結実質赤字比率に係る赤字・黒字の構成分析!F$38,"▲", "-")), 2) &lt; 0, ABS(ROUND(VALUE(SUBSTITUTE(連結実質赤字比率に係る赤字・黒字の構成分析!F$38,"▲", "-")), 2)), NA())</f>
        <v>#N/A</v>
      </c>
      <c r="C32" s="175">
        <f>IF(ROUND(VALUE(SUBSTITUTE(連結実質赤字比率に係る赤字・黒字の構成分析!F$38,"▲", "-")), 2) &gt;= 0, ABS(ROUND(VALUE(SUBSTITUTE(連結実質赤字比率に係る赤字・黒字の構成分析!F$38,"▲", "-")), 2)), NA())</f>
        <v>0</v>
      </c>
      <c r="D32" s="175" t="e">
        <f>IF(ROUND(VALUE(SUBSTITUTE(連結実質赤字比率に係る赤字・黒字の構成分析!G$38,"▲", "-")), 2) &lt; 0, ABS(ROUND(VALUE(SUBSTITUTE(連結実質赤字比率に係る赤字・黒字の構成分析!G$38,"▲", "-")), 2)), NA())</f>
        <v>#N/A</v>
      </c>
      <c r="E32" s="175">
        <f>IF(ROUND(VALUE(SUBSTITUTE(連結実質赤字比率に係る赤字・黒字の構成分析!G$38,"▲", "-")), 2) &gt;= 0, ABS(ROUND(VALUE(SUBSTITUTE(連結実質赤字比率に係る赤字・黒字の構成分析!G$38,"▲", "-")), 2)), NA())</f>
        <v>0</v>
      </c>
      <c r="F32" s="175" t="e">
        <f>IF(ROUND(VALUE(SUBSTITUTE(連結実質赤字比率に係る赤字・黒字の構成分析!H$38,"▲", "-")), 2) &lt; 0, ABS(ROUND(VALUE(SUBSTITUTE(連結実質赤字比率に係る赤字・黒字の構成分析!H$38,"▲", "-")), 2)), NA())</f>
        <v>#N/A</v>
      </c>
      <c r="G32" s="175">
        <f>IF(ROUND(VALUE(SUBSTITUTE(連結実質赤字比率に係る赤字・黒字の構成分析!H$38,"▲", "-")), 2) &gt;= 0, ABS(ROUND(VALUE(SUBSTITUTE(連結実質赤字比率に係る赤字・黒字の構成分析!H$38,"▲", "-")), 2)), NA())</f>
        <v>0</v>
      </c>
      <c r="H32" s="175" t="e">
        <f>IF(ROUND(VALUE(SUBSTITUTE(連結実質赤字比率に係る赤字・黒字の構成分析!I$38,"▲", "-")), 2) &lt; 0, ABS(ROUND(VALUE(SUBSTITUTE(連結実質赤字比率に係る赤字・黒字の構成分析!I$38,"▲", "-")), 2)), NA())</f>
        <v>#N/A</v>
      </c>
      <c r="I32" s="175">
        <f>IF(ROUND(VALUE(SUBSTITUTE(連結実質赤字比率に係る赤字・黒字の構成分析!I$38,"▲", "-")), 2) &gt;= 0, ABS(ROUND(VALUE(SUBSTITUTE(連結実質赤字比率に係る赤字・黒字の構成分析!I$38,"▲", "-")), 2)), NA())</f>
        <v>0</v>
      </c>
      <c r="J32" s="175" t="e">
        <f>IF(ROUND(VALUE(SUBSTITUTE(連結実質赤字比率に係る赤字・黒字の構成分析!J$38,"▲", "-")), 2) &lt; 0, ABS(ROUND(VALUE(SUBSTITUTE(連結実質赤字比率に係る赤字・黒字の構成分析!J$38,"▲", "-")), 2)), NA())</f>
        <v>#N/A</v>
      </c>
      <c r="K32" s="175">
        <f>IF(ROUND(VALUE(SUBSTITUTE(連結実質赤字比率に係る赤字・黒字の構成分析!J$38,"▲", "-")), 2) &gt;= 0, ABS(ROUND(VALUE(SUBSTITUTE(連結実質赤字比率に係る赤字・黒字の構成分析!J$38,"▲", "-")), 2)), NA())</f>
        <v>0.47</v>
      </c>
    </row>
    <row r="33" spans="1:16" x14ac:dyDescent="0.15">
      <c r="A33" s="175" t="str">
        <f>IF(連結実質赤字比率に係る赤字・黒字の構成分析!C$37="",NA(),連結実質赤字比率に係る赤字・黒字の構成分析!C$37)</f>
        <v>介護保険特別会計(介護保険事業)</v>
      </c>
      <c r="B33" s="175" t="e">
        <f>IF(ROUND(VALUE(SUBSTITUTE(連結実質赤字比率に係る赤字・黒字の構成分析!F$37,"▲", "-")), 2) &lt; 0, ABS(ROUND(VALUE(SUBSTITUTE(連結実質赤字比率に係る赤字・黒字の構成分析!F$37,"▲", "-")), 2)), NA())</f>
        <v>#N/A</v>
      </c>
      <c r="C33" s="175">
        <f>IF(ROUND(VALUE(SUBSTITUTE(連結実質赤字比率に係る赤字・黒字の構成分析!F$37,"▲", "-")), 2) &gt;= 0, ABS(ROUND(VALUE(SUBSTITUTE(連結実質赤字比率に係る赤字・黒字の構成分析!F$37,"▲", "-")), 2)), NA())</f>
        <v>0.78</v>
      </c>
      <c r="D33" s="175" t="e">
        <f>IF(ROUND(VALUE(SUBSTITUTE(連結実質赤字比率に係る赤字・黒字の構成分析!G$37,"▲", "-")), 2) &lt; 0, ABS(ROUND(VALUE(SUBSTITUTE(連結実質赤字比率に係る赤字・黒字の構成分析!G$37,"▲", "-")), 2)), NA())</f>
        <v>#N/A</v>
      </c>
      <c r="E33" s="175">
        <f>IF(ROUND(VALUE(SUBSTITUTE(連結実質赤字比率に係る赤字・黒字の構成分析!G$37,"▲", "-")), 2) &gt;= 0, ABS(ROUND(VALUE(SUBSTITUTE(連結実質赤字比率に係る赤字・黒字の構成分析!G$37,"▲", "-")), 2)), NA())</f>
        <v>0.65</v>
      </c>
      <c r="F33" s="175" t="e">
        <f>IF(ROUND(VALUE(SUBSTITUTE(連結実質赤字比率に係る赤字・黒字の構成分析!H$37,"▲", "-")), 2) &lt; 0, ABS(ROUND(VALUE(SUBSTITUTE(連結実質赤字比率に係る赤字・黒字の構成分析!H$37,"▲", "-")), 2)), NA())</f>
        <v>#N/A</v>
      </c>
      <c r="G33" s="175">
        <f>IF(ROUND(VALUE(SUBSTITUTE(連結実質赤字比率に係る赤字・黒字の構成分析!H$37,"▲", "-")), 2) &gt;= 0, ABS(ROUND(VALUE(SUBSTITUTE(連結実質赤字比率に係る赤字・黒字の構成分析!H$37,"▲", "-")), 2)), NA())</f>
        <v>0.49</v>
      </c>
      <c r="H33" s="175" t="e">
        <f>IF(ROUND(VALUE(SUBSTITUTE(連結実質赤字比率に係る赤字・黒字の構成分析!I$37,"▲", "-")), 2) &lt; 0, ABS(ROUND(VALUE(SUBSTITUTE(連結実質赤字比率に係る赤字・黒字の構成分析!I$37,"▲", "-")), 2)), NA())</f>
        <v>#N/A</v>
      </c>
      <c r="I33" s="175">
        <f>IF(ROUND(VALUE(SUBSTITUTE(連結実質赤字比率に係る赤字・黒字の構成分析!I$37,"▲", "-")), 2) &gt;= 0, ABS(ROUND(VALUE(SUBSTITUTE(連結実質赤字比率に係る赤字・黒字の構成分析!I$37,"▲", "-")), 2)), NA())</f>
        <v>0.45</v>
      </c>
      <c r="J33" s="175" t="e">
        <f>IF(ROUND(VALUE(SUBSTITUTE(連結実質赤字比率に係る赤字・黒字の構成分析!J$37,"▲", "-")), 2) &lt; 0, ABS(ROUND(VALUE(SUBSTITUTE(連結実質赤字比率に係る赤字・黒字の構成分析!J$37,"▲", "-")), 2)), NA())</f>
        <v>#N/A</v>
      </c>
      <c r="K33" s="175">
        <f>IF(ROUND(VALUE(SUBSTITUTE(連結実質赤字比率に係る赤字・黒字の構成分析!J$37,"▲", "-")), 2) &gt;= 0, ABS(ROUND(VALUE(SUBSTITUTE(連結実質赤字比率に係る赤字・黒字の構成分析!J$37,"▲", "-")), 2)), NA())</f>
        <v>0.55000000000000004</v>
      </c>
    </row>
    <row r="34" spans="1:16" x14ac:dyDescent="0.15">
      <c r="A34" s="175" t="str">
        <f>IF(連結実質赤字比率に係る赤字・黒字の構成分析!C$36="",NA(),連結実質赤字比率に係る赤字・黒字の構成分析!C$36)</f>
        <v>下水道事業会計</v>
      </c>
      <c r="B34" s="175" t="e">
        <f>IF(ROUND(VALUE(SUBSTITUTE(連結実質赤字比率に係る赤字・黒字の構成分析!F$36,"▲", "-")), 2) &lt; 0, ABS(ROUND(VALUE(SUBSTITUTE(連結実質赤字比率に係る赤字・黒字の構成分析!F$36,"▲", "-")), 2)), NA())</f>
        <v>#N/A</v>
      </c>
      <c r="C34" s="175">
        <f>IF(ROUND(VALUE(SUBSTITUTE(連結実質赤字比率に係る赤字・黒字の構成分析!F$36,"▲", "-")), 2) &gt;= 0, ABS(ROUND(VALUE(SUBSTITUTE(連結実質赤字比率に係る赤字・黒字の構成分析!F$36,"▲", "-")), 2)), NA())</f>
        <v>0.67</v>
      </c>
      <c r="D34" s="175" t="e">
        <f>IF(ROUND(VALUE(SUBSTITUTE(連結実質赤字比率に係る赤字・黒字の構成分析!G$36,"▲", "-")), 2) &lt; 0, ABS(ROUND(VALUE(SUBSTITUTE(連結実質赤字比率に係る赤字・黒字の構成分析!G$36,"▲", "-")), 2)), NA())</f>
        <v>#N/A</v>
      </c>
      <c r="E34" s="175">
        <f>IF(ROUND(VALUE(SUBSTITUTE(連結実質赤字比率に係る赤字・黒字の構成分析!G$36,"▲", "-")), 2) &gt;= 0, ABS(ROUND(VALUE(SUBSTITUTE(連結実質赤字比率に係る赤字・黒字の構成分析!G$36,"▲", "-")), 2)), NA())</f>
        <v>0.96</v>
      </c>
      <c r="F34" s="175" t="e">
        <f>IF(ROUND(VALUE(SUBSTITUTE(連結実質赤字比率に係る赤字・黒字の構成分析!H$36,"▲", "-")), 2) &lt; 0, ABS(ROUND(VALUE(SUBSTITUTE(連結実質赤字比率に係る赤字・黒字の構成分析!H$36,"▲", "-")), 2)), NA())</f>
        <v>#N/A</v>
      </c>
      <c r="G34" s="175">
        <f>IF(ROUND(VALUE(SUBSTITUTE(連結実質赤字比率に係る赤字・黒字の構成分析!H$36,"▲", "-")), 2) &gt;= 0, ABS(ROUND(VALUE(SUBSTITUTE(連結実質赤字比率に係る赤字・黒字の構成分析!H$36,"▲", "-")), 2)), NA())</f>
        <v>1.41</v>
      </c>
      <c r="H34" s="175" t="e">
        <f>IF(ROUND(VALUE(SUBSTITUTE(連結実質赤字比率に係る赤字・黒字の構成分析!I$36,"▲", "-")), 2) &lt; 0, ABS(ROUND(VALUE(SUBSTITUTE(連結実質赤字比率に係る赤字・黒字の構成分析!I$36,"▲", "-")), 2)), NA())</f>
        <v>#N/A</v>
      </c>
      <c r="I34" s="175">
        <f>IF(ROUND(VALUE(SUBSTITUTE(連結実質赤字比率に係る赤字・黒字の構成分析!I$36,"▲", "-")), 2) &gt;= 0, ABS(ROUND(VALUE(SUBSTITUTE(連結実質赤字比率に係る赤字・黒字の構成分析!I$36,"▲", "-")), 2)), NA())</f>
        <v>2.6</v>
      </c>
      <c r="J34" s="175" t="e">
        <f>IF(ROUND(VALUE(SUBSTITUTE(連結実質赤字比率に係る赤字・黒字の構成分析!J$36,"▲", "-")), 2) &lt; 0, ABS(ROUND(VALUE(SUBSTITUTE(連結実質赤字比率に係る赤字・黒字の構成分析!J$36,"▲", "-")), 2)), NA())</f>
        <v>#N/A</v>
      </c>
      <c r="K34" s="175">
        <f>IF(ROUND(VALUE(SUBSTITUTE(連結実質赤字比率に係る赤字・黒字の構成分析!J$36,"▲", "-")), 2) &gt;= 0, ABS(ROUND(VALUE(SUBSTITUTE(連結実質赤字比率に係る赤字・黒字の構成分析!J$36,"▲", "-")), 2)), NA())</f>
        <v>2.76</v>
      </c>
    </row>
    <row r="35" spans="1:16" x14ac:dyDescent="0.15">
      <c r="A35" s="175" t="str">
        <f>IF(連結実質赤字比率に係る赤字・黒字の構成分析!C$35="",NA(),連結実質赤字比率に係る赤字・黒字の構成分析!C$35)</f>
        <v>一般会計</v>
      </c>
      <c r="B35" s="175" t="e">
        <f>IF(ROUND(VALUE(SUBSTITUTE(連結実質赤字比率に係る赤字・黒字の構成分析!F$35,"▲", "-")), 2) &lt; 0, ABS(ROUND(VALUE(SUBSTITUTE(連結実質赤字比率に係る赤字・黒字の構成分析!F$35,"▲", "-")), 2)), NA())</f>
        <v>#N/A</v>
      </c>
      <c r="C35" s="175">
        <f>IF(ROUND(VALUE(SUBSTITUTE(連結実質赤字比率に係る赤字・黒字の構成分析!F$35,"▲", "-")), 2) &gt;= 0, ABS(ROUND(VALUE(SUBSTITUTE(連結実質赤字比率に係る赤字・黒字の構成分析!F$35,"▲", "-")), 2)), NA())</f>
        <v>5.41</v>
      </c>
      <c r="D35" s="175" t="e">
        <f>IF(ROUND(VALUE(SUBSTITUTE(連結実質赤字比率に係る赤字・黒字の構成分析!G$35,"▲", "-")), 2) &lt; 0, ABS(ROUND(VALUE(SUBSTITUTE(連結実質赤字比率に係る赤字・黒字の構成分析!G$35,"▲", "-")), 2)), NA())</f>
        <v>#N/A</v>
      </c>
      <c r="E35" s="175">
        <f>IF(ROUND(VALUE(SUBSTITUTE(連結実質赤字比率に係る赤字・黒字の構成分析!G$35,"▲", "-")), 2) &gt;= 0, ABS(ROUND(VALUE(SUBSTITUTE(連結実質赤字比率に係る赤字・黒字の構成分析!G$35,"▲", "-")), 2)), NA())</f>
        <v>4.0199999999999996</v>
      </c>
      <c r="F35" s="175" t="e">
        <f>IF(ROUND(VALUE(SUBSTITUTE(連結実質赤字比率に係る赤字・黒字の構成分析!H$35,"▲", "-")), 2) &lt; 0, ABS(ROUND(VALUE(SUBSTITUTE(連結実質赤字比率に係る赤字・黒字の構成分析!H$35,"▲", "-")), 2)), NA())</f>
        <v>#N/A</v>
      </c>
      <c r="G35" s="175">
        <f>IF(ROUND(VALUE(SUBSTITUTE(連結実質赤字比率に係る赤字・黒字の構成分析!H$35,"▲", "-")), 2) &gt;= 0, ABS(ROUND(VALUE(SUBSTITUTE(連結実質赤字比率に係る赤字・黒字の構成分析!H$35,"▲", "-")), 2)), NA())</f>
        <v>3.35</v>
      </c>
      <c r="H35" s="175" t="e">
        <f>IF(ROUND(VALUE(SUBSTITUTE(連結実質赤字比率に係る赤字・黒字の構成分析!I$35,"▲", "-")), 2) &lt; 0, ABS(ROUND(VALUE(SUBSTITUTE(連結実質赤字比率に係る赤字・黒字の構成分析!I$35,"▲", "-")), 2)), NA())</f>
        <v>#N/A</v>
      </c>
      <c r="I35" s="175">
        <f>IF(ROUND(VALUE(SUBSTITUTE(連結実質赤字比率に係る赤字・黒字の構成分析!I$35,"▲", "-")), 2) &gt;= 0, ABS(ROUND(VALUE(SUBSTITUTE(連結実質赤字比率に係る赤字・黒字の構成分析!I$35,"▲", "-")), 2)), NA())</f>
        <v>4.42</v>
      </c>
      <c r="J35" s="175" t="e">
        <f>IF(ROUND(VALUE(SUBSTITUTE(連結実質赤字比率に係る赤字・黒字の構成分析!J$35,"▲", "-")), 2) &lt; 0, ABS(ROUND(VALUE(SUBSTITUTE(連結実質赤字比率に係る赤字・黒字の構成分析!J$35,"▲", "-")), 2)), NA())</f>
        <v>#N/A</v>
      </c>
      <c r="K35" s="175">
        <f>IF(ROUND(VALUE(SUBSTITUTE(連結実質赤字比率に係る赤字・黒字の構成分析!J$35,"▲", "-")), 2) &gt;= 0, ABS(ROUND(VALUE(SUBSTITUTE(連結実質赤字比率に係る赤字・黒字の構成分析!J$35,"▲", "-")), 2)), NA())</f>
        <v>3.79</v>
      </c>
    </row>
    <row r="36" spans="1:16" x14ac:dyDescent="0.15">
      <c r="A36" s="175" t="str">
        <f>IF(連結実質赤字比率に係る赤字・黒字の構成分析!C$34="",NA(),連結実質赤字比率に係る赤字・黒字の構成分析!C$34)</f>
        <v>水道事業会計</v>
      </c>
      <c r="B36" s="175" t="e">
        <f>IF(ROUND(VALUE(SUBSTITUTE(連結実質赤字比率に係る赤字・黒字の構成分析!F$34,"▲", "-")), 2) &lt; 0, ABS(ROUND(VALUE(SUBSTITUTE(連結実質赤字比率に係る赤字・黒字の構成分析!F$34,"▲", "-")), 2)), NA())</f>
        <v>#N/A</v>
      </c>
      <c r="C36" s="175">
        <f>IF(ROUND(VALUE(SUBSTITUTE(連結実質赤字比率に係る赤字・黒字の構成分析!F$34,"▲", "-")), 2) &gt;= 0, ABS(ROUND(VALUE(SUBSTITUTE(連結実質赤字比率に係る赤字・黒字の構成分析!F$34,"▲", "-")), 2)), NA())</f>
        <v>7.05</v>
      </c>
      <c r="D36" s="175" t="e">
        <f>IF(ROUND(VALUE(SUBSTITUTE(連結実質赤字比率に係る赤字・黒字の構成分析!G$34,"▲", "-")), 2) &lt; 0, ABS(ROUND(VALUE(SUBSTITUTE(連結実質赤字比率に係る赤字・黒字の構成分析!G$34,"▲", "-")), 2)), NA())</f>
        <v>#N/A</v>
      </c>
      <c r="E36" s="175">
        <f>IF(ROUND(VALUE(SUBSTITUTE(連結実質赤字比率に係る赤字・黒字の構成分析!G$34,"▲", "-")), 2) &gt;= 0, ABS(ROUND(VALUE(SUBSTITUTE(連結実質赤字比率に係る赤字・黒字の構成分析!G$34,"▲", "-")), 2)), NA())</f>
        <v>7.09</v>
      </c>
      <c r="F36" s="175" t="e">
        <f>IF(ROUND(VALUE(SUBSTITUTE(連結実質赤字比率に係る赤字・黒字の構成分析!H$34,"▲", "-")), 2) &lt; 0, ABS(ROUND(VALUE(SUBSTITUTE(連結実質赤字比率に係る赤字・黒字の構成分析!H$34,"▲", "-")), 2)), NA())</f>
        <v>#N/A</v>
      </c>
      <c r="G36" s="175">
        <f>IF(ROUND(VALUE(SUBSTITUTE(連結実質赤字比率に係る赤字・黒字の構成分析!H$34,"▲", "-")), 2) &gt;= 0, ABS(ROUND(VALUE(SUBSTITUTE(連結実質赤字比率に係る赤字・黒字の構成分析!H$34,"▲", "-")), 2)), NA())</f>
        <v>5.45</v>
      </c>
      <c r="H36" s="175" t="e">
        <f>IF(ROUND(VALUE(SUBSTITUTE(連結実質赤字比率に係る赤字・黒字の構成分析!I$34,"▲", "-")), 2) &lt; 0, ABS(ROUND(VALUE(SUBSTITUTE(連結実質赤字比率に係る赤字・黒字の構成分析!I$34,"▲", "-")), 2)), NA())</f>
        <v>#N/A</v>
      </c>
      <c r="I36" s="175">
        <f>IF(ROUND(VALUE(SUBSTITUTE(連結実質赤字比率に係る赤字・黒字の構成分析!I$34,"▲", "-")), 2) &gt;= 0, ABS(ROUND(VALUE(SUBSTITUTE(連結実質赤字比率に係る赤字・黒字の構成分析!I$34,"▲", "-")), 2)), NA())</f>
        <v>4.5599999999999996</v>
      </c>
      <c r="J36" s="175" t="e">
        <f>IF(ROUND(VALUE(SUBSTITUTE(連結実質赤字比率に係る赤字・黒字の構成分析!J$34,"▲", "-")), 2) &lt; 0, ABS(ROUND(VALUE(SUBSTITUTE(連結実質赤字比率に係る赤字・黒字の構成分析!J$34,"▲", "-")), 2)), NA())</f>
        <v>#N/A</v>
      </c>
      <c r="K36" s="175">
        <f>IF(ROUND(VALUE(SUBSTITUTE(連結実質赤字比率に係る赤字・黒字の構成分析!J$34,"▲", "-")), 2) &gt;= 0, ABS(ROUND(VALUE(SUBSTITUTE(連結実質赤字比率に係る赤字・黒字の構成分析!J$34,"▲", "-")), 2)), NA())</f>
        <v>4.28</v>
      </c>
    </row>
    <row r="39" spans="1:16" x14ac:dyDescent="0.15">
      <c r="A39" s="144" t="s">
        <v>62</v>
      </c>
    </row>
    <row r="40" spans="1:16" x14ac:dyDescent="0.15">
      <c r="A40" s="176"/>
      <c r="B40" s="176" t="str">
        <f>'実質公債費比率（分子）の構造'!K$44</f>
        <v>H30</v>
      </c>
      <c r="C40" s="176"/>
      <c r="D40" s="176"/>
      <c r="E40" s="176" t="str">
        <f>'実質公債費比率（分子）の構造'!L$44</f>
        <v>R01</v>
      </c>
      <c r="F40" s="176"/>
      <c r="G40" s="176"/>
      <c r="H40" s="176" t="str">
        <f>'実質公債費比率（分子）の構造'!M$44</f>
        <v>R02</v>
      </c>
      <c r="I40" s="176"/>
      <c r="J40" s="176"/>
      <c r="K40" s="176" t="str">
        <f>'実質公債費比率（分子）の構造'!N$44</f>
        <v>R03</v>
      </c>
      <c r="L40" s="176"/>
      <c r="M40" s="176"/>
      <c r="N40" s="176" t="str">
        <f>'実質公債費比率（分子）の構造'!O$44</f>
        <v>R04</v>
      </c>
      <c r="O40" s="176"/>
      <c r="P40" s="176"/>
    </row>
    <row r="41" spans="1:16" x14ac:dyDescent="0.15">
      <c r="A41" s="176"/>
      <c r="B41" s="176" t="s">
        <v>63</v>
      </c>
      <c r="C41" s="176"/>
      <c r="D41" s="176" t="s">
        <v>64</v>
      </c>
      <c r="E41" s="176" t="s">
        <v>63</v>
      </c>
      <c r="F41" s="176"/>
      <c r="G41" s="176" t="s">
        <v>64</v>
      </c>
      <c r="H41" s="176" t="s">
        <v>63</v>
      </c>
      <c r="I41" s="176"/>
      <c r="J41" s="176" t="s">
        <v>64</v>
      </c>
      <c r="K41" s="176" t="s">
        <v>63</v>
      </c>
      <c r="L41" s="176"/>
      <c r="M41" s="176" t="s">
        <v>64</v>
      </c>
      <c r="N41" s="176" t="s">
        <v>63</v>
      </c>
      <c r="O41" s="176"/>
      <c r="P41" s="176" t="s">
        <v>64</v>
      </c>
    </row>
    <row r="42" spans="1:16" x14ac:dyDescent="0.15">
      <c r="A42" s="176" t="s">
        <v>65</v>
      </c>
      <c r="B42" s="176"/>
      <c r="C42" s="176"/>
      <c r="D42" s="176">
        <f>'実質公債費比率（分子）の構造'!K$52</f>
        <v>2695</v>
      </c>
      <c r="E42" s="176"/>
      <c r="F42" s="176"/>
      <c r="G42" s="176">
        <f>'実質公債費比率（分子）の構造'!L$52</f>
        <v>2677</v>
      </c>
      <c r="H42" s="176"/>
      <c r="I42" s="176"/>
      <c r="J42" s="176">
        <f>'実質公債費比率（分子）の構造'!M$52</f>
        <v>2692</v>
      </c>
      <c r="K42" s="176"/>
      <c r="L42" s="176"/>
      <c r="M42" s="176">
        <f>'実質公債費比率（分子）の構造'!N$52</f>
        <v>2723</v>
      </c>
      <c r="N42" s="176"/>
      <c r="O42" s="176"/>
      <c r="P42" s="176">
        <f>'実質公債費比率（分子）の構造'!O$52</f>
        <v>2699</v>
      </c>
    </row>
    <row r="43" spans="1:16" x14ac:dyDescent="0.15">
      <c r="A43" s="176" t="s">
        <v>66</v>
      </c>
      <c r="B43" s="176" t="str">
        <f>'実質公債費比率（分子）の構造'!K$51</f>
        <v>-</v>
      </c>
      <c r="C43" s="176"/>
      <c r="D43" s="176"/>
      <c r="E43" s="176" t="str">
        <f>'実質公債費比率（分子）の構造'!L$51</f>
        <v>-</v>
      </c>
      <c r="F43" s="176"/>
      <c r="G43" s="176"/>
      <c r="H43" s="176" t="str">
        <f>'実質公債費比率（分子）の構造'!M$51</f>
        <v>-</v>
      </c>
      <c r="I43" s="176"/>
      <c r="J43" s="176"/>
      <c r="K43" s="176" t="str">
        <f>'実質公債費比率（分子）の構造'!N$51</f>
        <v>-</v>
      </c>
      <c r="L43" s="176"/>
      <c r="M43" s="176"/>
      <c r="N43" s="176" t="str">
        <f>'実質公債費比率（分子）の構造'!O$51</f>
        <v>-</v>
      </c>
      <c r="O43" s="176"/>
      <c r="P43" s="176"/>
    </row>
    <row r="44" spans="1:16" x14ac:dyDescent="0.15">
      <c r="A44" s="176" t="s">
        <v>67</v>
      </c>
      <c r="B44" s="176" t="str">
        <f>'実質公債費比率（分子）の構造'!K$50</f>
        <v>-</v>
      </c>
      <c r="C44" s="176"/>
      <c r="D44" s="176"/>
      <c r="E44" s="176" t="str">
        <f>'実質公債費比率（分子）の構造'!L$50</f>
        <v>-</v>
      </c>
      <c r="F44" s="176"/>
      <c r="G44" s="176"/>
      <c r="H44" s="176" t="str">
        <f>'実質公債費比率（分子）の構造'!M$50</f>
        <v>-</v>
      </c>
      <c r="I44" s="176"/>
      <c r="J44" s="176"/>
      <c r="K44" s="176" t="str">
        <f>'実質公債費比率（分子）の構造'!N$50</f>
        <v>-</v>
      </c>
      <c r="L44" s="176"/>
      <c r="M44" s="176"/>
      <c r="N44" s="176" t="str">
        <f>'実質公債費比率（分子）の構造'!O$50</f>
        <v>-</v>
      </c>
      <c r="O44" s="176"/>
      <c r="P44" s="176"/>
    </row>
    <row r="45" spans="1:16" x14ac:dyDescent="0.15">
      <c r="A45" s="176" t="s">
        <v>68</v>
      </c>
      <c r="B45" s="176">
        <f>'実質公債費比率（分子）の構造'!K$49</f>
        <v>90</v>
      </c>
      <c r="C45" s="176"/>
      <c r="D45" s="176"/>
      <c r="E45" s="176">
        <f>'実質公債費比率（分子）の構造'!L$49</f>
        <v>85</v>
      </c>
      <c r="F45" s="176"/>
      <c r="G45" s="176"/>
      <c r="H45" s="176">
        <f>'実質公債費比率（分子）の構造'!M$49</f>
        <v>92</v>
      </c>
      <c r="I45" s="176"/>
      <c r="J45" s="176"/>
      <c r="K45" s="176">
        <f>'実質公債費比率（分子）の構造'!N$49</f>
        <v>99</v>
      </c>
      <c r="L45" s="176"/>
      <c r="M45" s="176"/>
      <c r="N45" s="176">
        <f>'実質公債費比率（分子）の構造'!O$49</f>
        <v>114</v>
      </c>
      <c r="O45" s="176"/>
      <c r="P45" s="176"/>
    </row>
    <row r="46" spans="1:16" x14ac:dyDescent="0.15">
      <c r="A46" s="176" t="s">
        <v>69</v>
      </c>
      <c r="B46" s="176">
        <f>'実質公債費比率（分子）の構造'!K$48</f>
        <v>915</v>
      </c>
      <c r="C46" s="176"/>
      <c r="D46" s="176"/>
      <c r="E46" s="176">
        <f>'実質公債費比率（分子）の構造'!L$48</f>
        <v>905</v>
      </c>
      <c r="F46" s="176"/>
      <c r="G46" s="176"/>
      <c r="H46" s="176">
        <f>'実質公債費比率（分子）の構造'!M$48</f>
        <v>954</v>
      </c>
      <c r="I46" s="176"/>
      <c r="J46" s="176"/>
      <c r="K46" s="176">
        <f>'実質公債費比率（分子）の構造'!N$48</f>
        <v>973</v>
      </c>
      <c r="L46" s="176"/>
      <c r="M46" s="176"/>
      <c r="N46" s="176">
        <f>'実質公債費比率（分子）の構造'!O$48</f>
        <v>646</v>
      </c>
      <c r="O46" s="176"/>
      <c r="P46" s="176"/>
    </row>
    <row r="47" spans="1:16" x14ac:dyDescent="0.15">
      <c r="A47" s="176" t="s">
        <v>70</v>
      </c>
      <c r="B47" s="176">
        <f>'実質公債費比率（分子）の構造'!K$47</f>
        <v>7</v>
      </c>
      <c r="C47" s="176"/>
      <c r="D47" s="176"/>
      <c r="E47" s="176">
        <f>'実質公債費比率（分子）の構造'!L$47</f>
        <v>7</v>
      </c>
      <c r="F47" s="176"/>
      <c r="G47" s="176"/>
      <c r="H47" s="176">
        <f>'実質公債費比率（分子）の構造'!M$47</f>
        <v>7</v>
      </c>
      <c r="I47" s="176"/>
      <c r="J47" s="176"/>
      <c r="K47" s="176">
        <f>'実質公債費比率（分子）の構造'!N$47</f>
        <v>7</v>
      </c>
      <c r="L47" s="176"/>
      <c r="M47" s="176"/>
      <c r="N47" s="176">
        <f>'実質公債費比率（分子）の構造'!O$47</f>
        <v>7</v>
      </c>
      <c r="O47" s="176"/>
      <c r="P47" s="176"/>
    </row>
    <row r="48" spans="1:16" x14ac:dyDescent="0.15">
      <c r="A48" s="176" t="s">
        <v>71</v>
      </c>
      <c r="B48" s="176" t="str">
        <f>'実質公債費比率（分子）の構造'!K$46</f>
        <v>-</v>
      </c>
      <c r="C48" s="176"/>
      <c r="D48" s="176"/>
      <c r="E48" s="176" t="str">
        <f>'実質公債費比率（分子）の構造'!L$46</f>
        <v>-</v>
      </c>
      <c r="F48" s="176"/>
      <c r="G48" s="176"/>
      <c r="H48" s="176" t="str">
        <f>'実質公債費比率（分子）の構造'!M$46</f>
        <v>-</v>
      </c>
      <c r="I48" s="176"/>
      <c r="J48" s="176"/>
      <c r="K48" s="176" t="str">
        <f>'実質公債費比率（分子）の構造'!N$46</f>
        <v>-</v>
      </c>
      <c r="L48" s="176"/>
      <c r="M48" s="176"/>
      <c r="N48" s="176" t="str">
        <f>'実質公債費比率（分子）の構造'!O$46</f>
        <v>-</v>
      </c>
      <c r="O48" s="176"/>
      <c r="P48" s="176"/>
    </row>
    <row r="49" spans="1:16" x14ac:dyDescent="0.15">
      <c r="A49" s="176" t="s">
        <v>72</v>
      </c>
      <c r="B49" s="176">
        <f>'実質公債費比率（分子）の構造'!K$45</f>
        <v>2315</v>
      </c>
      <c r="C49" s="176"/>
      <c r="D49" s="176"/>
      <c r="E49" s="176">
        <f>'実質公債費比率（分子）の構造'!L$45</f>
        <v>2314</v>
      </c>
      <c r="F49" s="176"/>
      <c r="G49" s="176"/>
      <c r="H49" s="176">
        <f>'実質公債費比率（分子）の構造'!M$45</f>
        <v>2394</v>
      </c>
      <c r="I49" s="176"/>
      <c r="J49" s="176"/>
      <c r="K49" s="176">
        <f>'実質公債費比率（分子）の構造'!N$45</f>
        <v>2426</v>
      </c>
      <c r="L49" s="176"/>
      <c r="M49" s="176"/>
      <c r="N49" s="176">
        <f>'実質公債費比率（分子）の構造'!O$45</f>
        <v>2547</v>
      </c>
      <c r="O49" s="176"/>
      <c r="P49" s="176"/>
    </row>
    <row r="50" spans="1:16" x14ac:dyDescent="0.15">
      <c r="A50" s="176" t="s">
        <v>73</v>
      </c>
      <c r="B50" s="176" t="e">
        <f>NA()</f>
        <v>#N/A</v>
      </c>
      <c r="C50" s="176">
        <f>IF(ISNUMBER('実質公債費比率（分子）の構造'!K$53),'実質公債費比率（分子）の構造'!K$53,NA())</f>
        <v>632</v>
      </c>
      <c r="D50" s="176" t="e">
        <f>NA()</f>
        <v>#N/A</v>
      </c>
      <c r="E50" s="176" t="e">
        <f>NA()</f>
        <v>#N/A</v>
      </c>
      <c r="F50" s="176">
        <f>IF(ISNUMBER('実質公債費比率（分子）の構造'!L$53),'実質公債費比率（分子）の構造'!L$53,NA())</f>
        <v>634</v>
      </c>
      <c r="G50" s="176" t="e">
        <f>NA()</f>
        <v>#N/A</v>
      </c>
      <c r="H50" s="176" t="e">
        <f>NA()</f>
        <v>#N/A</v>
      </c>
      <c r="I50" s="176">
        <f>IF(ISNUMBER('実質公債費比率（分子）の構造'!M$53),'実質公債費比率（分子）の構造'!M$53,NA())</f>
        <v>755</v>
      </c>
      <c r="J50" s="176" t="e">
        <f>NA()</f>
        <v>#N/A</v>
      </c>
      <c r="K50" s="176" t="e">
        <f>NA()</f>
        <v>#N/A</v>
      </c>
      <c r="L50" s="176">
        <f>IF(ISNUMBER('実質公債費比率（分子）の構造'!N$53),'実質公債費比率（分子）の構造'!N$53,NA())</f>
        <v>782</v>
      </c>
      <c r="M50" s="176" t="e">
        <f>NA()</f>
        <v>#N/A</v>
      </c>
      <c r="N50" s="176" t="e">
        <f>NA()</f>
        <v>#N/A</v>
      </c>
      <c r="O50" s="176">
        <f>IF(ISNUMBER('実質公債費比率（分子）の構造'!O$53),'実質公債費比率（分子）の構造'!O$53,NA())</f>
        <v>615</v>
      </c>
      <c r="P50" s="176" t="e">
        <f>NA()</f>
        <v>#N/A</v>
      </c>
    </row>
    <row r="53" spans="1:16" x14ac:dyDescent="0.15">
      <c r="A53" s="144" t="s">
        <v>74</v>
      </c>
    </row>
    <row r="54" spans="1:16" x14ac:dyDescent="0.15">
      <c r="A54" s="175"/>
      <c r="B54" s="175" t="str">
        <f>'将来負担比率（分子）の構造'!I$40</f>
        <v>H30</v>
      </c>
      <c r="C54" s="175"/>
      <c r="D54" s="175"/>
      <c r="E54" s="175" t="str">
        <f>'将来負担比率（分子）の構造'!J$40</f>
        <v>R01</v>
      </c>
      <c r="F54" s="175"/>
      <c r="G54" s="175"/>
      <c r="H54" s="175" t="str">
        <f>'将来負担比率（分子）の構造'!K$40</f>
        <v>R02</v>
      </c>
      <c r="I54" s="175"/>
      <c r="J54" s="175"/>
      <c r="K54" s="175" t="str">
        <f>'将来負担比率（分子）の構造'!L$40</f>
        <v>R03</v>
      </c>
      <c r="L54" s="175"/>
      <c r="M54" s="175"/>
      <c r="N54" s="175" t="str">
        <f>'将来負担比率（分子）の構造'!M$40</f>
        <v>R04</v>
      </c>
      <c r="O54" s="175"/>
      <c r="P54" s="175"/>
    </row>
    <row r="55" spans="1:16" x14ac:dyDescent="0.15">
      <c r="A55" s="175"/>
      <c r="B55" s="175" t="s">
        <v>75</v>
      </c>
      <c r="C55" s="175"/>
      <c r="D55" s="175" t="s">
        <v>76</v>
      </c>
      <c r="E55" s="175" t="s">
        <v>75</v>
      </c>
      <c r="F55" s="175"/>
      <c r="G55" s="175" t="s">
        <v>76</v>
      </c>
      <c r="H55" s="175" t="s">
        <v>75</v>
      </c>
      <c r="I55" s="175"/>
      <c r="J55" s="175" t="s">
        <v>76</v>
      </c>
      <c r="K55" s="175" t="s">
        <v>75</v>
      </c>
      <c r="L55" s="175"/>
      <c r="M55" s="175" t="s">
        <v>76</v>
      </c>
      <c r="N55" s="175" t="s">
        <v>75</v>
      </c>
      <c r="O55" s="175"/>
      <c r="P55" s="175" t="s">
        <v>76</v>
      </c>
    </row>
    <row r="56" spans="1:16" x14ac:dyDescent="0.15">
      <c r="A56" s="175" t="s">
        <v>45</v>
      </c>
      <c r="B56" s="175"/>
      <c r="C56" s="175"/>
      <c r="D56" s="175">
        <f>'将来負担比率（分子）の構造'!I$52</f>
        <v>26752</v>
      </c>
      <c r="E56" s="175"/>
      <c r="F56" s="175"/>
      <c r="G56" s="175">
        <f>'将来負担比率（分子）の構造'!J$52</f>
        <v>26957</v>
      </c>
      <c r="H56" s="175"/>
      <c r="I56" s="175"/>
      <c r="J56" s="175">
        <f>'将来負担比率（分子）の構造'!K$52</f>
        <v>28313</v>
      </c>
      <c r="K56" s="175"/>
      <c r="L56" s="175"/>
      <c r="M56" s="175">
        <f>'将来負担比率（分子）の構造'!L$52</f>
        <v>28154</v>
      </c>
      <c r="N56" s="175"/>
      <c r="O56" s="175"/>
      <c r="P56" s="175">
        <f>'将来負担比率（分子）の構造'!M$52</f>
        <v>27794</v>
      </c>
    </row>
    <row r="57" spans="1:16" x14ac:dyDescent="0.15">
      <c r="A57" s="175" t="s">
        <v>44</v>
      </c>
      <c r="B57" s="175"/>
      <c r="C57" s="175"/>
      <c r="D57" s="175">
        <f>'将来負担比率（分子）の構造'!I$51</f>
        <v>4516</v>
      </c>
      <c r="E57" s="175"/>
      <c r="F57" s="175"/>
      <c r="G57" s="175">
        <f>'将来負担比率（分子）の構造'!J$51</f>
        <v>4478</v>
      </c>
      <c r="H57" s="175"/>
      <c r="I57" s="175"/>
      <c r="J57" s="175">
        <f>'将来負担比率（分子）の構造'!K$51</f>
        <v>4274</v>
      </c>
      <c r="K57" s="175"/>
      <c r="L57" s="175"/>
      <c r="M57" s="175">
        <f>'将来負担比率（分子）の構造'!L$51</f>
        <v>4288</v>
      </c>
      <c r="N57" s="175"/>
      <c r="O57" s="175"/>
      <c r="P57" s="175">
        <f>'将来負担比率（分子）の構造'!M$51</f>
        <v>4046</v>
      </c>
    </row>
    <row r="58" spans="1:16" x14ac:dyDescent="0.15">
      <c r="A58" s="175" t="s">
        <v>43</v>
      </c>
      <c r="B58" s="175"/>
      <c r="C58" s="175"/>
      <c r="D58" s="175">
        <f>'将来負担比率（分子）の構造'!I$50</f>
        <v>12909</v>
      </c>
      <c r="E58" s="175"/>
      <c r="F58" s="175"/>
      <c r="G58" s="175">
        <f>'将来負担比率（分子）の構造'!J$50</f>
        <v>12310</v>
      </c>
      <c r="H58" s="175"/>
      <c r="I58" s="175"/>
      <c r="J58" s="175">
        <f>'将来負担比率（分子）の構造'!K$50</f>
        <v>11308</v>
      </c>
      <c r="K58" s="175"/>
      <c r="L58" s="175"/>
      <c r="M58" s="175">
        <f>'将来負担比率（分子）の構造'!L$50</f>
        <v>11612</v>
      </c>
      <c r="N58" s="175"/>
      <c r="O58" s="175"/>
      <c r="P58" s="175">
        <f>'将来負担比率（分子）の構造'!M$50</f>
        <v>15022</v>
      </c>
    </row>
    <row r="59" spans="1:16" x14ac:dyDescent="0.15">
      <c r="A59" s="175" t="s">
        <v>41</v>
      </c>
      <c r="B59" s="175" t="str">
        <f>'将来負担比率（分子）の構造'!I$49</f>
        <v>-</v>
      </c>
      <c r="C59" s="175"/>
      <c r="D59" s="175"/>
      <c r="E59" s="175" t="str">
        <f>'将来負担比率（分子）の構造'!J$49</f>
        <v>-</v>
      </c>
      <c r="F59" s="175"/>
      <c r="G59" s="175"/>
      <c r="H59" s="175" t="str">
        <f>'将来負担比率（分子）の構造'!K$49</f>
        <v>-</v>
      </c>
      <c r="I59" s="175"/>
      <c r="J59" s="175"/>
      <c r="K59" s="175" t="str">
        <f>'将来負担比率（分子）の構造'!L$49</f>
        <v>-</v>
      </c>
      <c r="L59" s="175"/>
      <c r="M59" s="175"/>
      <c r="N59" s="175" t="str">
        <f>'将来負担比率（分子）の構造'!M$49</f>
        <v>-</v>
      </c>
      <c r="O59" s="175"/>
      <c r="P59" s="175"/>
    </row>
    <row r="60" spans="1:16" x14ac:dyDescent="0.15">
      <c r="A60" s="175" t="s">
        <v>40</v>
      </c>
      <c r="B60" s="175" t="str">
        <f>'将来負担比率（分子）の構造'!I$48</f>
        <v>-</v>
      </c>
      <c r="C60" s="175"/>
      <c r="D60" s="175"/>
      <c r="E60" s="175" t="str">
        <f>'将来負担比率（分子）の構造'!J$48</f>
        <v>-</v>
      </c>
      <c r="F60" s="175"/>
      <c r="G60" s="175"/>
      <c r="H60" s="175" t="str">
        <f>'将来負担比率（分子）の構造'!K$48</f>
        <v>-</v>
      </c>
      <c r="I60" s="175"/>
      <c r="J60" s="175"/>
      <c r="K60" s="175" t="str">
        <f>'将来負担比率（分子）の構造'!L$48</f>
        <v>-</v>
      </c>
      <c r="L60" s="175"/>
      <c r="M60" s="175"/>
      <c r="N60" s="175" t="str">
        <f>'将来負担比率（分子）の構造'!M$48</f>
        <v>-</v>
      </c>
      <c r="O60" s="175"/>
      <c r="P60" s="175"/>
    </row>
    <row r="61" spans="1:16" x14ac:dyDescent="0.15">
      <c r="A61" s="175" t="s">
        <v>38</v>
      </c>
      <c r="B61" s="175">
        <f>'将来負担比率（分子）の構造'!I$46</f>
        <v>1072</v>
      </c>
      <c r="C61" s="175"/>
      <c r="D61" s="175"/>
      <c r="E61" s="175">
        <f>'将来負担比率（分子）の構造'!J$46</f>
        <v>1035</v>
      </c>
      <c r="F61" s="175"/>
      <c r="G61" s="175"/>
      <c r="H61" s="175">
        <f>'将来負担比率（分子）の構造'!K$46</f>
        <v>1007</v>
      </c>
      <c r="I61" s="175"/>
      <c r="J61" s="175"/>
      <c r="K61" s="175">
        <f>'将来負担比率（分子）の構造'!L$46</f>
        <v>1213</v>
      </c>
      <c r="L61" s="175"/>
      <c r="M61" s="175"/>
      <c r="N61" s="175">
        <f>'将来負担比率（分子）の構造'!M$46</f>
        <v>988</v>
      </c>
      <c r="O61" s="175"/>
      <c r="P61" s="175"/>
    </row>
    <row r="62" spans="1:16" x14ac:dyDescent="0.15">
      <c r="A62" s="175" t="s">
        <v>37</v>
      </c>
      <c r="B62" s="175">
        <f>'将来負担比率（分子）の構造'!I$45</f>
        <v>2477</v>
      </c>
      <c r="C62" s="175"/>
      <c r="D62" s="175"/>
      <c r="E62" s="175">
        <f>'将来負担比率（分子）の構造'!J$45</f>
        <v>2317</v>
      </c>
      <c r="F62" s="175"/>
      <c r="G62" s="175"/>
      <c r="H62" s="175">
        <f>'将来負担比率（分子）の構造'!K$45</f>
        <v>2448</v>
      </c>
      <c r="I62" s="175"/>
      <c r="J62" s="175"/>
      <c r="K62" s="175">
        <f>'将来負担比率（分子）の構造'!L$45</f>
        <v>2546</v>
      </c>
      <c r="L62" s="175"/>
      <c r="M62" s="175"/>
      <c r="N62" s="175">
        <f>'将来負担比率（分子）の構造'!M$45</f>
        <v>2638</v>
      </c>
      <c r="O62" s="175"/>
      <c r="P62" s="175"/>
    </row>
    <row r="63" spans="1:16" x14ac:dyDescent="0.15">
      <c r="A63" s="175" t="s">
        <v>36</v>
      </c>
      <c r="B63" s="175">
        <f>'将来負担比率（分子）の構造'!I$44</f>
        <v>763</v>
      </c>
      <c r="C63" s="175"/>
      <c r="D63" s="175"/>
      <c r="E63" s="175">
        <f>'将来負担比率（分子）の構造'!J$44</f>
        <v>730</v>
      </c>
      <c r="F63" s="175"/>
      <c r="G63" s="175"/>
      <c r="H63" s="175">
        <f>'将来負担比率（分子）の構造'!K$44</f>
        <v>687</v>
      </c>
      <c r="I63" s="175"/>
      <c r="J63" s="175"/>
      <c r="K63" s="175">
        <f>'将来負担比率（分子）の構造'!L$44</f>
        <v>686</v>
      </c>
      <c r="L63" s="175"/>
      <c r="M63" s="175"/>
      <c r="N63" s="175">
        <f>'将来負担比率（分子）の構造'!M$44</f>
        <v>665</v>
      </c>
      <c r="O63" s="175"/>
      <c r="P63" s="175"/>
    </row>
    <row r="64" spans="1:16" x14ac:dyDescent="0.15">
      <c r="A64" s="175" t="s">
        <v>35</v>
      </c>
      <c r="B64" s="175">
        <f>'将来負担比率（分子）の構造'!I$43</f>
        <v>7567</v>
      </c>
      <c r="C64" s="175"/>
      <c r="D64" s="175"/>
      <c r="E64" s="175">
        <f>'将来負担比率（分子）の構造'!J$43</f>
        <v>7402</v>
      </c>
      <c r="F64" s="175"/>
      <c r="G64" s="175"/>
      <c r="H64" s="175">
        <f>'将来負担比率（分子）の構造'!K$43</f>
        <v>7098</v>
      </c>
      <c r="I64" s="175"/>
      <c r="J64" s="175"/>
      <c r="K64" s="175">
        <f>'将来負担比率（分子）の構造'!L$43</f>
        <v>6633</v>
      </c>
      <c r="L64" s="175"/>
      <c r="M64" s="175"/>
      <c r="N64" s="175">
        <f>'将来負担比率（分子）の構造'!M$43</f>
        <v>5234</v>
      </c>
      <c r="O64" s="175"/>
      <c r="P64" s="175"/>
    </row>
    <row r="65" spans="1:16" x14ac:dyDescent="0.15">
      <c r="A65" s="175" t="s">
        <v>34</v>
      </c>
      <c r="B65" s="175">
        <f>'将来負担比率（分子）の構造'!I$42</f>
        <v>724</v>
      </c>
      <c r="C65" s="175"/>
      <c r="D65" s="175"/>
      <c r="E65" s="175">
        <f>'将来負担比率（分子）の構造'!J$42</f>
        <v>565</v>
      </c>
      <c r="F65" s="175"/>
      <c r="G65" s="175"/>
      <c r="H65" s="175">
        <f>'将来負担比率（分子）の構造'!K$42</f>
        <v>574</v>
      </c>
      <c r="I65" s="175"/>
      <c r="J65" s="175"/>
      <c r="K65" s="175">
        <f>'将来負担比率（分子）の構造'!L$42</f>
        <v>583</v>
      </c>
      <c r="L65" s="175"/>
      <c r="M65" s="175"/>
      <c r="N65" s="175">
        <f>'将来負担比率（分子）の構造'!M$42</f>
        <v>898</v>
      </c>
      <c r="O65" s="175"/>
      <c r="P65" s="175"/>
    </row>
    <row r="66" spans="1:16" x14ac:dyDescent="0.15">
      <c r="A66" s="175" t="s">
        <v>33</v>
      </c>
      <c r="B66" s="175">
        <f>'将来負担比率（分子）の構造'!I$41</f>
        <v>27006</v>
      </c>
      <c r="C66" s="175"/>
      <c r="D66" s="175"/>
      <c r="E66" s="175">
        <f>'将来負担比率（分子）の構造'!J$41</f>
        <v>27685</v>
      </c>
      <c r="F66" s="175"/>
      <c r="G66" s="175"/>
      <c r="H66" s="175">
        <f>'将来負担比率（分子）の構造'!K$41</f>
        <v>32119</v>
      </c>
      <c r="I66" s="175"/>
      <c r="J66" s="175"/>
      <c r="K66" s="175">
        <f>'将来負担比率（分子）の構造'!L$41</f>
        <v>33174</v>
      </c>
      <c r="L66" s="175"/>
      <c r="M66" s="175"/>
      <c r="N66" s="175">
        <f>'将来負担比率（分子）の構造'!M$41</f>
        <v>35538</v>
      </c>
      <c r="O66" s="175"/>
      <c r="P66" s="175"/>
    </row>
    <row r="67" spans="1:16" x14ac:dyDescent="0.15">
      <c r="A67" s="175" t="s">
        <v>77</v>
      </c>
      <c r="B67" s="175" t="e">
        <f>NA()</f>
        <v>#N/A</v>
      </c>
      <c r="C67" s="175">
        <f>IF(ISNUMBER('将来負担比率（分子）の構造'!I$53), IF('将来負担比率（分子）の構造'!I$53 &lt; 0, 0, '将来負担比率（分子）の構造'!I$53), NA())</f>
        <v>0</v>
      </c>
      <c r="D67" s="175" t="e">
        <f>NA()</f>
        <v>#N/A</v>
      </c>
      <c r="E67" s="175" t="e">
        <f>NA()</f>
        <v>#N/A</v>
      </c>
      <c r="F67" s="175">
        <f>IF(ISNUMBER('将来負担比率（分子）の構造'!J$53), IF('将来負担比率（分子）の構造'!J$53 &lt; 0, 0, '将来負担比率（分子）の構造'!J$53), NA())</f>
        <v>0</v>
      </c>
      <c r="G67" s="175" t="e">
        <f>NA()</f>
        <v>#N/A</v>
      </c>
      <c r="H67" s="175" t="e">
        <f>NA()</f>
        <v>#N/A</v>
      </c>
      <c r="I67" s="175">
        <f>IF(ISNUMBER('将来負担比率（分子）の構造'!K$53), IF('将来負担比率（分子）の構造'!K$53 &lt; 0, 0, '将来負担比率（分子）の構造'!K$53), NA())</f>
        <v>40</v>
      </c>
      <c r="J67" s="175" t="e">
        <f>NA()</f>
        <v>#N/A</v>
      </c>
      <c r="K67" s="175" t="e">
        <f>NA()</f>
        <v>#N/A</v>
      </c>
      <c r="L67" s="175">
        <f>IF(ISNUMBER('将来負担比率（分子）の構造'!L$53), IF('将来負担比率（分子）の構造'!L$53 &lt; 0, 0, '将来負担比率（分子）の構造'!L$53), NA())</f>
        <v>780</v>
      </c>
      <c r="M67" s="175" t="e">
        <f>NA()</f>
        <v>#N/A</v>
      </c>
      <c r="N67" s="175" t="e">
        <f>NA()</f>
        <v>#N/A</v>
      </c>
      <c r="O67" s="175">
        <f>IF(ISNUMBER('将来負担比率（分子）の構造'!M$53), IF('将来負担比率（分子）の構造'!M$53 &lt; 0, 0, '将来負担比率（分子）の構造'!M$53), NA())</f>
        <v>0</v>
      </c>
      <c r="P67" s="175" t="e">
        <f>NA()</f>
        <v>#N/A</v>
      </c>
    </row>
    <row r="70" spans="1:16" x14ac:dyDescent="0.15">
      <c r="A70" s="177" t="s">
        <v>78</v>
      </c>
      <c r="B70" s="177"/>
      <c r="C70" s="177"/>
      <c r="D70" s="177"/>
      <c r="E70" s="177"/>
      <c r="F70" s="177"/>
    </row>
    <row r="71" spans="1:16" x14ac:dyDescent="0.15">
      <c r="A71" s="178"/>
      <c r="B71" s="178" t="str">
        <f>基金残高に係る経年分析!F54</f>
        <v>R02</v>
      </c>
      <c r="C71" s="178" t="str">
        <f>基金残高に係る経年分析!G54</f>
        <v>R03</v>
      </c>
      <c r="D71" s="178" t="str">
        <f>基金残高に係る経年分析!H54</f>
        <v>R04</v>
      </c>
    </row>
    <row r="72" spans="1:16" x14ac:dyDescent="0.15">
      <c r="A72" s="178" t="s">
        <v>79</v>
      </c>
      <c r="B72" s="179">
        <f>基金残高に係る経年分析!F55</f>
        <v>2017</v>
      </c>
      <c r="C72" s="179">
        <f>基金残高に係る経年分析!G55</f>
        <v>2468</v>
      </c>
      <c r="D72" s="179">
        <f>基金残高に係る経年分析!H55</f>
        <v>2971</v>
      </c>
    </row>
    <row r="73" spans="1:16" x14ac:dyDescent="0.15">
      <c r="A73" s="178" t="s">
        <v>80</v>
      </c>
      <c r="B73" s="179">
        <f>基金残高に係る経年分析!F56</f>
        <v>1383</v>
      </c>
      <c r="C73" s="179">
        <f>基金残高に係る経年分析!G56</f>
        <v>1384</v>
      </c>
      <c r="D73" s="179">
        <f>基金残高に係る経年分析!H56</f>
        <v>1386</v>
      </c>
    </row>
    <row r="74" spans="1:16" x14ac:dyDescent="0.15">
      <c r="A74" s="178" t="s">
        <v>81</v>
      </c>
      <c r="B74" s="179">
        <f>基金残高に係る経年分析!F57</f>
        <v>6577</v>
      </c>
      <c r="C74" s="179">
        <f>基金残高に係る経年分析!G57</f>
        <v>6503</v>
      </c>
      <c r="D74" s="179">
        <f>基金残高に係る経年分析!H57</f>
        <v>9453</v>
      </c>
    </row>
  </sheetData>
  <sheetProtection algorithmName="SHA-512" hashValue="lBEBqqZYxBYCAr1DkDwf2S0dWGcivnXrJYQAH0TvLbfzJt9bmc7v3Ce/hWwOVzxQrcp7X55Xo48ijFM2cfu32Q==" saltValue="dCmA1aTGm5zco1/HMiiyd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15"/>
  <cols>
    <col min="1" max="1" width="1.625" style="214" customWidth="1"/>
    <col min="2" max="2" width="2.375" style="214" customWidth="1"/>
    <col min="3" max="16" width="2.625" style="214" customWidth="1"/>
    <col min="17" max="17" width="2.375" style="214" customWidth="1"/>
    <col min="18" max="95" width="1.625" style="214" customWidth="1"/>
    <col min="96" max="133" width="1.625" style="226" customWidth="1"/>
    <col min="134" max="143" width="1.625" style="214" customWidth="1"/>
    <col min="144" max="16384" width="0" style="214" hidden="1"/>
  </cols>
  <sheetData>
    <row r="1" spans="2:143" ht="22.5" customHeight="1" thickBot="1" x14ac:dyDescent="0.2">
      <c r="B1" s="212"/>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3"/>
      <c r="CZ1" s="213"/>
      <c r="DA1" s="213"/>
      <c r="DB1" s="213"/>
      <c r="DC1" s="213"/>
      <c r="DD1" s="213"/>
      <c r="DE1" s="213"/>
      <c r="DF1" s="213"/>
      <c r="DG1" s="213"/>
      <c r="DH1" s="639" t="s">
        <v>219</v>
      </c>
      <c r="DI1" s="640"/>
      <c r="DJ1" s="640"/>
      <c r="DK1" s="640"/>
      <c r="DL1" s="640"/>
      <c r="DM1" s="640"/>
      <c r="DN1" s="641"/>
      <c r="DO1" s="214"/>
      <c r="DP1" s="639" t="s">
        <v>220</v>
      </c>
      <c r="DQ1" s="640"/>
      <c r="DR1" s="640"/>
      <c r="DS1" s="640"/>
      <c r="DT1" s="640"/>
      <c r="DU1" s="640"/>
      <c r="DV1" s="640"/>
      <c r="DW1" s="640"/>
      <c r="DX1" s="640"/>
      <c r="DY1" s="640"/>
      <c r="DZ1" s="640"/>
      <c r="EA1" s="640"/>
      <c r="EB1" s="640"/>
      <c r="EC1" s="641"/>
      <c r="ED1" s="213"/>
      <c r="EE1" s="213"/>
      <c r="EF1" s="213"/>
      <c r="EG1" s="213"/>
      <c r="EH1" s="213"/>
      <c r="EI1" s="213"/>
      <c r="EJ1" s="213"/>
      <c r="EK1" s="213"/>
      <c r="EL1" s="213"/>
      <c r="EM1" s="213"/>
    </row>
    <row r="2" spans="2:143" ht="22.5" customHeight="1" x14ac:dyDescent="0.15">
      <c r="B2" s="215" t="s">
        <v>221</v>
      </c>
      <c r="R2" s="216"/>
      <c r="S2" s="216"/>
      <c r="T2" s="216"/>
      <c r="U2" s="216"/>
      <c r="V2" s="216"/>
      <c r="W2" s="216"/>
      <c r="X2" s="216"/>
      <c r="Y2" s="216"/>
      <c r="Z2" s="216"/>
      <c r="AA2" s="216"/>
      <c r="AB2" s="216"/>
      <c r="AC2" s="216"/>
      <c r="AE2" s="217"/>
      <c r="AF2" s="217"/>
      <c r="AG2" s="217"/>
      <c r="AH2" s="217"/>
      <c r="AI2" s="217"/>
      <c r="AJ2" s="216"/>
      <c r="AK2" s="216"/>
      <c r="AL2" s="216"/>
      <c r="AM2" s="216"/>
      <c r="AN2" s="216"/>
      <c r="AO2" s="216"/>
      <c r="AP2" s="216"/>
      <c r="CD2" s="213"/>
      <c r="CE2" s="213"/>
      <c r="CF2" s="213"/>
      <c r="CG2" s="213"/>
      <c r="CH2" s="213"/>
      <c r="CI2" s="213"/>
      <c r="CJ2" s="213"/>
      <c r="CK2" s="213"/>
      <c r="CL2" s="213"/>
      <c r="CM2" s="213"/>
      <c r="CN2" s="213"/>
      <c r="CO2" s="213"/>
      <c r="CP2" s="213"/>
      <c r="CQ2" s="213"/>
      <c r="CR2" s="213"/>
      <c r="CS2" s="213"/>
      <c r="CT2" s="213"/>
      <c r="CU2" s="213"/>
      <c r="CV2" s="213"/>
      <c r="CW2" s="213"/>
      <c r="CX2" s="213"/>
      <c r="CY2" s="213"/>
      <c r="CZ2" s="213"/>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row>
    <row r="3" spans="2:143" ht="11.25" customHeight="1" x14ac:dyDescent="0.15">
      <c r="B3" s="642" t="s">
        <v>222</v>
      </c>
      <c r="C3" s="643"/>
      <c r="D3" s="643"/>
      <c r="E3" s="643"/>
      <c r="F3" s="643"/>
      <c r="G3" s="643"/>
      <c r="H3" s="643"/>
      <c r="I3" s="643"/>
      <c r="J3" s="643"/>
      <c r="K3" s="643"/>
      <c r="L3" s="643"/>
      <c r="M3" s="643"/>
      <c r="N3" s="643"/>
      <c r="O3" s="643"/>
      <c r="P3" s="643"/>
      <c r="Q3" s="643"/>
      <c r="R3" s="643"/>
      <c r="S3" s="643"/>
      <c r="T3" s="643"/>
      <c r="U3" s="643"/>
      <c r="V3" s="643"/>
      <c r="W3" s="643"/>
      <c r="X3" s="643"/>
      <c r="Y3" s="643"/>
      <c r="Z3" s="643"/>
      <c r="AA3" s="643"/>
      <c r="AB3" s="643"/>
      <c r="AC3" s="643"/>
      <c r="AD3" s="643"/>
      <c r="AE3" s="643"/>
      <c r="AF3" s="643"/>
      <c r="AG3" s="643"/>
      <c r="AH3" s="643"/>
      <c r="AI3" s="643"/>
      <c r="AJ3" s="643"/>
      <c r="AK3" s="643"/>
      <c r="AL3" s="643"/>
      <c r="AM3" s="643"/>
      <c r="AN3" s="643"/>
      <c r="AO3" s="643"/>
      <c r="AP3" s="642" t="s">
        <v>223</v>
      </c>
      <c r="AQ3" s="643"/>
      <c r="AR3" s="643"/>
      <c r="AS3" s="643"/>
      <c r="AT3" s="643"/>
      <c r="AU3" s="643"/>
      <c r="AV3" s="643"/>
      <c r="AW3" s="643"/>
      <c r="AX3" s="643"/>
      <c r="AY3" s="643"/>
      <c r="AZ3" s="643"/>
      <c r="BA3" s="643"/>
      <c r="BB3" s="643"/>
      <c r="BC3" s="643"/>
      <c r="BD3" s="643"/>
      <c r="BE3" s="643"/>
      <c r="BF3" s="643"/>
      <c r="BG3" s="643"/>
      <c r="BH3" s="643"/>
      <c r="BI3" s="643"/>
      <c r="BJ3" s="643"/>
      <c r="BK3" s="643"/>
      <c r="BL3" s="643"/>
      <c r="BM3" s="643"/>
      <c r="BN3" s="643"/>
      <c r="BO3" s="643"/>
      <c r="BP3" s="643"/>
      <c r="BQ3" s="643"/>
      <c r="BR3" s="643"/>
      <c r="BS3" s="643"/>
      <c r="BT3" s="643"/>
      <c r="BU3" s="643"/>
      <c r="BV3" s="643"/>
      <c r="BW3" s="643"/>
      <c r="BX3" s="643"/>
      <c r="BY3" s="643"/>
      <c r="BZ3" s="643"/>
      <c r="CA3" s="643"/>
      <c r="CB3" s="644"/>
      <c r="CD3" s="642" t="s">
        <v>224</v>
      </c>
      <c r="CE3" s="643"/>
      <c r="CF3" s="643"/>
      <c r="CG3" s="643"/>
      <c r="CH3" s="643"/>
      <c r="CI3" s="643"/>
      <c r="CJ3" s="643"/>
      <c r="CK3" s="643"/>
      <c r="CL3" s="643"/>
      <c r="CM3" s="643"/>
      <c r="CN3" s="643"/>
      <c r="CO3" s="643"/>
      <c r="CP3" s="643"/>
      <c r="CQ3" s="643"/>
      <c r="CR3" s="643"/>
      <c r="CS3" s="643"/>
      <c r="CT3" s="643"/>
      <c r="CU3" s="643"/>
      <c r="CV3" s="643"/>
      <c r="CW3" s="643"/>
      <c r="CX3" s="643"/>
      <c r="CY3" s="643"/>
      <c r="CZ3" s="643"/>
      <c r="DA3" s="643"/>
      <c r="DB3" s="643"/>
      <c r="DC3" s="643"/>
      <c r="DD3" s="643"/>
      <c r="DE3" s="643"/>
      <c r="DF3" s="643"/>
      <c r="DG3" s="643"/>
      <c r="DH3" s="643"/>
      <c r="DI3" s="643"/>
      <c r="DJ3" s="643"/>
      <c r="DK3" s="643"/>
      <c r="DL3" s="643"/>
      <c r="DM3" s="643"/>
      <c r="DN3" s="643"/>
      <c r="DO3" s="643"/>
      <c r="DP3" s="643"/>
      <c r="DQ3" s="643"/>
      <c r="DR3" s="643"/>
      <c r="DS3" s="643"/>
      <c r="DT3" s="643"/>
      <c r="DU3" s="643"/>
      <c r="DV3" s="643"/>
      <c r="DW3" s="643"/>
      <c r="DX3" s="643"/>
      <c r="DY3" s="643"/>
      <c r="DZ3" s="643"/>
      <c r="EA3" s="643"/>
      <c r="EB3" s="643"/>
      <c r="EC3" s="644"/>
    </row>
    <row r="4" spans="2:143" ht="11.25" customHeight="1" x14ac:dyDescent="0.15">
      <c r="B4" s="642" t="s">
        <v>1</v>
      </c>
      <c r="C4" s="643"/>
      <c r="D4" s="643"/>
      <c r="E4" s="643"/>
      <c r="F4" s="643"/>
      <c r="G4" s="643"/>
      <c r="H4" s="643"/>
      <c r="I4" s="643"/>
      <c r="J4" s="643"/>
      <c r="K4" s="643"/>
      <c r="L4" s="643"/>
      <c r="M4" s="643"/>
      <c r="N4" s="643"/>
      <c r="O4" s="643"/>
      <c r="P4" s="643"/>
      <c r="Q4" s="644"/>
      <c r="R4" s="642" t="s">
        <v>225</v>
      </c>
      <c r="S4" s="643"/>
      <c r="T4" s="643"/>
      <c r="U4" s="643"/>
      <c r="V4" s="643"/>
      <c r="W4" s="643"/>
      <c r="X4" s="643"/>
      <c r="Y4" s="644"/>
      <c r="Z4" s="642" t="s">
        <v>226</v>
      </c>
      <c r="AA4" s="643"/>
      <c r="AB4" s="643"/>
      <c r="AC4" s="644"/>
      <c r="AD4" s="642" t="s">
        <v>227</v>
      </c>
      <c r="AE4" s="643"/>
      <c r="AF4" s="643"/>
      <c r="AG4" s="643"/>
      <c r="AH4" s="643"/>
      <c r="AI4" s="643"/>
      <c r="AJ4" s="643"/>
      <c r="AK4" s="644"/>
      <c r="AL4" s="642" t="s">
        <v>226</v>
      </c>
      <c r="AM4" s="643"/>
      <c r="AN4" s="643"/>
      <c r="AO4" s="644"/>
      <c r="AP4" s="645" t="s">
        <v>228</v>
      </c>
      <c r="AQ4" s="645"/>
      <c r="AR4" s="645"/>
      <c r="AS4" s="645"/>
      <c r="AT4" s="645"/>
      <c r="AU4" s="645"/>
      <c r="AV4" s="645"/>
      <c r="AW4" s="645"/>
      <c r="AX4" s="645"/>
      <c r="AY4" s="645"/>
      <c r="AZ4" s="645"/>
      <c r="BA4" s="645"/>
      <c r="BB4" s="645"/>
      <c r="BC4" s="645"/>
      <c r="BD4" s="645"/>
      <c r="BE4" s="645"/>
      <c r="BF4" s="645"/>
      <c r="BG4" s="645" t="s">
        <v>229</v>
      </c>
      <c r="BH4" s="645"/>
      <c r="BI4" s="645"/>
      <c r="BJ4" s="645"/>
      <c r="BK4" s="645"/>
      <c r="BL4" s="645"/>
      <c r="BM4" s="645"/>
      <c r="BN4" s="645"/>
      <c r="BO4" s="645" t="s">
        <v>226</v>
      </c>
      <c r="BP4" s="645"/>
      <c r="BQ4" s="645"/>
      <c r="BR4" s="645"/>
      <c r="BS4" s="645" t="s">
        <v>230</v>
      </c>
      <c r="BT4" s="645"/>
      <c r="BU4" s="645"/>
      <c r="BV4" s="645"/>
      <c r="BW4" s="645"/>
      <c r="BX4" s="645"/>
      <c r="BY4" s="645"/>
      <c r="BZ4" s="645"/>
      <c r="CA4" s="645"/>
      <c r="CB4" s="645"/>
      <c r="CD4" s="642" t="s">
        <v>231</v>
      </c>
      <c r="CE4" s="643"/>
      <c r="CF4" s="643"/>
      <c r="CG4" s="643"/>
      <c r="CH4" s="643"/>
      <c r="CI4" s="643"/>
      <c r="CJ4" s="643"/>
      <c r="CK4" s="643"/>
      <c r="CL4" s="643"/>
      <c r="CM4" s="643"/>
      <c r="CN4" s="643"/>
      <c r="CO4" s="643"/>
      <c r="CP4" s="643"/>
      <c r="CQ4" s="643"/>
      <c r="CR4" s="643"/>
      <c r="CS4" s="643"/>
      <c r="CT4" s="643"/>
      <c r="CU4" s="643"/>
      <c r="CV4" s="643"/>
      <c r="CW4" s="643"/>
      <c r="CX4" s="643"/>
      <c r="CY4" s="643"/>
      <c r="CZ4" s="643"/>
      <c r="DA4" s="643"/>
      <c r="DB4" s="643"/>
      <c r="DC4" s="643"/>
      <c r="DD4" s="643"/>
      <c r="DE4" s="643"/>
      <c r="DF4" s="643"/>
      <c r="DG4" s="643"/>
      <c r="DH4" s="643"/>
      <c r="DI4" s="643"/>
      <c r="DJ4" s="643"/>
      <c r="DK4" s="643"/>
      <c r="DL4" s="643"/>
      <c r="DM4" s="643"/>
      <c r="DN4" s="643"/>
      <c r="DO4" s="643"/>
      <c r="DP4" s="643"/>
      <c r="DQ4" s="643"/>
      <c r="DR4" s="643"/>
      <c r="DS4" s="643"/>
      <c r="DT4" s="643"/>
      <c r="DU4" s="643"/>
      <c r="DV4" s="643"/>
      <c r="DW4" s="643"/>
      <c r="DX4" s="643"/>
      <c r="DY4" s="643"/>
      <c r="DZ4" s="643"/>
      <c r="EA4" s="643"/>
      <c r="EB4" s="643"/>
      <c r="EC4" s="644"/>
    </row>
    <row r="5" spans="2:143" ht="11.25" customHeight="1" x14ac:dyDescent="0.15">
      <c r="B5" s="646" t="s">
        <v>232</v>
      </c>
      <c r="C5" s="647"/>
      <c r="D5" s="647"/>
      <c r="E5" s="647"/>
      <c r="F5" s="647"/>
      <c r="G5" s="647"/>
      <c r="H5" s="647"/>
      <c r="I5" s="647"/>
      <c r="J5" s="647"/>
      <c r="K5" s="647"/>
      <c r="L5" s="647"/>
      <c r="M5" s="647"/>
      <c r="N5" s="647"/>
      <c r="O5" s="647"/>
      <c r="P5" s="647"/>
      <c r="Q5" s="648"/>
      <c r="R5" s="649">
        <v>14072891</v>
      </c>
      <c r="S5" s="650"/>
      <c r="T5" s="650"/>
      <c r="U5" s="650"/>
      <c r="V5" s="650"/>
      <c r="W5" s="650"/>
      <c r="X5" s="650"/>
      <c r="Y5" s="651"/>
      <c r="Z5" s="652">
        <v>33.9</v>
      </c>
      <c r="AA5" s="652"/>
      <c r="AB5" s="652"/>
      <c r="AC5" s="652"/>
      <c r="AD5" s="653">
        <v>13439033</v>
      </c>
      <c r="AE5" s="653"/>
      <c r="AF5" s="653"/>
      <c r="AG5" s="653"/>
      <c r="AH5" s="653"/>
      <c r="AI5" s="653"/>
      <c r="AJ5" s="653"/>
      <c r="AK5" s="653"/>
      <c r="AL5" s="654">
        <v>69.900000000000006</v>
      </c>
      <c r="AM5" s="655"/>
      <c r="AN5" s="655"/>
      <c r="AO5" s="656"/>
      <c r="AP5" s="646" t="s">
        <v>233</v>
      </c>
      <c r="AQ5" s="647"/>
      <c r="AR5" s="647"/>
      <c r="AS5" s="647"/>
      <c r="AT5" s="647"/>
      <c r="AU5" s="647"/>
      <c r="AV5" s="647"/>
      <c r="AW5" s="647"/>
      <c r="AX5" s="647"/>
      <c r="AY5" s="647"/>
      <c r="AZ5" s="647"/>
      <c r="BA5" s="647"/>
      <c r="BB5" s="647"/>
      <c r="BC5" s="647"/>
      <c r="BD5" s="647"/>
      <c r="BE5" s="647"/>
      <c r="BF5" s="648"/>
      <c r="BG5" s="660">
        <v>13426557</v>
      </c>
      <c r="BH5" s="661"/>
      <c r="BI5" s="661"/>
      <c r="BJ5" s="661"/>
      <c r="BK5" s="661"/>
      <c r="BL5" s="661"/>
      <c r="BM5" s="661"/>
      <c r="BN5" s="662"/>
      <c r="BO5" s="663">
        <v>95.4</v>
      </c>
      <c r="BP5" s="663"/>
      <c r="BQ5" s="663"/>
      <c r="BR5" s="663"/>
      <c r="BS5" s="664">
        <v>386579</v>
      </c>
      <c r="BT5" s="664"/>
      <c r="BU5" s="664"/>
      <c r="BV5" s="664"/>
      <c r="BW5" s="664"/>
      <c r="BX5" s="664"/>
      <c r="BY5" s="664"/>
      <c r="BZ5" s="664"/>
      <c r="CA5" s="664"/>
      <c r="CB5" s="668"/>
      <c r="CD5" s="642" t="s">
        <v>228</v>
      </c>
      <c r="CE5" s="643"/>
      <c r="CF5" s="643"/>
      <c r="CG5" s="643"/>
      <c r="CH5" s="643"/>
      <c r="CI5" s="643"/>
      <c r="CJ5" s="643"/>
      <c r="CK5" s="643"/>
      <c r="CL5" s="643"/>
      <c r="CM5" s="643"/>
      <c r="CN5" s="643"/>
      <c r="CO5" s="643"/>
      <c r="CP5" s="643"/>
      <c r="CQ5" s="644"/>
      <c r="CR5" s="642" t="s">
        <v>234</v>
      </c>
      <c r="CS5" s="643"/>
      <c r="CT5" s="643"/>
      <c r="CU5" s="643"/>
      <c r="CV5" s="643"/>
      <c r="CW5" s="643"/>
      <c r="CX5" s="643"/>
      <c r="CY5" s="644"/>
      <c r="CZ5" s="642" t="s">
        <v>226</v>
      </c>
      <c r="DA5" s="643"/>
      <c r="DB5" s="643"/>
      <c r="DC5" s="644"/>
      <c r="DD5" s="642" t="s">
        <v>235</v>
      </c>
      <c r="DE5" s="643"/>
      <c r="DF5" s="643"/>
      <c r="DG5" s="643"/>
      <c r="DH5" s="643"/>
      <c r="DI5" s="643"/>
      <c r="DJ5" s="643"/>
      <c r="DK5" s="643"/>
      <c r="DL5" s="643"/>
      <c r="DM5" s="643"/>
      <c r="DN5" s="643"/>
      <c r="DO5" s="643"/>
      <c r="DP5" s="644"/>
      <c r="DQ5" s="642" t="s">
        <v>236</v>
      </c>
      <c r="DR5" s="643"/>
      <c r="DS5" s="643"/>
      <c r="DT5" s="643"/>
      <c r="DU5" s="643"/>
      <c r="DV5" s="643"/>
      <c r="DW5" s="643"/>
      <c r="DX5" s="643"/>
      <c r="DY5" s="643"/>
      <c r="DZ5" s="643"/>
      <c r="EA5" s="643"/>
      <c r="EB5" s="643"/>
      <c r="EC5" s="644"/>
    </row>
    <row r="6" spans="2:143" ht="11.25" customHeight="1" x14ac:dyDescent="0.15">
      <c r="B6" s="657" t="s">
        <v>237</v>
      </c>
      <c r="C6" s="658"/>
      <c r="D6" s="658"/>
      <c r="E6" s="658"/>
      <c r="F6" s="658"/>
      <c r="G6" s="658"/>
      <c r="H6" s="658"/>
      <c r="I6" s="658"/>
      <c r="J6" s="658"/>
      <c r="K6" s="658"/>
      <c r="L6" s="658"/>
      <c r="M6" s="658"/>
      <c r="N6" s="658"/>
      <c r="O6" s="658"/>
      <c r="P6" s="658"/>
      <c r="Q6" s="659"/>
      <c r="R6" s="660">
        <v>208525</v>
      </c>
      <c r="S6" s="661"/>
      <c r="T6" s="661"/>
      <c r="U6" s="661"/>
      <c r="V6" s="661"/>
      <c r="W6" s="661"/>
      <c r="X6" s="661"/>
      <c r="Y6" s="662"/>
      <c r="Z6" s="663">
        <v>0.5</v>
      </c>
      <c r="AA6" s="663"/>
      <c r="AB6" s="663"/>
      <c r="AC6" s="663"/>
      <c r="AD6" s="664">
        <v>208525</v>
      </c>
      <c r="AE6" s="664"/>
      <c r="AF6" s="664"/>
      <c r="AG6" s="664"/>
      <c r="AH6" s="664"/>
      <c r="AI6" s="664"/>
      <c r="AJ6" s="664"/>
      <c r="AK6" s="664"/>
      <c r="AL6" s="665">
        <v>1.1000000000000001</v>
      </c>
      <c r="AM6" s="666"/>
      <c r="AN6" s="666"/>
      <c r="AO6" s="667"/>
      <c r="AP6" s="657" t="s">
        <v>238</v>
      </c>
      <c r="AQ6" s="658"/>
      <c r="AR6" s="658"/>
      <c r="AS6" s="658"/>
      <c r="AT6" s="658"/>
      <c r="AU6" s="658"/>
      <c r="AV6" s="658"/>
      <c r="AW6" s="658"/>
      <c r="AX6" s="658"/>
      <c r="AY6" s="658"/>
      <c r="AZ6" s="658"/>
      <c r="BA6" s="658"/>
      <c r="BB6" s="658"/>
      <c r="BC6" s="658"/>
      <c r="BD6" s="658"/>
      <c r="BE6" s="658"/>
      <c r="BF6" s="659"/>
      <c r="BG6" s="660">
        <v>13426557</v>
      </c>
      <c r="BH6" s="661"/>
      <c r="BI6" s="661"/>
      <c r="BJ6" s="661"/>
      <c r="BK6" s="661"/>
      <c r="BL6" s="661"/>
      <c r="BM6" s="661"/>
      <c r="BN6" s="662"/>
      <c r="BO6" s="663">
        <v>95.4</v>
      </c>
      <c r="BP6" s="663"/>
      <c r="BQ6" s="663"/>
      <c r="BR6" s="663"/>
      <c r="BS6" s="664">
        <v>386579</v>
      </c>
      <c r="BT6" s="664"/>
      <c r="BU6" s="664"/>
      <c r="BV6" s="664"/>
      <c r="BW6" s="664"/>
      <c r="BX6" s="664"/>
      <c r="BY6" s="664"/>
      <c r="BZ6" s="664"/>
      <c r="CA6" s="664"/>
      <c r="CB6" s="668"/>
      <c r="CD6" s="646" t="s">
        <v>239</v>
      </c>
      <c r="CE6" s="647"/>
      <c r="CF6" s="647"/>
      <c r="CG6" s="647"/>
      <c r="CH6" s="647"/>
      <c r="CI6" s="647"/>
      <c r="CJ6" s="647"/>
      <c r="CK6" s="647"/>
      <c r="CL6" s="647"/>
      <c r="CM6" s="647"/>
      <c r="CN6" s="647"/>
      <c r="CO6" s="647"/>
      <c r="CP6" s="647"/>
      <c r="CQ6" s="648"/>
      <c r="CR6" s="660">
        <v>228153</v>
      </c>
      <c r="CS6" s="661"/>
      <c r="CT6" s="661"/>
      <c r="CU6" s="661"/>
      <c r="CV6" s="661"/>
      <c r="CW6" s="661"/>
      <c r="CX6" s="661"/>
      <c r="CY6" s="662"/>
      <c r="CZ6" s="654">
        <v>0.6</v>
      </c>
      <c r="DA6" s="655"/>
      <c r="DB6" s="655"/>
      <c r="DC6" s="671"/>
      <c r="DD6" s="669" t="s">
        <v>240</v>
      </c>
      <c r="DE6" s="661"/>
      <c r="DF6" s="661"/>
      <c r="DG6" s="661"/>
      <c r="DH6" s="661"/>
      <c r="DI6" s="661"/>
      <c r="DJ6" s="661"/>
      <c r="DK6" s="661"/>
      <c r="DL6" s="661"/>
      <c r="DM6" s="661"/>
      <c r="DN6" s="661"/>
      <c r="DO6" s="661"/>
      <c r="DP6" s="662"/>
      <c r="DQ6" s="669">
        <v>228050</v>
      </c>
      <c r="DR6" s="661"/>
      <c r="DS6" s="661"/>
      <c r="DT6" s="661"/>
      <c r="DU6" s="661"/>
      <c r="DV6" s="661"/>
      <c r="DW6" s="661"/>
      <c r="DX6" s="661"/>
      <c r="DY6" s="661"/>
      <c r="DZ6" s="661"/>
      <c r="EA6" s="661"/>
      <c r="EB6" s="661"/>
      <c r="EC6" s="670"/>
    </row>
    <row r="7" spans="2:143" ht="11.25" customHeight="1" x14ac:dyDescent="0.15">
      <c r="B7" s="657" t="s">
        <v>241</v>
      </c>
      <c r="C7" s="658"/>
      <c r="D7" s="658"/>
      <c r="E7" s="658"/>
      <c r="F7" s="658"/>
      <c r="G7" s="658"/>
      <c r="H7" s="658"/>
      <c r="I7" s="658"/>
      <c r="J7" s="658"/>
      <c r="K7" s="658"/>
      <c r="L7" s="658"/>
      <c r="M7" s="658"/>
      <c r="N7" s="658"/>
      <c r="O7" s="658"/>
      <c r="P7" s="658"/>
      <c r="Q7" s="659"/>
      <c r="R7" s="660">
        <v>7325</v>
      </c>
      <c r="S7" s="661"/>
      <c r="T7" s="661"/>
      <c r="U7" s="661"/>
      <c r="V7" s="661"/>
      <c r="W7" s="661"/>
      <c r="X7" s="661"/>
      <c r="Y7" s="662"/>
      <c r="Z7" s="663">
        <v>0</v>
      </c>
      <c r="AA7" s="663"/>
      <c r="AB7" s="663"/>
      <c r="AC7" s="663"/>
      <c r="AD7" s="664">
        <v>7325</v>
      </c>
      <c r="AE7" s="664"/>
      <c r="AF7" s="664"/>
      <c r="AG7" s="664"/>
      <c r="AH7" s="664"/>
      <c r="AI7" s="664"/>
      <c r="AJ7" s="664"/>
      <c r="AK7" s="664"/>
      <c r="AL7" s="665">
        <v>0</v>
      </c>
      <c r="AM7" s="666"/>
      <c r="AN7" s="666"/>
      <c r="AO7" s="667"/>
      <c r="AP7" s="657" t="s">
        <v>242</v>
      </c>
      <c r="AQ7" s="658"/>
      <c r="AR7" s="658"/>
      <c r="AS7" s="658"/>
      <c r="AT7" s="658"/>
      <c r="AU7" s="658"/>
      <c r="AV7" s="658"/>
      <c r="AW7" s="658"/>
      <c r="AX7" s="658"/>
      <c r="AY7" s="658"/>
      <c r="AZ7" s="658"/>
      <c r="BA7" s="658"/>
      <c r="BB7" s="658"/>
      <c r="BC7" s="658"/>
      <c r="BD7" s="658"/>
      <c r="BE7" s="658"/>
      <c r="BF7" s="659"/>
      <c r="BG7" s="660">
        <v>6778669</v>
      </c>
      <c r="BH7" s="661"/>
      <c r="BI7" s="661"/>
      <c r="BJ7" s="661"/>
      <c r="BK7" s="661"/>
      <c r="BL7" s="661"/>
      <c r="BM7" s="661"/>
      <c r="BN7" s="662"/>
      <c r="BO7" s="663">
        <v>48.2</v>
      </c>
      <c r="BP7" s="663"/>
      <c r="BQ7" s="663"/>
      <c r="BR7" s="663"/>
      <c r="BS7" s="664">
        <v>386579</v>
      </c>
      <c r="BT7" s="664"/>
      <c r="BU7" s="664"/>
      <c r="BV7" s="664"/>
      <c r="BW7" s="664"/>
      <c r="BX7" s="664"/>
      <c r="BY7" s="664"/>
      <c r="BZ7" s="664"/>
      <c r="CA7" s="664"/>
      <c r="CB7" s="668"/>
      <c r="CD7" s="657" t="s">
        <v>243</v>
      </c>
      <c r="CE7" s="658"/>
      <c r="CF7" s="658"/>
      <c r="CG7" s="658"/>
      <c r="CH7" s="658"/>
      <c r="CI7" s="658"/>
      <c r="CJ7" s="658"/>
      <c r="CK7" s="658"/>
      <c r="CL7" s="658"/>
      <c r="CM7" s="658"/>
      <c r="CN7" s="658"/>
      <c r="CO7" s="658"/>
      <c r="CP7" s="658"/>
      <c r="CQ7" s="659"/>
      <c r="CR7" s="660">
        <v>11975928</v>
      </c>
      <c r="CS7" s="661"/>
      <c r="CT7" s="661"/>
      <c r="CU7" s="661"/>
      <c r="CV7" s="661"/>
      <c r="CW7" s="661"/>
      <c r="CX7" s="661"/>
      <c r="CY7" s="662"/>
      <c r="CZ7" s="663">
        <v>30</v>
      </c>
      <c r="DA7" s="663"/>
      <c r="DB7" s="663"/>
      <c r="DC7" s="663"/>
      <c r="DD7" s="669">
        <v>4778735</v>
      </c>
      <c r="DE7" s="661"/>
      <c r="DF7" s="661"/>
      <c r="DG7" s="661"/>
      <c r="DH7" s="661"/>
      <c r="DI7" s="661"/>
      <c r="DJ7" s="661"/>
      <c r="DK7" s="661"/>
      <c r="DL7" s="661"/>
      <c r="DM7" s="661"/>
      <c r="DN7" s="661"/>
      <c r="DO7" s="661"/>
      <c r="DP7" s="662"/>
      <c r="DQ7" s="669">
        <v>7642904</v>
      </c>
      <c r="DR7" s="661"/>
      <c r="DS7" s="661"/>
      <c r="DT7" s="661"/>
      <c r="DU7" s="661"/>
      <c r="DV7" s="661"/>
      <c r="DW7" s="661"/>
      <c r="DX7" s="661"/>
      <c r="DY7" s="661"/>
      <c r="DZ7" s="661"/>
      <c r="EA7" s="661"/>
      <c r="EB7" s="661"/>
      <c r="EC7" s="670"/>
    </row>
    <row r="8" spans="2:143" ht="11.25" customHeight="1" x14ac:dyDescent="0.15">
      <c r="B8" s="657" t="s">
        <v>244</v>
      </c>
      <c r="C8" s="658"/>
      <c r="D8" s="658"/>
      <c r="E8" s="658"/>
      <c r="F8" s="658"/>
      <c r="G8" s="658"/>
      <c r="H8" s="658"/>
      <c r="I8" s="658"/>
      <c r="J8" s="658"/>
      <c r="K8" s="658"/>
      <c r="L8" s="658"/>
      <c r="M8" s="658"/>
      <c r="N8" s="658"/>
      <c r="O8" s="658"/>
      <c r="P8" s="658"/>
      <c r="Q8" s="659"/>
      <c r="R8" s="660">
        <v>73243</v>
      </c>
      <c r="S8" s="661"/>
      <c r="T8" s="661"/>
      <c r="U8" s="661"/>
      <c r="V8" s="661"/>
      <c r="W8" s="661"/>
      <c r="X8" s="661"/>
      <c r="Y8" s="662"/>
      <c r="Z8" s="663">
        <v>0.2</v>
      </c>
      <c r="AA8" s="663"/>
      <c r="AB8" s="663"/>
      <c r="AC8" s="663"/>
      <c r="AD8" s="664">
        <v>73243</v>
      </c>
      <c r="AE8" s="664"/>
      <c r="AF8" s="664"/>
      <c r="AG8" s="664"/>
      <c r="AH8" s="664"/>
      <c r="AI8" s="664"/>
      <c r="AJ8" s="664"/>
      <c r="AK8" s="664"/>
      <c r="AL8" s="665">
        <v>0.4</v>
      </c>
      <c r="AM8" s="666"/>
      <c r="AN8" s="666"/>
      <c r="AO8" s="667"/>
      <c r="AP8" s="657" t="s">
        <v>245</v>
      </c>
      <c r="AQ8" s="658"/>
      <c r="AR8" s="658"/>
      <c r="AS8" s="658"/>
      <c r="AT8" s="658"/>
      <c r="AU8" s="658"/>
      <c r="AV8" s="658"/>
      <c r="AW8" s="658"/>
      <c r="AX8" s="658"/>
      <c r="AY8" s="658"/>
      <c r="AZ8" s="658"/>
      <c r="BA8" s="658"/>
      <c r="BB8" s="658"/>
      <c r="BC8" s="658"/>
      <c r="BD8" s="658"/>
      <c r="BE8" s="658"/>
      <c r="BF8" s="659"/>
      <c r="BG8" s="660">
        <v>154516</v>
      </c>
      <c r="BH8" s="661"/>
      <c r="BI8" s="661"/>
      <c r="BJ8" s="661"/>
      <c r="BK8" s="661"/>
      <c r="BL8" s="661"/>
      <c r="BM8" s="661"/>
      <c r="BN8" s="662"/>
      <c r="BO8" s="663">
        <v>1.1000000000000001</v>
      </c>
      <c r="BP8" s="663"/>
      <c r="BQ8" s="663"/>
      <c r="BR8" s="663"/>
      <c r="BS8" s="664" t="s">
        <v>240</v>
      </c>
      <c r="BT8" s="664"/>
      <c r="BU8" s="664"/>
      <c r="BV8" s="664"/>
      <c r="BW8" s="664"/>
      <c r="BX8" s="664"/>
      <c r="BY8" s="664"/>
      <c r="BZ8" s="664"/>
      <c r="CA8" s="664"/>
      <c r="CB8" s="668"/>
      <c r="CD8" s="657" t="s">
        <v>246</v>
      </c>
      <c r="CE8" s="658"/>
      <c r="CF8" s="658"/>
      <c r="CG8" s="658"/>
      <c r="CH8" s="658"/>
      <c r="CI8" s="658"/>
      <c r="CJ8" s="658"/>
      <c r="CK8" s="658"/>
      <c r="CL8" s="658"/>
      <c r="CM8" s="658"/>
      <c r="CN8" s="658"/>
      <c r="CO8" s="658"/>
      <c r="CP8" s="658"/>
      <c r="CQ8" s="659"/>
      <c r="CR8" s="660">
        <v>12970974</v>
      </c>
      <c r="CS8" s="661"/>
      <c r="CT8" s="661"/>
      <c r="CU8" s="661"/>
      <c r="CV8" s="661"/>
      <c r="CW8" s="661"/>
      <c r="CX8" s="661"/>
      <c r="CY8" s="662"/>
      <c r="CZ8" s="663">
        <v>32.5</v>
      </c>
      <c r="DA8" s="663"/>
      <c r="DB8" s="663"/>
      <c r="DC8" s="663"/>
      <c r="DD8" s="669">
        <v>133412</v>
      </c>
      <c r="DE8" s="661"/>
      <c r="DF8" s="661"/>
      <c r="DG8" s="661"/>
      <c r="DH8" s="661"/>
      <c r="DI8" s="661"/>
      <c r="DJ8" s="661"/>
      <c r="DK8" s="661"/>
      <c r="DL8" s="661"/>
      <c r="DM8" s="661"/>
      <c r="DN8" s="661"/>
      <c r="DO8" s="661"/>
      <c r="DP8" s="662"/>
      <c r="DQ8" s="669">
        <v>6209889</v>
      </c>
      <c r="DR8" s="661"/>
      <c r="DS8" s="661"/>
      <c r="DT8" s="661"/>
      <c r="DU8" s="661"/>
      <c r="DV8" s="661"/>
      <c r="DW8" s="661"/>
      <c r="DX8" s="661"/>
      <c r="DY8" s="661"/>
      <c r="DZ8" s="661"/>
      <c r="EA8" s="661"/>
      <c r="EB8" s="661"/>
      <c r="EC8" s="670"/>
    </row>
    <row r="9" spans="2:143" ht="11.25" customHeight="1" x14ac:dyDescent="0.15">
      <c r="B9" s="657" t="s">
        <v>247</v>
      </c>
      <c r="C9" s="658"/>
      <c r="D9" s="658"/>
      <c r="E9" s="658"/>
      <c r="F9" s="658"/>
      <c r="G9" s="658"/>
      <c r="H9" s="658"/>
      <c r="I9" s="658"/>
      <c r="J9" s="658"/>
      <c r="K9" s="658"/>
      <c r="L9" s="658"/>
      <c r="M9" s="658"/>
      <c r="N9" s="658"/>
      <c r="O9" s="658"/>
      <c r="P9" s="658"/>
      <c r="Q9" s="659"/>
      <c r="R9" s="660">
        <v>58110</v>
      </c>
      <c r="S9" s="661"/>
      <c r="T9" s="661"/>
      <c r="U9" s="661"/>
      <c r="V9" s="661"/>
      <c r="W9" s="661"/>
      <c r="X9" s="661"/>
      <c r="Y9" s="662"/>
      <c r="Z9" s="663">
        <v>0.1</v>
      </c>
      <c r="AA9" s="663"/>
      <c r="AB9" s="663"/>
      <c r="AC9" s="663"/>
      <c r="AD9" s="664">
        <v>58110</v>
      </c>
      <c r="AE9" s="664"/>
      <c r="AF9" s="664"/>
      <c r="AG9" s="664"/>
      <c r="AH9" s="664"/>
      <c r="AI9" s="664"/>
      <c r="AJ9" s="664"/>
      <c r="AK9" s="664"/>
      <c r="AL9" s="665">
        <v>0.3</v>
      </c>
      <c r="AM9" s="666"/>
      <c r="AN9" s="666"/>
      <c r="AO9" s="667"/>
      <c r="AP9" s="657" t="s">
        <v>248</v>
      </c>
      <c r="AQ9" s="658"/>
      <c r="AR9" s="658"/>
      <c r="AS9" s="658"/>
      <c r="AT9" s="658"/>
      <c r="AU9" s="658"/>
      <c r="AV9" s="658"/>
      <c r="AW9" s="658"/>
      <c r="AX9" s="658"/>
      <c r="AY9" s="658"/>
      <c r="AZ9" s="658"/>
      <c r="BA9" s="658"/>
      <c r="BB9" s="658"/>
      <c r="BC9" s="658"/>
      <c r="BD9" s="658"/>
      <c r="BE9" s="658"/>
      <c r="BF9" s="659"/>
      <c r="BG9" s="660">
        <v>5018604</v>
      </c>
      <c r="BH9" s="661"/>
      <c r="BI9" s="661"/>
      <c r="BJ9" s="661"/>
      <c r="BK9" s="661"/>
      <c r="BL9" s="661"/>
      <c r="BM9" s="661"/>
      <c r="BN9" s="662"/>
      <c r="BO9" s="663">
        <v>35.700000000000003</v>
      </c>
      <c r="BP9" s="663"/>
      <c r="BQ9" s="663"/>
      <c r="BR9" s="663"/>
      <c r="BS9" s="664" t="s">
        <v>240</v>
      </c>
      <c r="BT9" s="664"/>
      <c r="BU9" s="664"/>
      <c r="BV9" s="664"/>
      <c r="BW9" s="664"/>
      <c r="BX9" s="664"/>
      <c r="BY9" s="664"/>
      <c r="BZ9" s="664"/>
      <c r="CA9" s="664"/>
      <c r="CB9" s="668"/>
      <c r="CD9" s="657" t="s">
        <v>249</v>
      </c>
      <c r="CE9" s="658"/>
      <c r="CF9" s="658"/>
      <c r="CG9" s="658"/>
      <c r="CH9" s="658"/>
      <c r="CI9" s="658"/>
      <c r="CJ9" s="658"/>
      <c r="CK9" s="658"/>
      <c r="CL9" s="658"/>
      <c r="CM9" s="658"/>
      <c r="CN9" s="658"/>
      <c r="CO9" s="658"/>
      <c r="CP9" s="658"/>
      <c r="CQ9" s="659"/>
      <c r="CR9" s="660">
        <v>3559309</v>
      </c>
      <c r="CS9" s="661"/>
      <c r="CT9" s="661"/>
      <c r="CU9" s="661"/>
      <c r="CV9" s="661"/>
      <c r="CW9" s="661"/>
      <c r="CX9" s="661"/>
      <c r="CY9" s="662"/>
      <c r="CZ9" s="663">
        <v>8.9</v>
      </c>
      <c r="DA9" s="663"/>
      <c r="DB9" s="663"/>
      <c r="DC9" s="663"/>
      <c r="DD9" s="669">
        <v>210803</v>
      </c>
      <c r="DE9" s="661"/>
      <c r="DF9" s="661"/>
      <c r="DG9" s="661"/>
      <c r="DH9" s="661"/>
      <c r="DI9" s="661"/>
      <c r="DJ9" s="661"/>
      <c r="DK9" s="661"/>
      <c r="DL9" s="661"/>
      <c r="DM9" s="661"/>
      <c r="DN9" s="661"/>
      <c r="DO9" s="661"/>
      <c r="DP9" s="662"/>
      <c r="DQ9" s="669">
        <v>2674473</v>
      </c>
      <c r="DR9" s="661"/>
      <c r="DS9" s="661"/>
      <c r="DT9" s="661"/>
      <c r="DU9" s="661"/>
      <c r="DV9" s="661"/>
      <c r="DW9" s="661"/>
      <c r="DX9" s="661"/>
      <c r="DY9" s="661"/>
      <c r="DZ9" s="661"/>
      <c r="EA9" s="661"/>
      <c r="EB9" s="661"/>
      <c r="EC9" s="670"/>
    </row>
    <row r="10" spans="2:143" ht="11.25" customHeight="1" x14ac:dyDescent="0.15">
      <c r="B10" s="657" t="s">
        <v>250</v>
      </c>
      <c r="C10" s="658"/>
      <c r="D10" s="658"/>
      <c r="E10" s="658"/>
      <c r="F10" s="658"/>
      <c r="G10" s="658"/>
      <c r="H10" s="658"/>
      <c r="I10" s="658"/>
      <c r="J10" s="658"/>
      <c r="K10" s="658"/>
      <c r="L10" s="658"/>
      <c r="M10" s="658"/>
      <c r="N10" s="658"/>
      <c r="O10" s="658"/>
      <c r="P10" s="658"/>
      <c r="Q10" s="659"/>
      <c r="R10" s="660" t="s">
        <v>240</v>
      </c>
      <c r="S10" s="661"/>
      <c r="T10" s="661"/>
      <c r="U10" s="661"/>
      <c r="V10" s="661"/>
      <c r="W10" s="661"/>
      <c r="X10" s="661"/>
      <c r="Y10" s="662"/>
      <c r="Z10" s="663" t="s">
        <v>178</v>
      </c>
      <c r="AA10" s="663"/>
      <c r="AB10" s="663"/>
      <c r="AC10" s="663"/>
      <c r="AD10" s="664" t="s">
        <v>178</v>
      </c>
      <c r="AE10" s="664"/>
      <c r="AF10" s="664"/>
      <c r="AG10" s="664"/>
      <c r="AH10" s="664"/>
      <c r="AI10" s="664"/>
      <c r="AJ10" s="664"/>
      <c r="AK10" s="664"/>
      <c r="AL10" s="665" t="s">
        <v>240</v>
      </c>
      <c r="AM10" s="666"/>
      <c r="AN10" s="666"/>
      <c r="AO10" s="667"/>
      <c r="AP10" s="657" t="s">
        <v>251</v>
      </c>
      <c r="AQ10" s="658"/>
      <c r="AR10" s="658"/>
      <c r="AS10" s="658"/>
      <c r="AT10" s="658"/>
      <c r="AU10" s="658"/>
      <c r="AV10" s="658"/>
      <c r="AW10" s="658"/>
      <c r="AX10" s="658"/>
      <c r="AY10" s="658"/>
      <c r="AZ10" s="658"/>
      <c r="BA10" s="658"/>
      <c r="BB10" s="658"/>
      <c r="BC10" s="658"/>
      <c r="BD10" s="658"/>
      <c r="BE10" s="658"/>
      <c r="BF10" s="659"/>
      <c r="BG10" s="660">
        <v>242898</v>
      </c>
      <c r="BH10" s="661"/>
      <c r="BI10" s="661"/>
      <c r="BJ10" s="661"/>
      <c r="BK10" s="661"/>
      <c r="BL10" s="661"/>
      <c r="BM10" s="661"/>
      <c r="BN10" s="662"/>
      <c r="BO10" s="663">
        <v>1.7</v>
      </c>
      <c r="BP10" s="663"/>
      <c r="BQ10" s="663"/>
      <c r="BR10" s="663"/>
      <c r="BS10" s="664" t="s">
        <v>240</v>
      </c>
      <c r="BT10" s="664"/>
      <c r="BU10" s="664"/>
      <c r="BV10" s="664"/>
      <c r="BW10" s="664"/>
      <c r="BX10" s="664"/>
      <c r="BY10" s="664"/>
      <c r="BZ10" s="664"/>
      <c r="CA10" s="664"/>
      <c r="CB10" s="668"/>
      <c r="CD10" s="657" t="s">
        <v>252</v>
      </c>
      <c r="CE10" s="658"/>
      <c r="CF10" s="658"/>
      <c r="CG10" s="658"/>
      <c r="CH10" s="658"/>
      <c r="CI10" s="658"/>
      <c r="CJ10" s="658"/>
      <c r="CK10" s="658"/>
      <c r="CL10" s="658"/>
      <c r="CM10" s="658"/>
      <c r="CN10" s="658"/>
      <c r="CO10" s="658"/>
      <c r="CP10" s="658"/>
      <c r="CQ10" s="659"/>
      <c r="CR10" s="660">
        <v>105380</v>
      </c>
      <c r="CS10" s="661"/>
      <c r="CT10" s="661"/>
      <c r="CU10" s="661"/>
      <c r="CV10" s="661"/>
      <c r="CW10" s="661"/>
      <c r="CX10" s="661"/>
      <c r="CY10" s="662"/>
      <c r="CZ10" s="663">
        <v>0.3</v>
      </c>
      <c r="DA10" s="663"/>
      <c r="DB10" s="663"/>
      <c r="DC10" s="663"/>
      <c r="DD10" s="669">
        <v>46512</v>
      </c>
      <c r="DE10" s="661"/>
      <c r="DF10" s="661"/>
      <c r="DG10" s="661"/>
      <c r="DH10" s="661"/>
      <c r="DI10" s="661"/>
      <c r="DJ10" s="661"/>
      <c r="DK10" s="661"/>
      <c r="DL10" s="661"/>
      <c r="DM10" s="661"/>
      <c r="DN10" s="661"/>
      <c r="DO10" s="661"/>
      <c r="DP10" s="662"/>
      <c r="DQ10" s="669">
        <v>84084</v>
      </c>
      <c r="DR10" s="661"/>
      <c r="DS10" s="661"/>
      <c r="DT10" s="661"/>
      <c r="DU10" s="661"/>
      <c r="DV10" s="661"/>
      <c r="DW10" s="661"/>
      <c r="DX10" s="661"/>
      <c r="DY10" s="661"/>
      <c r="DZ10" s="661"/>
      <c r="EA10" s="661"/>
      <c r="EB10" s="661"/>
      <c r="EC10" s="670"/>
    </row>
    <row r="11" spans="2:143" ht="11.25" customHeight="1" x14ac:dyDescent="0.15">
      <c r="B11" s="657" t="s">
        <v>253</v>
      </c>
      <c r="C11" s="658"/>
      <c r="D11" s="658"/>
      <c r="E11" s="658"/>
      <c r="F11" s="658"/>
      <c r="G11" s="658"/>
      <c r="H11" s="658"/>
      <c r="I11" s="658"/>
      <c r="J11" s="658"/>
      <c r="K11" s="658"/>
      <c r="L11" s="658"/>
      <c r="M11" s="658"/>
      <c r="N11" s="658"/>
      <c r="O11" s="658"/>
      <c r="P11" s="658"/>
      <c r="Q11" s="659"/>
      <c r="R11" s="660">
        <v>1883154</v>
      </c>
      <c r="S11" s="661"/>
      <c r="T11" s="661"/>
      <c r="U11" s="661"/>
      <c r="V11" s="661"/>
      <c r="W11" s="661"/>
      <c r="X11" s="661"/>
      <c r="Y11" s="662"/>
      <c r="Z11" s="665">
        <v>4.5</v>
      </c>
      <c r="AA11" s="666"/>
      <c r="AB11" s="666"/>
      <c r="AC11" s="672"/>
      <c r="AD11" s="669">
        <v>1883154</v>
      </c>
      <c r="AE11" s="661"/>
      <c r="AF11" s="661"/>
      <c r="AG11" s="661"/>
      <c r="AH11" s="661"/>
      <c r="AI11" s="661"/>
      <c r="AJ11" s="661"/>
      <c r="AK11" s="662"/>
      <c r="AL11" s="665">
        <v>9.8000000000000007</v>
      </c>
      <c r="AM11" s="666"/>
      <c r="AN11" s="666"/>
      <c r="AO11" s="667"/>
      <c r="AP11" s="657" t="s">
        <v>254</v>
      </c>
      <c r="AQ11" s="658"/>
      <c r="AR11" s="658"/>
      <c r="AS11" s="658"/>
      <c r="AT11" s="658"/>
      <c r="AU11" s="658"/>
      <c r="AV11" s="658"/>
      <c r="AW11" s="658"/>
      <c r="AX11" s="658"/>
      <c r="AY11" s="658"/>
      <c r="AZ11" s="658"/>
      <c r="BA11" s="658"/>
      <c r="BB11" s="658"/>
      <c r="BC11" s="658"/>
      <c r="BD11" s="658"/>
      <c r="BE11" s="658"/>
      <c r="BF11" s="659"/>
      <c r="BG11" s="660">
        <v>1362651</v>
      </c>
      <c r="BH11" s="661"/>
      <c r="BI11" s="661"/>
      <c r="BJ11" s="661"/>
      <c r="BK11" s="661"/>
      <c r="BL11" s="661"/>
      <c r="BM11" s="661"/>
      <c r="BN11" s="662"/>
      <c r="BO11" s="663">
        <v>9.6999999999999993</v>
      </c>
      <c r="BP11" s="663"/>
      <c r="BQ11" s="663"/>
      <c r="BR11" s="663"/>
      <c r="BS11" s="664">
        <v>386579</v>
      </c>
      <c r="BT11" s="664"/>
      <c r="BU11" s="664"/>
      <c r="BV11" s="664"/>
      <c r="BW11" s="664"/>
      <c r="BX11" s="664"/>
      <c r="BY11" s="664"/>
      <c r="BZ11" s="664"/>
      <c r="CA11" s="664"/>
      <c r="CB11" s="668"/>
      <c r="CD11" s="657" t="s">
        <v>255</v>
      </c>
      <c r="CE11" s="658"/>
      <c r="CF11" s="658"/>
      <c r="CG11" s="658"/>
      <c r="CH11" s="658"/>
      <c r="CI11" s="658"/>
      <c r="CJ11" s="658"/>
      <c r="CK11" s="658"/>
      <c r="CL11" s="658"/>
      <c r="CM11" s="658"/>
      <c r="CN11" s="658"/>
      <c r="CO11" s="658"/>
      <c r="CP11" s="658"/>
      <c r="CQ11" s="659"/>
      <c r="CR11" s="660">
        <v>397679</v>
      </c>
      <c r="CS11" s="661"/>
      <c r="CT11" s="661"/>
      <c r="CU11" s="661"/>
      <c r="CV11" s="661"/>
      <c r="CW11" s="661"/>
      <c r="CX11" s="661"/>
      <c r="CY11" s="662"/>
      <c r="CZ11" s="663">
        <v>1</v>
      </c>
      <c r="DA11" s="663"/>
      <c r="DB11" s="663"/>
      <c r="DC11" s="663"/>
      <c r="DD11" s="669">
        <v>58528</v>
      </c>
      <c r="DE11" s="661"/>
      <c r="DF11" s="661"/>
      <c r="DG11" s="661"/>
      <c r="DH11" s="661"/>
      <c r="DI11" s="661"/>
      <c r="DJ11" s="661"/>
      <c r="DK11" s="661"/>
      <c r="DL11" s="661"/>
      <c r="DM11" s="661"/>
      <c r="DN11" s="661"/>
      <c r="DO11" s="661"/>
      <c r="DP11" s="662"/>
      <c r="DQ11" s="669">
        <v>222680</v>
      </c>
      <c r="DR11" s="661"/>
      <c r="DS11" s="661"/>
      <c r="DT11" s="661"/>
      <c r="DU11" s="661"/>
      <c r="DV11" s="661"/>
      <c r="DW11" s="661"/>
      <c r="DX11" s="661"/>
      <c r="DY11" s="661"/>
      <c r="DZ11" s="661"/>
      <c r="EA11" s="661"/>
      <c r="EB11" s="661"/>
      <c r="EC11" s="670"/>
    </row>
    <row r="12" spans="2:143" ht="11.25" customHeight="1" x14ac:dyDescent="0.15">
      <c r="B12" s="657" t="s">
        <v>256</v>
      </c>
      <c r="C12" s="658"/>
      <c r="D12" s="658"/>
      <c r="E12" s="658"/>
      <c r="F12" s="658"/>
      <c r="G12" s="658"/>
      <c r="H12" s="658"/>
      <c r="I12" s="658"/>
      <c r="J12" s="658"/>
      <c r="K12" s="658"/>
      <c r="L12" s="658"/>
      <c r="M12" s="658"/>
      <c r="N12" s="658"/>
      <c r="O12" s="658"/>
      <c r="P12" s="658"/>
      <c r="Q12" s="659"/>
      <c r="R12" s="660">
        <v>13731</v>
      </c>
      <c r="S12" s="661"/>
      <c r="T12" s="661"/>
      <c r="U12" s="661"/>
      <c r="V12" s="661"/>
      <c r="W12" s="661"/>
      <c r="X12" s="661"/>
      <c r="Y12" s="662"/>
      <c r="Z12" s="663">
        <v>0</v>
      </c>
      <c r="AA12" s="663"/>
      <c r="AB12" s="663"/>
      <c r="AC12" s="663"/>
      <c r="AD12" s="664">
        <v>13731</v>
      </c>
      <c r="AE12" s="664"/>
      <c r="AF12" s="664"/>
      <c r="AG12" s="664"/>
      <c r="AH12" s="664"/>
      <c r="AI12" s="664"/>
      <c r="AJ12" s="664"/>
      <c r="AK12" s="664"/>
      <c r="AL12" s="665">
        <v>0.1</v>
      </c>
      <c r="AM12" s="666"/>
      <c r="AN12" s="666"/>
      <c r="AO12" s="667"/>
      <c r="AP12" s="657" t="s">
        <v>257</v>
      </c>
      <c r="AQ12" s="658"/>
      <c r="AR12" s="658"/>
      <c r="AS12" s="658"/>
      <c r="AT12" s="658"/>
      <c r="AU12" s="658"/>
      <c r="AV12" s="658"/>
      <c r="AW12" s="658"/>
      <c r="AX12" s="658"/>
      <c r="AY12" s="658"/>
      <c r="AZ12" s="658"/>
      <c r="BA12" s="658"/>
      <c r="BB12" s="658"/>
      <c r="BC12" s="658"/>
      <c r="BD12" s="658"/>
      <c r="BE12" s="658"/>
      <c r="BF12" s="659"/>
      <c r="BG12" s="660">
        <v>5942816</v>
      </c>
      <c r="BH12" s="661"/>
      <c r="BI12" s="661"/>
      <c r="BJ12" s="661"/>
      <c r="BK12" s="661"/>
      <c r="BL12" s="661"/>
      <c r="BM12" s="661"/>
      <c r="BN12" s="662"/>
      <c r="BO12" s="663">
        <v>42.2</v>
      </c>
      <c r="BP12" s="663"/>
      <c r="BQ12" s="663"/>
      <c r="BR12" s="663"/>
      <c r="BS12" s="664" t="s">
        <v>240</v>
      </c>
      <c r="BT12" s="664"/>
      <c r="BU12" s="664"/>
      <c r="BV12" s="664"/>
      <c r="BW12" s="664"/>
      <c r="BX12" s="664"/>
      <c r="BY12" s="664"/>
      <c r="BZ12" s="664"/>
      <c r="CA12" s="664"/>
      <c r="CB12" s="668"/>
      <c r="CD12" s="657" t="s">
        <v>258</v>
      </c>
      <c r="CE12" s="658"/>
      <c r="CF12" s="658"/>
      <c r="CG12" s="658"/>
      <c r="CH12" s="658"/>
      <c r="CI12" s="658"/>
      <c r="CJ12" s="658"/>
      <c r="CK12" s="658"/>
      <c r="CL12" s="658"/>
      <c r="CM12" s="658"/>
      <c r="CN12" s="658"/>
      <c r="CO12" s="658"/>
      <c r="CP12" s="658"/>
      <c r="CQ12" s="659"/>
      <c r="CR12" s="660">
        <v>671678</v>
      </c>
      <c r="CS12" s="661"/>
      <c r="CT12" s="661"/>
      <c r="CU12" s="661"/>
      <c r="CV12" s="661"/>
      <c r="CW12" s="661"/>
      <c r="CX12" s="661"/>
      <c r="CY12" s="662"/>
      <c r="CZ12" s="663">
        <v>1.7</v>
      </c>
      <c r="DA12" s="663"/>
      <c r="DB12" s="663"/>
      <c r="DC12" s="663"/>
      <c r="DD12" s="669">
        <v>193275</v>
      </c>
      <c r="DE12" s="661"/>
      <c r="DF12" s="661"/>
      <c r="DG12" s="661"/>
      <c r="DH12" s="661"/>
      <c r="DI12" s="661"/>
      <c r="DJ12" s="661"/>
      <c r="DK12" s="661"/>
      <c r="DL12" s="661"/>
      <c r="DM12" s="661"/>
      <c r="DN12" s="661"/>
      <c r="DO12" s="661"/>
      <c r="DP12" s="662"/>
      <c r="DQ12" s="669">
        <v>641289</v>
      </c>
      <c r="DR12" s="661"/>
      <c r="DS12" s="661"/>
      <c r="DT12" s="661"/>
      <c r="DU12" s="661"/>
      <c r="DV12" s="661"/>
      <c r="DW12" s="661"/>
      <c r="DX12" s="661"/>
      <c r="DY12" s="661"/>
      <c r="DZ12" s="661"/>
      <c r="EA12" s="661"/>
      <c r="EB12" s="661"/>
      <c r="EC12" s="670"/>
    </row>
    <row r="13" spans="2:143" ht="11.25" customHeight="1" x14ac:dyDescent="0.15">
      <c r="B13" s="657" t="s">
        <v>259</v>
      </c>
      <c r="C13" s="658"/>
      <c r="D13" s="658"/>
      <c r="E13" s="658"/>
      <c r="F13" s="658"/>
      <c r="G13" s="658"/>
      <c r="H13" s="658"/>
      <c r="I13" s="658"/>
      <c r="J13" s="658"/>
      <c r="K13" s="658"/>
      <c r="L13" s="658"/>
      <c r="M13" s="658"/>
      <c r="N13" s="658"/>
      <c r="O13" s="658"/>
      <c r="P13" s="658"/>
      <c r="Q13" s="659"/>
      <c r="R13" s="660" t="s">
        <v>178</v>
      </c>
      <c r="S13" s="661"/>
      <c r="T13" s="661"/>
      <c r="U13" s="661"/>
      <c r="V13" s="661"/>
      <c r="W13" s="661"/>
      <c r="X13" s="661"/>
      <c r="Y13" s="662"/>
      <c r="Z13" s="663" t="s">
        <v>178</v>
      </c>
      <c r="AA13" s="663"/>
      <c r="AB13" s="663"/>
      <c r="AC13" s="663"/>
      <c r="AD13" s="664" t="s">
        <v>139</v>
      </c>
      <c r="AE13" s="664"/>
      <c r="AF13" s="664"/>
      <c r="AG13" s="664"/>
      <c r="AH13" s="664"/>
      <c r="AI13" s="664"/>
      <c r="AJ13" s="664"/>
      <c r="AK13" s="664"/>
      <c r="AL13" s="665" t="s">
        <v>240</v>
      </c>
      <c r="AM13" s="666"/>
      <c r="AN13" s="666"/>
      <c r="AO13" s="667"/>
      <c r="AP13" s="657" t="s">
        <v>260</v>
      </c>
      <c r="AQ13" s="658"/>
      <c r="AR13" s="658"/>
      <c r="AS13" s="658"/>
      <c r="AT13" s="658"/>
      <c r="AU13" s="658"/>
      <c r="AV13" s="658"/>
      <c r="AW13" s="658"/>
      <c r="AX13" s="658"/>
      <c r="AY13" s="658"/>
      <c r="AZ13" s="658"/>
      <c r="BA13" s="658"/>
      <c r="BB13" s="658"/>
      <c r="BC13" s="658"/>
      <c r="BD13" s="658"/>
      <c r="BE13" s="658"/>
      <c r="BF13" s="659"/>
      <c r="BG13" s="660">
        <v>5935177</v>
      </c>
      <c r="BH13" s="661"/>
      <c r="BI13" s="661"/>
      <c r="BJ13" s="661"/>
      <c r="BK13" s="661"/>
      <c r="BL13" s="661"/>
      <c r="BM13" s="661"/>
      <c r="BN13" s="662"/>
      <c r="BO13" s="663">
        <v>42.2</v>
      </c>
      <c r="BP13" s="663"/>
      <c r="BQ13" s="663"/>
      <c r="BR13" s="663"/>
      <c r="BS13" s="664" t="s">
        <v>139</v>
      </c>
      <c r="BT13" s="664"/>
      <c r="BU13" s="664"/>
      <c r="BV13" s="664"/>
      <c r="BW13" s="664"/>
      <c r="BX13" s="664"/>
      <c r="BY13" s="664"/>
      <c r="BZ13" s="664"/>
      <c r="CA13" s="664"/>
      <c r="CB13" s="668"/>
      <c r="CD13" s="657" t="s">
        <v>261</v>
      </c>
      <c r="CE13" s="658"/>
      <c r="CF13" s="658"/>
      <c r="CG13" s="658"/>
      <c r="CH13" s="658"/>
      <c r="CI13" s="658"/>
      <c r="CJ13" s="658"/>
      <c r="CK13" s="658"/>
      <c r="CL13" s="658"/>
      <c r="CM13" s="658"/>
      <c r="CN13" s="658"/>
      <c r="CO13" s="658"/>
      <c r="CP13" s="658"/>
      <c r="CQ13" s="659"/>
      <c r="CR13" s="660">
        <v>2294440</v>
      </c>
      <c r="CS13" s="661"/>
      <c r="CT13" s="661"/>
      <c r="CU13" s="661"/>
      <c r="CV13" s="661"/>
      <c r="CW13" s="661"/>
      <c r="CX13" s="661"/>
      <c r="CY13" s="662"/>
      <c r="CZ13" s="663">
        <v>5.7</v>
      </c>
      <c r="DA13" s="663"/>
      <c r="DB13" s="663"/>
      <c r="DC13" s="663"/>
      <c r="DD13" s="669">
        <v>1079090</v>
      </c>
      <c r="DE13" s="661"/>
      <c r="DF13" s="661"/>
      <c r="DG13" s="661"/>
      <c r="DH13" s="661"/>
      <c r="DI13" s="661"/>
      <c r="DJ13" s="661"/>
      <c r="DK13" s="661"/>
      <c r="DL13" s="661"/>
      <c r="DM13" s="661"/>
      <c r="DN13" s="661"/>
      <c r="DO13" s="661"/>
      <c r="DP13" s="662"/>
      <c r="DQ13" s="669">
        <v>1380161</v>
      </c>
      <c r="DR13" s="661"/>
      <c r="DS13" s="661"/>
      <c r="DT13" s="661"/>
      <c r="DU13" s="661"/>
      <c r="DV13" s="661"/>
      <c r="DW13" s="661"/>
      <c r="DX13" s="661"/>
      <c r="DY13" s="661"/>
      <c r="DZ13" s="661"/>
      <c r="EA13" s="661"/>
      <c r="EB13" s="661"/>
      <c r="EC13" s="670"/>
    </row>
    <row r="14" spans="2:143" ht="11.25" customHeight="1" x14ac:dyDescent="0.15">
      <c r="B14" s="657" t="s">
        <v>262</v>
      </c>
      <c r="C14" s="658"/>
      <c r="D14" s="658"/>
      <c r="E14" s="658"/>
      <c r="F14" s="658"/>
      <c r="G14" s="658"/>
      <c r="H14" s="658"/>
      <c r="I14" s="658"/>
      <c r="J14" s="658"/>
      <c r="K14" s="658"/>
      <c r="L14" s="658"/>
      <c r="M14" s="658"/>
      <c r="N14" s="658"/>
      <c r="O14" s="658"/>
      <c r="P14" s="658"/>
      <c r="Q14" s="659"/>
      <c r="R14" s="660" t="s">
        <v>178</v>
      </c>
      <c r="S14" s="661"/>
      <c r="T14" s="661"/>
      <c r="U14" s="661"/>
      <c r="V14" s="661"/>
      <c r="W14" s="661"/>
      <c r="X14" s="661"/>
      <c r="Y14" s="662"/>
      <c r="Z14" s="663" t="s">
        <v>139</v>
      </c>
      <c r="AA14" s="663"/>
      <c r="AB14" s="663"/>
      <c r="AC14" s="663"/>
      <c r="AD14" s="664" t="s">
        <v>240</v>
      </c>
      <c r="AE14" s="664"/>
      <c r="AF14" s="664"/>
      <c r="AG14" s="664"/>
      <c r="AH14" s="664"/>
      <c r="AI14" s="664"/>
      <c r="AJ14" s="664"/>
      <c r="AK14" s="664"/>
      <c r="AL14" s="665" t="s">
        <v>139</v>
      </c>
      <c r="AM14" s="666"/>
      <c r="AN14" s="666"/>
      <c r="AO14" s="667"/>
      <c r="AP14" s="657" t="s">
        <v>263</v>
      </c>
      <c r="AQ14" s="658"/>
      <c r="AR14" s="658"/>
      <c r="AS14" s="658"/>
      <c r="AT14" s="658"/>
      <c r="AU14" s="658"/>
      <c r="AV14" s="658"/>
      <c r="AW14" s="658"/>
      <c r="AX14" s="658"/>
      <c r="AY14" s="658"/>
      <c r="AZ14" s="658"/>
      <c r="BA14" s="658"/>
      <c r="BB14" s="658"/>
      <c r="BC14" s="658"/>
      <c r="BD14" s="658"/>
      <c r="BE14" s="658"/>
      <c r="BF14" s="659"/>
      <c r="BG14" s="660">
        <v>242988</v>
      </c>
      <c r="BH14" s="661"/>
      <c r="BI14" s="661"/>
      <c r="BJ14" s="661"/>
      <c r="BK14" s="661"/>
      <c r="BL14" s="661"/>
      <c r="BM14" s="661"/>
      <c r="BN14" s="662"/>
      <c r="BO14" s="663">
        <v>1.7</v>
      </c>
      <c r="BP14" s="663"/>
      <c r="BQ14" s="663"/>
      <c r="BR14" s="663"/>
      <c r="BS14" s="664" t="s">
        <v>139</v>
      </c>
      <c r="BT14" s="664"/>
      <c r="BU14" s="664"/>
      <c r="BV14" s="664"/>
      <c r="BW14" s="664"/>
      <c r="BX14" s="664"/>
      <c r="BY14" s="664"/>
      <c r="BZ14" s="664"/>
      <c r="CA14" s="664"/>
      <c r="CB14" s="668"/>
      <c r="CD14" s="657" t="s">
        <v>264</v>
      </c>
      <c r="CE14" s="658"/>
      <c r="CF14" s="658"/>
      <c r="CG14" s="658"/>
      <c r="CH14" s="658"/>
      <c r="CI14" s="658"/>
      <c r="CJ14" s="658"/>
      <c r="CK14" s="658"/>
      <c r="CL14" s="658"/>
      <c r="CM14" s="658"/>
      <c r="CN14" s="658"/>
      <c r="CO14" s="658"/>
      <c r="CP14" s="658"/>
      <c r="CQ14" s="659"/>
      <c r="CR14" s="660">
        <v>991619</v>
      </c>
      <c r="CS14" s="661"/>
      <c r="CT14" s="661"/>
      <c r="CU14" s="661"/>
      <c r="CV14" s="661"/>
      <c r="CW14" s="661"/>
      <c r="CX14" s="661"/>
      <c r="CY14" s="662"/>
      <c r="CZ14" s="663">
        <v>2.5</v>
      </c>
      <c r="DA14" s="663"/>
      <c r="DB14" s="663"/>
      <c r="DC14" s="663"/>
      <c r="DD14" s="669">
        <v>119792</v>
      </c>
      <c r="DE14" s="661"/>
      <c r="DF14" s="661"/>
      <c r="DG14" s="661"/>
      <c r="DH14" s="661"/>
      <c r="DI14" s="661"/>
      <c r="DJ14" s="661"/>
      <c r="DK14" s="661"/>
      <c r="DL14" s="661"/>
      <c r="DM14" s="661"/>
      <c r="DN14" s="661"/>
      <c r="DO14" s="661"/>
      <c r="DP14" s="662"/>
      <c r="DQ14" s="669">
        <v>928821</v>
      </c>
      <c r="DR14" s="661"/>
      <c r="DS14" s="661"/>
      <c r="DT14" s="661"/>
      <c r="DU14" s="661"/>
      <c r="DV14" s="661"/>
      <c r="DW14" s="661"/>
      <c r="DX14" s="661"/>
      <c r="DY14" s="661"/>
      <c r="DZ14" s="661"/>
      <c r="EA14" s="661"/>
      <c r="EB14" s="661"/>
      <c r="EC14" s="670"/>
    </row>
    <row r="15" spans="2:143" ht="11.25" customHeight="1" x14ac:dyDescent="0.15">
      <c r="B15" s="657" t="s">
        <v>265</v>
      </c>
      <c r="C15" s="658"/>
      <c r="D15" s="658"/>
      <c r="E15" s="658"/>
      <c r="F15" s="658"/>
      <c r="G15" s="658"/>
      <c r="H15" s="658"/>
      <c r="I15" s="658"/>
      <c r="J15" s="658"/>
      <c r="K15" s="658"/>
      <c r="L15" s="658"/>
      <c r="M15" s="658"/>
      <c r="N15" s="658"/>
      <c r="O15" s="658"/>
      <c r="P15" s="658"/>
      <c r="Q15" s="659"/>
      <c r="R15" s="660" t="s">
        <v>178</v>
      </c>
      <c r="S15" s="661"/>
      <c r="T15" s="661"/>
      <c r="U15" s="661"/>
      <c r="V15" s="661"/>
      <c r="W15" s="661"/>
      <c r="X15" s="661"/>
      <c r="Y15" s="662"/>
      <c r="Z15" s="663" t="s">
        <v>139</v>
      </c>
      <c r="AA15" s="663"/>
      <c r="AB15" s="663"/>
      <c r="AC15" s="663"/>
      <c r="AD15" s="664" t="s">
        <v>240</v>
      </c>
      <c r="AE15" s="664"/>
      <c r="AF15" s="664"/>
      <c r="AG15" s="664"/>
      <c r="AH15" s="664"/>
      <c r="AI15" s="664"/>
      <c r="AJ15" s="664"/>
      <c r="AK15" s="664"/>
      <c r="AL15" s="665" t="s">
        <v>178</v>
      </c>
      <c r="AM15" s="666"/>
      <c r="AN15" s="666"/>
      <c r="AO15" s="667"/>
      <c r="AP15" s="657" t="s">
        <v>266</v>
      </c>
      <c r="AQ15" s="658"/>
      <c r="AR15" s="658"/>
      <c r="AS15" s="658"/>
      <c r="AT15" s="658"/>
      <c r="AU15" s="658"/>
      <c r="AV15" s="658"/>
      <c r="AW15" s="658"/>
      <c r="AX15" s="658"/>
      <c r="AY15" s="658"/>
      <c r="AZ15" s="658"/>
      <c r="BA15" s="658"/>
      <c r="BB15" s="658"/>
      <c r="BC15" s="658"/>
      <c r="BD15" s="658"/>
      <c r="BE15" s="658"/>
      <c r="BF15" s="659"/>
      <c r="BG15" s="660">
        <v>462084</v>
      </c>
      <c r="BH15" s="661"/>
      <c r="BI15" s="661"/>
      <c r="BJ15" s="661"/>
      <c r="BK15" s="661"/>
      <c r="BL15" s="661"/>
      <c r="BM15" s="661"/>
      <c r="BN15" s="662"/>
      <c r="BO15" s="663">
        <v>3.3</v>
      </c>
      <c r="BP15" s="663"/>
      <c r="BQ15" s="663"/>
      <c r="BR15" s="663"/>
      <c r="BS15" s="664" t="s">
        <v>178</v>
      </c>
      <c r="BT15" s="664"/>
      <c r="BU15" s="664"/>
      <c r="BV15" s="664"/>
      <c r="BW15" s="664"/>
      <c r="BX15" s="664"/>
      <c r="BY15" s="664"/>
      <c r="BZ15" s="664"/>
      <c r="CA15" s="664"/>
      <c r="CB15" s="668"/>
      <c r="CD15" s="657" t="s">
        <v>267</v>
      </c>
      <c r="CE15" s="658"/>
      <c r="CF15" s="658"/>
      <c r="CG15" s="658"/>
      <c r="CH15" s="658"/>
      <c r="CI15" s="658"/>
      <c r="CJ15" s="658"/>
      <c r="CK15" s="658"/>
      <c r="CL15" s="658"/>
      <c r="CM15" s="658"/>
      <c r="CN15" s="658"/>
      <c r="CO15" s="658"/>
      <c r="CP15" s="658"/>
      <c r="CQ15" s="659"/>
      <c r="CR15" s="660">
        <v>4249532</v>
      </c>
      <c r="CS15" s="661"/>
      <c r="CT15" s="661"/>
      <c r="CU15" s="661"/>
      <c r="CV15" s="661"/>
      <c r="CW15" s="661"/>
      <c r="CX15" s="661"/>
      <c r="CY15" s="662"/>
      <c r="CZ15" s="663">
        <v>10.6</v>
      </c>
      <c r="DA15" s="663"/>
      <c r="DB15" s="663"/>
      <c r="DC15" s="663"/>
      <c r="DD15" s="669">
        <v>798648</v>
      </c>
      <c r="DE15" s="661"/>
      <c r="DF15" s="661"/>
      <c r="DG15" s="661"/>
      <c r="DH15" s="661"/>
      <c r="DI15" s="661"/>
      <c r="DJ15" s="661"/>
      <c r="DK15" s="661"/>
      <c r="DL15" s="661"/>
      <c r="DM15" s="661"/>
      <c r="DN15" s="661"/>
      <c r="DO15" s="661"/>
      <c r="DP15" s="662"/>
      <c r="DQ15" s="669">
        <v>2839451</v>
      </c>
      <c r="DR15" s="661"/>
      <c r="DS15" s="661"/>
      <c r="DT15" s="661"/>
      <c r="DU15" s="661"/>
      <c r="DV15" s="661"/>
      <c r="DW15" s="661"/>
      <c r="DX15" s="661"/>
      <c r="DY15" s="661"/>
      <c r="DZ15" s="661"/>
      <c r="EA15" s="661"/>
      <c r="EB15" s="661"/>
      <c r="EC15" s="670"/>
    </row>
    <row r="16" spans="2:143" ht="11.25" customHeight="1" x14ac:dyDescent="0.15">
      <c r="B16" s="657" t="s">
        <v>268</v>
      </c>
      <c r="C16" s="658"/>
      <c r="D16" s="658"/>
      <c r="E16" s="658"/>
      <c r="F16" s="658"/>
      <c r="G16" s="658"/>
      <c r="H16" s="658"/>
      <c r="I16" s="658"/>
      <c r="J16" s="658"/>
      <c r="K16" s="658"/>
      <c r="L16" s="658"/>
      <c r="M16" s="658"/>
      <c r="N16" s="658"/>
      <c r="O16" s="658"/>
      <c r="P16" s="658"/>
      <c r="Q16" s="659"/>
      <c r="R16" s="660">
        <v>32434</v>
      </c>
      <c r="S16" s="661"/>
      <c r="T16" s="661"/>
      <c r="U16" s="661"/>
      <c r="V16" s="661"/>
      <c r="W16" s="661"/>
      <c r="X16" s="661"/>
      <c r="Y16" s="662"/>
      <c r="Z16" s="663">
        <v>0.1</v>
      </c>
      <c r="AA16" s="663"/>
      <c r="AB16" s="663"/>
      <c r="AC16" s="663"/>
      <c r="AD16" s="664">
        <v>32434</v>
      </c>
      <c r="AE16" s="664"/>
      <c r="AF16" s="664"/>
      <c r="AG16" s="664"/>
      <c r="AH16" s="664"/>
      <c r="AI16" s="664"/>
      <c r="AJ16" s="664"/>
      <c r="AK16" s="664"/>
      <c r="AL16" s="665">
        <v>0.2</v>
      </c>
      <c r="AM16" s="666"/>
      <c r="AN16" s="666"/>
      <c r="AO16" s="667"/>
      <c r="AP16" s="657" t="s">
        <v>269</v>
      </c>
      <c r="AQ16" s="658"/>
      <c r="AR16" s="658"/>
      <c r="AS16" s="658"/>
      <c r="AT16" s="658"/>
      <c r="AU16" s="658"/>
      <c r="AV16" s="658"/>
      <c r="AW16" s="658"/>
      <c r="AX16" s="658"/>
      <c r="AY16" s="658"/>
      <c r="AZ16" s="658"/>
      <c r="BA16" s="658"/>
      <c r="BB16" s="658"/>
      <c r="BC16" s="658"/>
      <c r="BD16" s="658"/>
      <c r="BE16" s="658"/>
      <c r="BF16" s="659"/>
      <c r="BG16" s="660" t="s">
        <v>178</v>
      </c>
      <c r="BH16" s="661"/>
      <c r="BI16" s="661"/>
      <c r="BJ16" s="661"/>
      <c r="BK16" s="661"/>
      <c r="BL16" s="661"/>
      <c r="BM16" s="661"/>
      <c r="BN16" s="662"/>
      <c r="BO16" s="663" t="s">
        <v>240</v>
      </c>
      <c r="BP16" s="663"/>
      <c r="BQ16" s="663"/>
      <c r="BR16" s="663"/>
      <c r="BS16" s="664" t="s">
        <v>139</v>
      </c>
      <c r="BT16" s="664"/>
      <c r="BU16" s="664"/>
      <c r="BV16" s="664"/>
      <c r="BW16" s="664"/>
      <c r="BX16" s="664"/>
      <c r="BY16" s="664"/>
      <c r="BZ16" s="664"/>
      <c r="CA16" s="664"/>
      <c r="CB16" s="668"/>
      <c r="CD16" s="657" t="s">
        <v>270</v>
      </c>
      <c r="CE16" s="658"/>
      <c r="CF16" s="658"/>
      <c r="CG16" s="658"/>
      <c r="CH16" s="658"/>
      <c r="CI16" s="658"/>
      <c r="CJ16" s="658"/>
      <c r="CK16" s="658"/>
      <c r="CL16" s="658"/>
      <c r="CM16" s="658"/>
      <c r="CN16" s="658"/>
      <c r="CO16" s="658"/>
      <c r="CP16" s="658"/>
      <c r="CQ16" s="659"/>
      <c r="CR16" s="660" t="s">
        <v>240</v>
      </c>
      <c r="CS16" s="661"/>
      <c r="CT16" s="661"/>
      <c r="CU16" s="661"/>
      <c r="CV16" s="661"/>
      <c r="CW16" s="661"/>
      <c r="CX16" s="661"/>
      <c r="CY16" s="662"/>
      <c r="CZ16" s="663" t="s">
        <v>178</v>
      </c>
      <c r="DA16" s="663"/>
      <c r="DB16" s="663"/>
      <c r="DC16" s="663"/>
      <c r="DD16" s="669" t="s">
        <v>139</v>
      </c>
      <c r="DE16" s="661"/>
      <c r="DF16" s="661"/>
      <c r="DG16" s="661"/>
      <c r="DH16" s="661"/>
      <c r="DI16" s="661"/>
      <c r="DJ16" s="661"/>
      <c r="DK16" s="661"/>
      <c r="DL16" s="661"/>
      <c r="DM16" s="661"/>
      <c r="DN16" s="661"/>
      <c r="DO16" s="661"/>
      <c r="DP16" s="662"/>
      <c r="DQ16" s="669" t="s">
        <v>240</v>
      </c>
      <c r="DR16" s="661"/>
      <c r="DS16" s="661"/>
      <c r="DT16" s="661"/>
      <c r="DU16" s="661"/>
      <c r="DV16" s="661"/>
      <c r="DW16" s="661"/>
      <c r="DX16" s="661"/>
      <c r="DY16" s="661"/>
      <c r="DZ16" s="661"/>
      <c r="EA16" s="661"/>
      <c r="EB16" s="661"/>
      <c r="EC16" s="670"/>
    </row>
    <row r="17" spans="2:133" ht="11.25" customHeight="1" x14ac:dyDescent="0.15">
      <c r="B17" s="657" t="s">
        <v>271</v>
      </c>
      <c r="C17" s="658"/>
      <c r="D17" s="658"/>
      <c r="E17" s="658"/>
      <c r="F17" s="658"/>
      <c r="G17" s="658"/>
      <c r="H17" s="658"/>
      <c r="I17" s="658"/>
      <c r="J17" s="658"/>
      <c r="K17" s="658"/>
      <c r="L17" s="658"/>
      <c r="M17" s="658"/>
      <c r="N17" s="658"/>
      <c r="O17" s="658"/>
      <c r="P17" s="658"/>
      <c r="Q17" s="659"/>
      <c r="R17" s="660">
        <v>208663</v>
      </c>
      <c r="S17" s="661"/>
      <c r="T17" s="661"/>
      <c r="U17" s="661"/>
      <c r="V17" s="661"/>
      <c r="W17" s="661"/>
      <c r="X17" s="661"/>
      <c r="Y17" s="662"/>
      <c r="Z17" s="663">
        <v>0.5</v>
      </c>
      <c r="AA17" s="663"/>
      <c r="AB17" s="663"/>
      <c r="AC17" s="663"/>
      <c r="AD17" s="664">
        <v>208663</v>
      </c>
      <c r="AE17" s="664"/>
      <c r="AF17" s="664"/>
      <c r="AG17" s="664"/>
      <c r="AH17" s="664"/>
      <c r="AI17" s="664"/>
      <c r="AJ17" s="664"/>
      <c r="AK17" s="664"/>
      <c r="AL17" s="665">
        <v>1.1000000000000001</v>
      </c>
      <c r="AM17" s="666"/>
      <c r="AN17" s="666"/>
      <c r="AO17" s="667"/>
      <c r="AP17" s="657" t="s">
        <v>272</v>
      </c>
      <c r="AQ17" s="658"/>
      <c r="AR17" s="658"/>
      <c r="AS17" s="658"/>
      <c r="AT17" s="658"/>
      <c r="AU17" s="658"/>
      <c r="AV17" s="658"/>
      <c r="AW17" s="658"/>
      <c r="AX17" s="658"/>
      <c r="AY17" s="658"/>
      <c r="AZ17" s="658"/>
      <c r="BA17" s="658"/>
      <c r="BB17" s="658"/>
      <c r="BC17" s="658"/>
      <c r="BD17" s="658"/>
      <c r="BE17" s="658"/>
      <c r="BF17" s="659"/>
      <c r="BG17" s="660" t="s">
        <v>178</v>
      </c>
      <c r="BH17" s="661"/>
      <c r="BI17" s="661"/>
      <c r="BJ17" s="661"/>
      <c r="BK17" s="661"/>
      <c r="BL17" s="661"/>
      <c r="BM17" s="661"/>
      <c r="BN17" s="662"/>
      <c r="BO17" s="663" t="s">
        <v>139</v>
      </c>
      <c r="BP17" s="663"/>
      <c r="BQ17" s="663"/>
      <c r="BR17" s="663"/>
      <c r="BS17" s="664" t="s">
        <v>139</v>
      </c>
      <c r="BT17" s="664"/>
      <c r="BU17" s="664"/>
      <c r="BV17" s="664"/>
      <c r="BW17" s="664"/>
      <c r="BX17" s="664"/>
      <c r="BY17" s="664"/>
      <c r="BZ17" s="664"/>
      <c r="CA17" s="664"/>
      <c r="CB17" s="668"/>
      <c r="CD17" s="657" t="s">
        <v>273</v>
      </c>
      <c r="CE17" s="658"/>
      <c r="CF17" s="658"/>
      <c r="CG17" s="658"/>
      <c r="CH17" s="658"/>
      <c r="CI17" s="658"/>
      <c r="CJ17" s="658"/>
      <c r="CK17" s="658"/>
      <c r="CL17" s="658"/>
      <c r="CM17" s="658"/>
      <c r="CN17" s="658"/>
      <c r="CO17" s="658"/>
      <c r="CP17" s="658"/>
      <c r="CQ17" s="659"/>
      <c r="CR17" s="660">
        <v>2519012</v>
      </c>
      <c r="CS17" s="661"/>
      <c r="CT17" s="661"/>
      <c r="CU17" s="661"/>
      <c r="CV17" s="661"/>
      <c r="CW17" s="661"/>
      <c r="CX17" s="661"/>
      <c r="CY17" s="662"/>
      <c r="CZ17" s="663">
        <v>6.3</v>
      </c>
      <c r="DA17" s="663"/>
      <c r="DB17" s="663"/>
      <c r="DC17" s="663"/>
      <c r="DD17" s="669" t="s">
        <v>178</v>
      </c>
      <c r="DE17" s="661"/>
      <c r="DF17" s="661"/>
      <c r="DG17" s="661"/>
      <c r="DH17" s="661"/>
      <c r="DI17" s="661"/>
      <c r="DJ17" s="661"/>
      <c r="DK17" s="661"/>
      <c r="DL17" s="661"/>
      <c r="DM17" s="661"/>
      <c r="DN17" s="661"/>
      <c r="DO17" s="661"/>
      <c r="DP17" s="662"/>
      <c r="DQ17" s="669">
        <v>2480937</v>
      </c>
      <c r="DR17" s="661"/>
      <c r="DS17" s="661"/>
      <c r="DT17" s="661"/>
      <c r="DU17" s="661"/>
      <c r="DV17" s="661"/>
      <c r="DW17" s="661"/>
      <c r="DX17" s="661"/>
      <c r="DY17" s="661"/>
      <c r="DZ17" s="661"/>
      <c r="EA17" s="661"/>
      <c r="EB17" s="661"/>
      <c r="EC17" s="670"/>
    </row>
    <row r="18" spans="2:133" ht="11.25" customHeight="1" x14ac:dyDescent="0.15">
      <c r="B18" s="657" t="s">
        <v>274</v>
      </c>
      <c r="C18" s="658"/>
      <c r="D18" s="658"/>
      <c r="E18" s="658"/>
      <c r="F18" s="658"/>
      <c r="G18" s="658"/>
      <c r="H18" s="658"/>
      <c r="I18" s="658"/>
      <c r="J18" s="658"/>
      <c r="K18" s="658"/>
      <c r="L18" s="658"/>
      <c r="M18" s="658"/>
      <c r="N18" s="658"/>
      <c r="O18" s="658"/>
      <c r="P18" s="658"/>
      <c r="Q18" s="659"/>
      <c r="R18" s="660">
        <v>147508</v>
      </c>
      <c r="S18" s="661"/>
      <c r="T18" s="661"/>
      <c r="U18" s="661"/>
      <c r="V18" s="661"/>
      <c r="W18" s="661"/>
      <c r="X18" s="661"/>
      <c r="Y18" s="662"/>
      <c r="Z18" s="663">
        <v>0.4</v>
      </c>
      <c r="AA18" s="663"/>
      <c r="AB18" s="663"/>
      <c r="AC18" s="663"/>
      <c r="AD18" s="664">
        <v>147508</v>
      </c>
      <c r="AE18" s="664"/>
      <c r="AF18" s="664"/>
      <c r="AG18" s="664"/>
      <c r="AH18" s="664"/>
      <c r="AI18" s="664"/>
      <c r="AJ18" s="664"/>
      <c r="AK18" s="664"/>
      <c r="AL18" s="665">
        <v>0.8</v>
      </c>
      <c r="AM18" s="666"/>
      <c r="AN18" s="666"/>
      <c r="AO18" s="667"/>
      <c r="AP18" s="657" t="s">
        <v>275</v>
      </c>
      <c r="AQ18" s="658"/>
      <c r="AR18" s="658"/>
      <c r="AS18" s="658"/>
      <c r="AT18" s="658"/>
      <c r="AU18" s="658"/>
      <c r="AV18" s="658"/>
      <c r="AW18" s="658"/>
      <c r="AX18" s="658"/>
      <c r="AY18" s="658"/>
      <c r="AZ18" s="658"/>
      <c r="BA18" s="658"/>
      <c r="BB18" s="658"/>
      <c r="BC18" s="658"/>
      <c r="BD18" s="658"/>
      <c r="BE18" s="658"/>
      <c r="BF18" s="659"/>
      <c r="BG18" s="660" t="s">
        <v>240</v>
      </c>
      <c r="BH18" s="661"/>
      <c r="BI18" s="661"/>
      <c r="BJ18" s="661"/>
      <c r="BK18" s="661"/>
      <c r="BL18" s="661"/>
      <c r="BM18" s="661"/>
      <c r="BN18" s="662"/>
      <c r="BO18" s="663" t="s">
        <v>240</v>
      </c>
      <c r="BP18" s="663"/>
      <c r="BQ18" s="663"/>
      <c r="BR18" s="663"/>
      <c r="BS18" s="664" t="s">
        <v>139</v>
      </c>
      <c r="BT18" s="664"/>
      <c r="BU18" s="664"/>
      <c r="BV18" s="664"/>
      <c r="BW18" s="664"/>
      <c r="BX18" s="664"/>
      <c r="BY18" s="664"/>
      <c r="BZ18" s="664"/>
      <c r="CA18" s="664"/>
      <c r="CB18" s="668"/>
      <c r="CD18" s="657" t="s">
        <v>276</v>
      </c>
      <c r="CE18" s="658"/>
      <c r="CF18" s="658"/>
      <c r="CG18" s="658"/>
      <c r="CH18" s="658"/>
      <c r="CI18" s="658"/>
      <c r="CJ18" s="658"/>
      <c r="CK18" s="658"/>
      <c r="CL18" s="658"/>
      <c r="CM18" s="658"/>
      <c r="CN18" s="658"/>
      <c r="CO18" s="658"/>
      <c r="CP18" s="658"/>
      <c r="CQ18" s="659"/>
      <c r="CR18" s="660" t="s">
        <v>139</v>
      </c>
      <c r="CS18" s="661"/>
      <c r="CT18" s="661"/>
      <c r="CU18" s="661"/>
      <c r="CV18" s="661"/>
      <c r="CW18" s="661"/>
      <c r="CX18" s="661"/>
      <c r="CY18" s="662"/>
      <c r="CZ18" s="663" t="s">
        <v>240</v>
      </c>
      <c r="DA18" s="663"/>
      <c r="DB18" s="663"/>
      <c r="DC18" s="663"/>
      <c r="DD18" s="669" t="s">
        <v>139</v>
      </c>
      <c r="DE18" s="661"/>
      <c r="DF18" s="661"/>
      <c r="DG18" s="661"/>
      <c r="DH18" s="661"/>
      <c r="DI18" s="661"/>
      <c r="DJ18" s="661"/>
      <c r="DK18" s="661"/>
      <c r="DL18" s="661"/>
      <c r="DM18" s="661"/>
      <c r="DN18" s="661"/>
      <c r="DO18" s="661"/>
      <c r="DP18" s="662"/>
      <c r="DQ18" s="669" t="s">
        <v>240</v>
      </c>
      <c r="DR18" s="661"/>
      <c r="DS18" s="661"/>
      <c r="DT18" s="661"/>
      <c r="DU18" s="661"/>
      <c r="DV18" s="661"/>
      <c r="DW18" s="661"/>
      <c r="DX18" s="661"/>
      <c r="DY18" s="661"/>
      <c r="DZ18" s="661"/>
      <c r="EA18" s="661"/>
      <c r="EB18" s="661"/>
      <c r="EC18" s="670"/>
    </row>
    <row r="19" spans="2:133" ht="11.25" customHeight="1" x14ac:dyDescent="0.15">
      <c r="B19" s="657" t="s">
        <v>277</v>
      </c>
      <c r="C19" s="658"/>
      <c r="D19" s="658"/>
      <c r="E19" s="658"/>
      <c r="F19" s="658"/>
      <c r="G19" s="658"/>
      <c r="H19" s="658"/>
      <c r="I19" s="658"/>
      <c r="J19" s="658"/>
      <c r="K19" s="658"/>
      <c r="L19" s="658"/>
      <c r="M19" s="658"/>
      <c r="N19" s="658"/>
      <c r="O19" s="658"/>
      <c r="P19" s="658"/>
      <c r="Q19" s="659"/>
      <c r="R19" s="660">
        <v>146241</v>
      </c>
      <c r="S19" s="661"/>
      <c r="T19" s="661"/>
      <c r="U19" s="661"/>
      <c r="V19" s="661"/>
      <c r="W19" s="661"/>
      <c r="X19" s="661"/>
      <c r="Y19" s="662"/>
      <c r="Z19" s="663">
        <v>0.4</v>
      </c>
      <c r="AA19" s="663"/>
      <c r="AB19" s="663"/>
      <c r="AC19" s="663"/>
      <c r="AD19" s="664">
        <v>146241</v>
      </c>
      <c r="AE19" s="664"/>
      <c r="AF19" s="664"/>
      <c r="AG19" s="664"/>
      <c r="AH19" s="664"/>
      <c r="AI19" s="664"/>
      <c r="AJ19" s="664"/>
      <c r="AK19" s="664"/>
      <c r="AL19" s="665">
        <v>0.8</v>
      </c>
      <c r="AM19" s="666"/>
      <c r="AN19" s="666"/>
      <c r="AO19" s="667"/>
      <c r="AP19" s="657" t="s">
        <v>278</v>
      </c>
      <c r="AQ19" s="658"/>
      <c r="AR19" s="658"/>
      <c r="AS19" s="658"/>
      <c r="AT19" s="658"/>
      <c r="AU19" s="658"/>
      <c r="AV19" s="658"/>
      <c r="AW19" s="658"/>
      <c r="AX19" s="658"/>
      <c r="AY19" s="658"/>
      <c r="AZ19" s="658"/>
      <c r="BA19" s="658"/>
      <c r="BB19" s="658"/>
      <c r="BC19" s="658"/>
      <c r="BD19" s="658"/>
      <c r="BE19" s="658"/>
      <c r="BF19" s="659"/>
      <c r="BG19" s="660">
        <v>646334</v>
      </c>
      <c r="BH19" s="661"/>
      <c r="BI19" s="661"/>
      <c r="BJ19" s="661"/>
      <c r="BK19" s="661"/>
      <c r="BL19" s="661"/>
      <c r="BM19" s="661"/>
      <c r="BN19" s="662"/>
      <c r="BO19" s="663">
        <v>4.5999999999999996</v>
      </c>
      <c r="BP19" s="663"/>
      <c r="BQ19" s="663"/>
      <c r="BR19" s="663"/>
      <c r="BS19" s="664" t="s">
        <v>139</v>
      </c>
      <c r="BT19" s="664"/>
      <c r="BU19" s="664"/>
      <c r="BV19" s="664"/>
      <c r="BW19" s="664"/>
      <c r="BX19" s="664"/>
      <c r="BY19" s="664"/>
      <c r="BZ19" s="664"/>
      <c r="CA19" s="664"/>
      <c r="CB19" s="668"/>
      <c r="CD19" s="657" t="s">
        <v>279</v>
      </c>
      <c r="CE19" s="658"/>
      <c r="CF19" s="658"/>
      <c r="CG19" s="658"/>
      <c r="CH19" s="658"/>
      <c r="CI19" s="658"/>
      <c r="CJ19" s="658"/>
      <c r="CK19" s="658"/>
      <c r="CL19" s="658"/>
      <c r="CM19" s="658"/>
      <c r="CN19" s="658"/>
      <c r="CO19" s="658"/>
      <c r="CP19" s="658"/>
      <c r="CQ19" s="659"/>
      <c r="CR19" s="660" t="s">
        <v>178</v>
      </c>
      <c r="CS19" s="661"/>
      <c r="CT19" s="661"/>
      <c r="CU19" s="661"/>
      <c r="CV19" s="661"/>
      <c r="CW19" s="661"/>
      <c r="CX19" s="661"/>
      <c r="CY19" s="662"/>
      <c r="CZ19" s="663" t="s">
        <v>178</v>
      </c>
      <c r="DA19" s="663"/>
      <c r="DB19" s="663"/>
      <c r="DC19" s="663"/>
      <c r="DD19" s="669" t="s">
        <v>240</v>
      </c>
      <c r="DE19" s="661"/>
      <c r="DF19" s="661"/>
      <c r="DG19" s="661"/>
      <c r="DH19" s="661"/>
      <c r="DI19" s="661"/>
      <c r="DJ19" s="661"/>
      <c r="DK19" s="661"/>
      <c r="DL19" s="661"/>
      <c r="DM19" s="661"/>
      <c r="DN19" s="661"/>
      <c r="DO19" s="661"/>
      <c r="DP19" s="662"/>
      <c r="DQ19" s="669" t="s">
        <v>139</v>
      </c>
      <c r="DR19" s="661"/>
      <c r="DS19" s="661"/>
      <c r="DT19" s="661"/>
      <c r="DU19" s="661"/>
      <c r="DV19" s="661"/>
      <c r="DW19" s="661"/>
      <c r="DX19" s="661"/>
      <c r="DY19" s="661"/>
      <c r="DZ19" s="661"/>
      <c r="EA19" s="661"/>
      <c r="EB19" s="661"/>
      <c r="EC19" s="670"/>
    </row>
    <row r="20" spans="2:133" ht="11.25" customHeight="1" x14ac:dyDescent="0.15">
      <c r="B20" s="673" t="s">
        <v>280</v>
      </c>
      <c r="C20" s="674"/>
      <c r="D20" s="674"/>
      <c r="E20" s="674"/>
      <c r="F20" s="674"/>
      <c r="G20" s="674"/>
      <c r="H20" s="674"/>
      <c r="I20" s="674"/>
      <c r="J20" s="674"/>
      <c r="K20" s="674"/>
      <c r="L20" s="674"/>
      <c r="M20" s="674"/>
      <c r="N20" s="674"/>
      <c r="O20" s="674"/>
      <c r="P20" s="674"/>
      <c r="Q20" s="675"/>
      <c r="R20" s="660">
        <v>1267</v>
      </c>
      <c r="S20" s="661"/>
      <c r="T20" s="661"/>
      <c r="U20" s="661"/>
      <c r="V20" s="661"/>
      <c r="W20" s="661"/>
      <c r="X20" s="661"/>
      <c r="Y20" s="662"/>
      <c r="Z20" s="663">
        <v>0</v>
      </c>
      <c r="AA20" s="663"/>
      <c r="AB20" s="663"/>
      <c r="AC20" s="663"/>
      <c r="AD20" s="664">
        <v>1267</v>
      </c>
      <c r="AE20" s="664"/>
      <c r="AF20" s="664"/>
      <c r="AG20" s="664"/>
      <c r="AH20" s="664"/>
      <c r="AI20" s="664"/>
      <c r="AJ20" s="664"/>
      <c r="AK20" s="664"/>
      <c r="AL20" s="665">
        <v>0</v>
      </c>
      <c r="AM20" s="666"/>
      <c r="AN20" s="666"/>
      <c r="AO20" s="667"/>
      <c r="AP20" s="657" t="s">
        <v>281</v>
      </c>
      <c r="AQ20" s="658"/>
      <c r="AR20" s="658"/>
      <c r="AS20" s="658"/>
      <c r="AT20" s="658"/>
      <c r="AU20" s="658"/>
      <c r="AV20" s="658"/>
      <c r="AW20" s="658"/>
      <c r="AX20" s="658"/>
      <c r="AY20" s="658"/>
      <c r="AZ20" s="658"/>
      <c r="BA20" s="658"/>
      <c r="BB20" s="658"/>
      <c r="BC20" s="658"/>
      <c r="BD20" s="658"/>
      <c r="BE20" s="658"/>
      <c r="BF20" s="659"/>
      <c r="BG20" s="660">
        <v>646334</v>
      </c>
      <c r="BH20" s="661"/>
      <c r="BI20" s="661"/>
      <c r="BJ20" s="661"/>
      <c r="BK20" s="661"/>
      <c r="BL20" s="661"/>
      <c r="BM20" s="661"/>
      <c r="BN20" s="662"/>
      <c r="BO20" s="663">
        <v>4.5999999999999996</v>
      </c>
      <c r="BP20" s="663"/>
      <c r="BQ20" s="663"/>
      <c r="BR20" s="663"/>
      <c r="BS20" s="664" t="s">
        <v>240</v>
      </c>
      <c r="BT20" s="664"/>
      <c r="BU20" s="664"/>
      <c r="BV20" s="664"/>
      <c r="BW20" s="664"/>
      <c r="BX20" s="664"/>
      <c r="BY20" s="664"/>
      <c r="BZ20" s="664"/>
      <c r="CA20" s="664"/>
      <c r="CB20" s="668"/>
      <c r="CD20" s="657" t="s">
        <v>282</v>
      </c>
      <c r="CE20" s="658"/>
      <c r="CF20" s="658"/>
      <c r="CG20" s="658"/>
      <c r="CH20" s="658"/>
      <c r="CI20" s="658"/>
      <c r="CJ20" s="658"/>
      <c r="CK20" s="658"/>
      <c r="CL20" s="658"/>
      <c r="CM20" s="658"/>
      <c r="CN20" s="658"/>
      <c r="CO20" s="658"/>
      <c r="CP20" s="658"/>
      <c r="CQ20" s="659"/>
      <c r="CR20" s="660">
        <v>39963704</v>
      </c>
      <c r="CS20" s="661"/>
      <c r="CT20" s="661"/>
      <c r="CU20" s="661"/>
      <c r="CV20" s="661"/>
      <c r="CW20" s="661"/>
      <c r="CX20" s="661"/>
      <c r="CY20" s="662"/>
      <c r="CZ20" s="663">
        <v>100</v>
      </c>
      <c r="DA20" s="663"/>
      <c r="DB20" s="663"/>
      <c r="DC20" s="663"/>
      <c r="DD20" s="669">
        <v>7418795</v>
      </c>
      <c r="DE20" s="661"/>
      <c r="DF20" s="661"/>
      <c r="DG20" s="661"/>
      <c r="DH20" s="661"/>
      <c r="DI20" s="661"/>
      <c r="DJ20" s="661"/>
      <c r="DK20" s="661"/>
      <c r="DL20" s="661"/>
      <c r="DM20" s="661"/>
      <c r="DN20" s="661"/>
      <c r="DO20" s="661"/>
      <c r="DP20" s="662"/>
      <c r="DQ20" s="669">
        <v>25332739</v>
      </c>
      <c r="DR20" s="661"/>
      <c r="DS20" s="661"/>
      <c r="DT20" s="661"/>
      <c r="DU20" s="661"/>
      <c r="DV20" s="661"/>
      <c r="DW20" s="661"/>
      <c r="DX20" s="661"/>
      <c r="DY20" s="661"/>
      <c r="DZ20" s="661"/>
      <c r="EA20" s="661"/>
      <c r="EB20" s="661"/>
      <c r="EC20" s="670"/>
    </row>
    <row r="21" spans="2:133" ht="11.25" customHeight="1" x14ac:dyDescent="0.15">
      <c r="B21" s="657" t="s">
        <v>283</v>
      </c>
      <c r="C21" s="658"/>
      <c r="D21" s="658"/>
      <c r="E21" s="658"/>
      <c r="F21" s="658"/>
      <c r="G21" s="658"/>
      <c r="H21" s="658"/>
      <c r="I21" s="658"/>
      <c r="J21" s="658"/>
      <c r="K21" s="658"/>
      <c r="L21" s="658"/>
      <c r="M21" s="658"/>
      <c r="N21" s="658"/>
      <c r="O21" s="658"/>
      <c r="P21" s="658"/>
      <c r="Q21" s="659"/>
      <c r="R21" s="660">
        <v>3578069</v>
      </c>
      <c r="S21" s="661"/>
      <c r="T21" s="661"/>
      <c r="U21" s="661"/>
      <c r="V21" s="661"/>
      <c r="W21" s="661"/>
      <c r="X21" s="661"/>
      <c r="Y21" s="662"/>
      <c r="Z21" s="663">
        <v>8.6</v>
      </c>
      <c r="AA21" s="663"/>
      <c r="AB21" s="663"/>
      <c r="AC21" s="663"/>
      <c r="AD21" s="664">
        <v>3002148</v>
      </c>
      <c r="AE21" s="664"/>
      <c r="AF21" s="664"/>
      <c r="AG21" s="664"/>
      <c r="AH21" s="664"/>
      <c r="AI21" s="664"/>
      <c r="AJ21" s="664"/>
      <c r="AK21" s="664"/>
      <c r="AL21" s="665">
        <v>15.6</v>
      </c>
      <c r="AM21" s="666"/>
      <c r="AN21" s="666"/>
      <c r="AO21" s="667"/>
      <c r="AP21" s="657" t="s">
        <v>284</v>
      </c>
      <c r="AQ21" s="676"/>
      <c r="AR21" s="676"/>
      <c r="AS21" s="676"/>
      <c r="AT21" s="676"/>
      <c r="AU21" s="676"/>
      <c r="AV21" s="676"/>
      <c r="AW21" s="676"/>
      <c r="AX21" s="676"/>
      <c r="AY21" s="676"/>
      <c r="AZ21" s="676"/>
      <c r="BA21" s="676"/>
      <c r="BB21" s="676"/>
      <c r="BC21" s="676"/>
      <c r="BD21" s="676"/>
      <c r="BE21" s="676"/>
      <c r="BF21" s="677"/>
      <c r="BG21" s="660">
        <v>12476</v>
      </c>
      <c r="BH21" s="661"/>
      <c r="BI21" s="661"/>
      <c r="BJ21" s="661"/>
      <c r="BK21" s="661"/>
      <c r="BL21" s="661"/>
      <c r="BM21" s="661"/>
      <c r="BN21" s="662"/>
      <c r="BO21" s="663">
        <v>0.1</v>
      </c>
      <c r="BP21" s="663"/>
      <c r="BQ21" s="663"/>
      <c r="BR21" s="663"/>
      <c r="BS21" s="664" t="s">
        <v>178</v>
      </c>
      <c r="BT21" s="664"/>
      <c r="BU21" s="664"/>
      <c r="BV21" s="664"/>
      <c r="BW21" s="664"/>
      <c r="BX21" s="664"/>
      <c r="BY21" s="664"/>
      <c r="BZ21" s="664"/>
      <c r="CA21" s="664"/>
      <c r="CB21" s="668"/>
      <c r="CD21" s="681"/>
      <c r="CE21" s="682"/>
      <c r="CF21" s="682"/>
      <c r="CG21" s="682"/>
      <c r="CH21" s="682"/>
      <c r="CI21" s="682"/>
      <c r="CJ21" s="682"/>
      <c r="CK21" s="682"/>
      <c r="CL21" s="682"/>
      <c r="CM21" s="682"/>
      <c r="CN21" s="682"/>
      <c r="CO21" s="682"/>
      <c r="CP21" s="682"/>
      <c r="CQ21" s="683"/>
      <c r="CR21" s="684"/>
      <c r="CS21" s="679"/>
      <c r="CT21" s="679"/>
      <c r="CU21" s="679"/>
      <c r="CV21" s="679"/>
      <c r="CW21" s="679"/>
      <c r="CX21" s="679"/>
      <c r="CY21" s="685"/>
      <c r="CZ21" s="686"/>
      <c r="DA21" s="686"/>
      <c r="DB21" s="686"/>
      <c r="DC21" s="686"/>
      <c r="DD21" s="678"/>
      <c r="DE21" s="679"/>
      <c r="DF21" s="679"/>
      <c r="DG21" s="679"/>
      <c r="DH21" s="679"/>
      <c r="DI21" s="679"/>
      <c r="DJ21" s="679"/>
      <c r="DK21" s="679"/>
      <c r="DL21" s="679"/>
      <c r="DM21" s="679"/>
      <c r="DN21" s="679"/>
      <c r="DO21" s="679"/>
      <c r="DP21" s="685"/>
      <c r="DQ21" s="678"/>
      <c r="DR21" s="679"/>
      <c r="DS21" s="679"/>
      <c r="DT21" s="679"/>
      <c r="DU21" s="679"/>
      <c r="DV21" s="679"/>
      <c r="DW21" s="679"/>
      <c r="DX21" s="679"/>
      <c r="DY21" s="679"/>
      <c r="DZ21" s="679"/>
      <c r="EA21" s="679"/>
      <c r="EB21" s="679"/>
      <c r="EC21" s="680"/>
    </row>
    <row r="22" spans="2:133" ht="11.25" customHeight="1" x14ac:dyDescent="0.15">
      <c r="B22" s="657" t="s">
        <v>285</v>
      </c>
      <c r="C22" s="658"/>
      <c r="D22" s="658"/>
      <c r="E22" s="658"/>
      <c r="F22" s="658"/>
      <c r="G22" s="658"/>
      <c r="H22" s="658"/>
      <c r="I22" s="658"/>
      <c r="J22" s="658"/>
      <c r="K22" s="658"/>
      <c r="L22" s="658"/>
      <c r="M22" s="658"/>
      <c r="N22" s="658"/>
      <c r="O22" s="658"/>
      <c r="P22" s="658"/>
      <c r="Q22" s="659"/>
      <c r="R22" s="660">
        <v>3002148</v>
      </c>
      <c r="S22" s="661"/>
      <c r="T22" s="661"/>
      <c r="U22" s="661"/>
      <c r="V22" s="661"/>
      <c r="W22" s="661"/>
      <c r="X22" s="661"/>
      <c r="Y22" s="662"/>
      <c r="Z22" s="663">
        <v>7.2</v>
      </c>
      <c r="AA22" s="663"/>
      <c r="AB22" s="663"/>
      <c r="AC22" s="663"/>
      <c r="AD22" s="664">
        <v>3002148</v>
      </c>
      <c r="AE22" s="664"/>
      <c r="AF22" s="664"/>
      <c r="AG22" s="664"/>
      <c r="AH22" s="664"/>
      <c r="AI22" s="664"/>
      <c r="AJ22" s="664"/>
      <c r="AK22" s="664"/>
      <c r="AL22" s="665">
        <v>15.6</v>
      </c>
      <c r="AM22" s="666"/>
      <c r="AN22" s="666"/>
      <c r="AO22" s="667"/>
      <c r="AP22" s="657" t="s">
        <v>286</v>
      </c>
      <c r="AQ22" s="676"/>
      <c r="AR22" s="676"/>
      <c r="AS22" s="676"/>
      <c r="AT22" s="676"/>
      <c r="AU22" s="676"/>
      <c r="AV22" s="676"/>
      <c r="AW22" s="676"/>
      <c r="AX22" s="676"/>
      <c r="AY22" s="676"/>
      <c r="AZ22" s="676"/>
      <c r="BA22" s="676"/>
      <c r="BB22" s="676"/>
      <c r="BC22" s="676"/>
      <c r="BD22" s="676"/>
      <c r="BE22" s="676"/>
      <c r="BF22" s="677"/>
      <c r="BG22" s="660" t="s">
        <v>240</v>
      </c>
      <c r="BH22" s="661"/>
      <c r="BI22" s="661"/>
      <c r="BJ22" s="661"/>
      <c r="BK22" s="661"/>
      <c r="BL22" s="661"/>
      <c r="BM22" s="661"/>
      <c r="BN22" s="662"/>
      <c r="BO22" s="663" t="s">
        <v>178</v>
      </c>
      <c r="BP22" s="663"/>
      <c r="BQ22" s="663"/>
      <c r="BR22" s="663"/>
      <c r="BS22" s="664" t="s">
        <v>240</v>
      </c>
      <c r="BT22" s="664"/>
      <c r="BU22" s="664"/>
      <c r="BV22" s="664"/>
      <c r="BW22" s="664"/>
      <c r="BX22" s="664"/>
      <c r="BY22" s="664"/>
      <c r="BZ22" s="664"/>
      <c r="CA22" s="664"/>
      <c r="CB22" s="668"/>
      <c r="CD22" s="642" t="s">
        <v>287</v>
      </c>
      <c r="CE22" s="643"/>
      <c r="CF22" s="643"/>
      <c r="CG22" s="643"/>
      <c r="CH22" s="643"/>
      <c r="CI22" s="643"/>
      <c r="CJ22" s="643"/>
      <c r="CK22" s="643"/>
      <c r="CL22" s="643"/>
      <c r="CM22" s="643"/>
      <c r="CN22" s="643"/>
      <c r="CO22" s="643"/>
      <c r="CP22" s="643"/>
      <c r="CQ22" s="643"/>
      <c r="CR22" s="643"/>
      <c r="CS22" s="643"/>
      <c r="CT22" s="643"/>
      <c r="CU22" s="643"/>
      <c r="CV22" s="643"/>
      <c r="CW22" s="643"/>
      <c r="CX22" s="643"/>
      <c r="CY22" s="643"/>
      <c r="CZ22" s="643"/>
      <c r="DA22" s="643"/>
      <c r="DB22" s="643"/>
      <c r="DC22" s="643"/>
      <c r="DD22" s="643"/>
      <c r="DE22" s="643"/>
      <c r="DF22" s="643"/>
      <c r="DG22" s="643"/>
      <c r="DH22" s="643"/>
      <c r="DI22" s="643"/>
      <c r="DJ22" s="643"/>
      <c r="DK22" s="643"/>
      <c r="DL22" s="643"/>
      <c r="DM22" s="643"/>
      <c r="DN22" s="643"/>
      <c r="DO22" s="643"/>
      <c r="DP22" s="643"/>
      <c r="DQ22" s="643"/>
      <c r="DR22" s="643"/>
      <c r="DS22" s="643"/>
      <c r="DT22" s="643"/>
      <c r="DU22" s="643"/>
      <c r="DV22" s="643"/>
      <c r="DW22" s="643"/>
      <c r="DX22" s="643"/>
      <c r="DY22" s="643"/>
      <c r="DZ22" s="643"/>
      <c r="EA22" s="643"/>
      <c r="EB22" s="643"/>
      <c r="EC22" s="644"/>
    </row>
    <row r="23" spans="2:133" ht="11.25" customHeight="1" x14ac:dyDescent="0.15">
      <c r="B23" s="657" t="s">
        <v>288</v>
      </c>
      <c r="C23" s="658"/>
      <c r="D23" s="658"/>
      <c r="E23" s="658"/>
      <c r="F23" s="658"/>
      <c r="G23" s="658"/>
      <c r="H23" s="658"/>
      <c r="I23" s="658"/>
      <c r="J23" s="658"/>
      <c r="K23" s="658"/>
      <c r="L23" s="658"/>
      <c r="M23" s="658"/>
      <c r="N23" s="658"/>
      <c r="O23" s="658"/>
      <c r="P23" s="658"/>
      <c r="Q23" s="659"/>
      <c r="R23" s="660">
        <v>575921</v>
      </c>
      <c r="S23" s="661"/>
      <c r="T23" s="661"/>
      <c r="U23" s="661"/>
      <c r="V23" s="661"/>
      <c r="W23" s="661"/>
      <c r="X23" s="661"/>
      <c r="Y23" s="662"/>
      <c r="Z23" s="663">
        <v>1.4</v>
      </c>
      <c r="AA23" s="663"/>
      <c r="AB23" s="663"/>
      <c r="AC23" s="663"/>
      <c r="AD23" s="664" t="s">
        <v>240</v>
      </c>
      <c r="AE23" s="664"/>
      <c r="AF23" s="664"/>
      <c r="AG23" s="664"/>
      <c r="AH23" s="664"/>
      <c r="AI23" s="664"/>
      <c r="AJ23" s="664"/>
      <c r="AK23" s="664"/>
      <c r="AL23" s="665" t="s">
        <v>178</v>
      </c>
      <c r="AM23" s="666"/>
      <c r="AN23" s="666"/>
      <c r="AO23" s="667"/>
      <c r="AP23" s="657" t="s">
        <v>289</v>
      </c>
      <c r="AQ23" s="676"/>
      <c r="AR23" s="676"/>
      <c r="AS23" s="676"/>
      <c r="AT23" s="676"/>
      <c r="AU23" s="676"/>
      <c r="AV23" s="676"/>
      <c r="AW23" s="676"/>
      <c r="AX23" s="676"/>
      <c r="AY23" s="676"/>
      <c r="AZ23" s="676"/>
      <c r="BA23" s="676"/>
      <c r="BB23" s="676"/>
      <c r="BC23" s="676"/>
      <c r="BD23" s="676"/>
      <c r="BE23" s="676"/>
      <c r="BF23" s="677"/>
      <c r="BG23" s="660">
        <v>633858</v>
      </c>
      <c r="BH23" s="661"/>
      <c r="BI23" s="661"/>
      <c r="BJ23" s="661"/>
      <c r="BK23" s="661"/>
      <c r="BL23" s="661"/>
      <c r="BM23" s="661"/>
      <c r="BN23" s="662"/>
      <c r="BO23" s="663">
        <v>4.5</v>
      </c>
      <c r="BP23" s="663"/>
      <c r="BQ23" s="663"/>
      <c r="BR23" s="663"/>
      <c r="BS23" s="664" t="s">
        <v>139</v>
      </c>
      <c r="BT23" s="664"/>
      <c r="BU23" s="664"/>
      <c r="BV23" s="664"/>
      <c r="BW23" s="664"/>
      <c r="BX23" s="664"/>
      <c r="BY23" s="664"/>
      <c r="BZ23" s="664"/>
      <c r="CA23" s="664"/>
      <c r="CB23" s="668"/>
      <c r="CD23" s="642" t="s">
        <v>228</v>
      </c>
      <c r="CE23" s="643"/>
      <c r="CF23" s="643"/>
      <c r="CG23" s="643"/>
      <c r="CH23" s="643"/>
      <c r="CI23" s="643"/>
      <c r="CJ23" s="643"/>
      <c r="CK23" s="643"/>
      <c r="CL23" s="643"/>
      <c r="CM23" s="643"/>
      <c r="CN23" s="643"/>
      <c r="CO23" s="643"/>
      <c r="CP23" s="643"/>
      <c r="CQ23" s="644"/>
      <c r="CR23" s="642" t="s">
        <v>290</v>
      </c>
      <c r="CS23" s="643"/>
      <c r="CT23" s="643"/>
      <c r="CU23" s="643"/>
      <c r="CV23" s="643"/>
      <c r="CW23" s="643"/>
      <c r="CX23" s="643"/>
      <c r="CY23" s="644"/>
      <c r="CZ23" s="642" t="s">
        <v>291</v>
      </c>
      <c r="DA23" s="643"/>
      <c r="DB23" s="643"/>
      <c r="DC23" s="644"/>
      <c r="DD23" s="642" t="s">
        <v>292</v>
      </c>
      <c r="DE23" s="643"/>
      <c r="DF23" s="643"/>
      <c r="DG23" s="643"/>
      <c r="DH23" s="643"/>
      <c r="DI23" s="643"/>
      <c r="DJ23" s="643"/>
      <c r="DK23" s="644"/>
      <c r="DL23" s="687" t="s">
        <v>293</v>
      </c>
      <c r="DM23" s="688"/>
      <c r="DN23" s="688"/>
      <c r="DO23" s="688"/>
      <c r="DP23" s="688"/>
      <c r="DQ23" s="688"/>
      <c r="DR23" s="688"/>
      <c r="DS23" s="688"/>
      <c r="DT23" s="688"/>
      <c r="DU23" s="688"/>
      <c r="DV23" s="689"/>
      <c r="DW23" s="642" t="s">
        <v>294</v>
      </c>
      <c r="DX23" s="643"/>
      <c r="DY23" s="643"/>
      <c r="DZ23" s="643"/>
      <c r="EA23" s="643"/>
      <c r="EB23" s="643"/>
      <c r="EC23" s="644"/>
    </row>
    <row r="24" spans="2:133" ht="11.25" customHeight="1" x14ac:dyDescent="0.15">
      <c r="B24" s="657" t="s">
        <v>295</v>
      </c>
      <c r="C24" s="658"/>
      <c r="D24" s="658"/>
      <c r="E24" s="658"/>
      <c r="F24" s="658"/>
      <c r="G24" s="658"/>
      <c r="H24" s="658"/>
      <c r="I24" s="658"/>
      <c r="J24" s="658"/>
      <c r="K24" s="658"/>
      <c r="L24" s="658"/>
      <c r="M24" s="658"/>
      <c r="N24" s="658"/>
      <c r="O24" s="658"/>
      <c r="P24" s="658"/>
      <c r="Q24" s="659"/>
      <c r="R24" s="660" t="s">
        <v>178</v>
      </c>
      <c r="S24" s="661"/>
      <c r="T24" s="661"/>
      <c r="U24" s="661"/>
      <c r="V24" s="661"/>
      <c r="W24" s="661"/>
      <c r="X24" s="661"/>
      <c r="Y24" s="662"/>
      <c r="Z24" s="663" t="s">
        <v>139</v>
      </c>
      <c r="AA24" s="663"/>
      <c r="AB24" s="663"/>
      <c r="AC24" s="663"/>
      <c r="AD24" s="664" t="s">
        <v>178</v>
      </c>
      <c r="AE24" s="664"/>
      <c r="AF24" s="664"/>
      <c r="AG24" s="664"/>
      <c r="AH24" s="664"/>
      <c r="AI24" s="664"/>
      <c r="AJ24" s="664"/>
      <c r="AK24" s="664"/>
      <c r="AL24" s="665" t="s">
        <v>240</v>
      </c>
      <c r="AM24" s="666"/>
      <c r="AN24" s="666"/>
      <c r="AO24" s="667"/>
      <c r="AP24" s="657" t="s">
        <v>296</v>
      </c>
      <c r="AQ24" s="676"/>
      <c r="AR24" s="676"/>
      <c r="AS24" s="676"/>
      <c r="AT24" s="676"/>
      <c r="AU24" s="676"/>
      <c r="AV24" s="676"/>
      <c r="AW24" s="676"/>
      <c r="AX24" s="676"/>
      <c r="AY24" s="676"/>
      <c r="AZ24" s="676"/>
      <c r="BA24" s="676"/>
      <c r="BB24" s="676"/>
      <c r="BC24" s="676"/>
      <c r="BD24" s="676"/>
      <c r="BE24" s="676"/>
      <c r="BF24" s="677"/>
      <c r="BG24" s="660" t="s">
        <v>178</v>
      </c>
      <c r="BH24" s="661"/>
      <c r="BI24" s="661"/>
      <c r="BJ24" s="661"/>
      <c r="BK24" s="661"/>
      <c r="BL24" s="661"/>
      <c r="BM24" s="661"/>
      <c r="BN24" s="662"/>
      <c r="BO24" s="663" t="s">
        <v>178</v>
      </c>
      <c r="BP24" s="663"/>
      <c r="BQ24" s="663"/>
      <c r="BR24" s="663"/>
      <c r="BS24" s="664" t="s">
        <v>240</v>
      </c>
      <c r="BT24" s="664"/>
      <c r="BU24" s="664"/>
      <c r="BV24" s="664"/>
      <c r="BW24" s="664"/>
      <c r="BX24" s="664"/>
      <c r="BY24" s="664"/>
      <c r="BZ24" s="664"/>
      <c r="CA24" s="664"/>
      <c r="CB24" s="668"/>
      <c r="CD24" s="646" t="s">
        <v>297</v>
      </c>
      <c r="CE24" s="647"/>
      <c r="CF24" s="647"/>
      <c r="CG24" s="647"/>
      <c r="CH24" s="647"/>
      <c r="CI24" s="647"/>
      <c r="CJ24" s="647"/>
      <c r="CK24" s="647"/>
      <c r="CL24" s="647"/>
      <c r="CM24" s="647"/>
      <c r="CN24" s="647"/>
      <c r="CO24" s="647"/>
      <c r="CP24" s="647"/>
      <c r="CQ24" s="648"/>
      <c r="CR24" s="649">
        <v>16596656</v>
      </c>
      <c r="CS24" s="650"/>
      <c r="CT24" s="650"/>
      <c r="CU24" s="650"/>
      <c r="CV24" s="650"/>
      <c r="CW24" s="650"/>
      <c r="CX24" s="650"/>
      <c r="CY24" s="651"/>
      <c r="CZ24" s="654">
        <v>41.5</v>
      </c>
      <c r="DA24" s="655"/>
      <c r="DB24" s="655"/>
      <c r="DC24" s="671"/>
      <c r="DD24" s="690">
        <v>10060124</v>
      </c>
      <c r="DE24" s="650"/>
      <c r="DF24" s="650"/>
      <c r="DG24" s="650"/>
      <c r="DH24" s="650"/>
      <c r="DI24" s="650"/>
      <c r="DJ24" s="650"/>
      <c r="DK24" s="651"/>
      <c r="DL24" s="690">
        <v>9861587</v>
      </c>
      <c r="DM24" s="650"/>
      <c r="DN24" s="650"/>
      <c r="DO24" s="650"/>
      <c r="DP24" s="650"/>
      <c r="DQ24" s="650"/>
      <c r="DR24" s="650"/>
      <c r="DS24" s="650"/>
      <c r="DT24" s="650"/>
      <c r="DU24" s="650"/>
      <c r="DV24" s="651"/>
      <c r="DW24" s="654">
        <v>50.1</v>
      </c>
      <c r="DX24" s="655"/>
      <c r="DY24" s="655"/>
      <c r="DZ24" s="655"/>
      <c r="EA24" s="655"/>
      <c r="EB24" s="655"/>
      <c r="EC24" s="656"/>
    </row>
    <row r="25" spans="2:133" ht="11.25" customHeight="1" x14ac:dyDescent="0.15">
      <c r="B25" s="657" t="s">
        <v>298</v>
      </c>
      <c r="C25" s="658"/>
      <c r="D25" s="658"/>
      <c r="E25" s="658"/>
      <c r="F25" s="658"/>
      <c r="G25" s="658"/>
      <c r="H25" s="658"/>
      <c r="I25" s="658"/>
      <c r="J25" s="658"/>
      <c r="K25" s="658"/>
      <c r="L25" s="658"/>
      <c r="M25" s="658"/>
      <c r="N25" s="658"/>
      <c r="O25" s="658"/>
      <c r="P25" s="658"/>
      <c r="Q25" s="659"/>
      <c r="R25" s="660">
        <v>20283653</v>
      </c>
      <c r="S25" s="661"/>
      <c r="T25" s="661"/>
      <c r="U25" s="661"/>
      <c r="V25" s="661"/>
      <c r="W25" s="661"/>
      <c r="X25" s="661"/>
      <c r="Y25" s="662"/>
      <c r="Z25" s="663">
        <v>48.8</v>
      </c>
      <c r="AA25" s="663"/>
      <c r="AB25" s="663"/>
      <c r="AC25" s="663"/>
      <c r="AD25" s="664">
        <v>19073874</v>
      </c>
      <c r="AE25" s="664"/>
      <c r="AF25" s="664"/>
      <c r="AG25" s="664"/>
      <c r="AH25" s="664"/>
      <c r="AI25" s="664"/>
      <c r="AJ25" s="664"/>
      <c r="AK25" s="664"/>
      <c r="AL25" s="665">
        <v>99.3</v>
      </c>
      <c r="AM25" s="666"/>
      <c r="AN25" s="666"/>
      <c r="AO25" s="667"/>
      <c r="AP25" s="657" t="s">
        <v>299</v>
      </c>
      <c r="AQ25" s="676"/>
      <c r="AR25" s="676"/>
      <c r="AS25" s="676"/>
      <c r="AT25" s="676"/>
      <c r="AU25" s="676"/>
      <c r="AV25" s="676"/>
      <c r="AW25" s="676"/>
      <c r="AX25" s="676"/>
      <c r="AY25" s="676"/>
      <c r="AZ25" s="676"/>
      <c r="BA25" s="676"/>
      <c r="BB25" s="676"/>
      <c r="BC25" s="676"/>
      <c r="BD25" s="676"/>
      <c r="BE25" s="676"/>
      <c r="BF25" s="677"/>
      <c r="BG25" s="660" t="s">
        <v>139</v>
      </c>
      <c r="BH25" s="661"/>
      <c r="BI25" s="661"/>
      <c r="BJ25" s="661"/>
      <c r="BK25" s="661"/>
      <c r="BL25" s="661"/>
      <c r="BM25" s="661"/>
      <c r="BN25" s="662"/>
      <c r="BO25" s="663" t="s">
        <v>178</v>
      </c>
      <c r="BP25" s="663"/>
      <c r="BQ25" s="663"/>
      <c r="BR25" s="663"/>
      <c r="BS25" s="664" t="s">
        <v>139</v>
      </c>
      <c r="BT25" s="664"/>
      <c r="BU25" s="664"/>
      <c r="BV25" s="664"/>
      <c r="BW25" s="664"/>
      <c r="BX25" s="664"/>
      <c r="BY25" s="664"/>
      <c r="BZ25" s="664"/>
      <c r="CA25" s="664"/>
      <c r="CB25" s="668"/>
      <c r="CD25" s="657" t="s">
        <v>300</v>
      </c>
      <c r="CE25" s="658"/>
      <c r="CF25" s="658"/>
      <c r="CG25" s="658"/>
      <c r="CH25" s="658"/>
      <c r="CI25" s="658"/>
      <c r="CJ25" s="658"/>
      <c r="CK25" s="658"/>
      <c r="CL25" s="658"/>
      <c r="CM25" s="658"/>
      <c r="CN25" s="658"/>
      <c r="CO25" s="658"/>
      <c r="CP25" s="658"/>
      <c r="CQ25" s="659"/>
      <c r="CR25" s="660">
        <v>5343633</v>
      </c>
      <c r="CS25" s="693"/>
      <c r="CT25" s="693"/>
      <c r="CU25" s="693"/>
      <c r="CV25" s="693"/>
      <c r="CW25" s="693"/>
      <c r="CX25" s="693"/>
      <c r="CY25" s="694"/>
      <c r="CZ25" s="665">
        <v>13.4</v>
      </c>
      <c r="DA25" s="691"/>
      <c r="DB25" s="691"/>
      <c r="DC25" s="695"/>
      <c r="DD25" s="669">
        <v>4876400</v>
      </c>
      <c r="DE25" s="693"/>
      <c r="DF25" s="693"/>
      <c r="DG25" s="693"/>
      <c r="DH25" s="693"/>
      <c r="DI25" s="693"/>
      <c r="DJ25" s="693"/>
      <c r="DK25" s="694"/>
      <c r="DL25" s="669">
        <v>4838334</v>
      </c>
      <c r="DM25" s="693"/>
      <c r="DN25" s="693"/>
      <c r="DO25" s="693"/>
      <c r="DP25" s="693"/>
      <c r="DQ25" s="693"/>
      <c r="DR25" s="693"/>
      <c r="DS25" s="693"/>
      <c r="DT25" s="693"/>
      <c r="DU25" s="693"/>
      <c r="DV25" s="694"/>
      <c r="DW25" s="665">
        <v>24.6</v>
      </c>
      <c r="DX25" s="691"/>
      <c r="DY25" s="691"/>
      <c r="DZ25" s="691"/>
      <c r="EA25" s="691"/>
      <c r="EB25" s="691"/>
      <c r="EC25" s="692"/>
    </row>
    <row r="26" spans="2:133" ht="11.25" customHeight="1" x14ac:dyDescent="0.15">
      <c r="B26" s="657" t="s">
        <v>301</v>
      </c>
      <c r="C26" s="658"/>
      <c r="D26" s="658"/>
      <c r="E26" s="658"/>
      <c r="F26" s="658"/>
      <c r="G26" s="658"/>
      <c r="H26" s="658"/>
      <c r="I26" s="658"/>
      <c r="J26" s="658"/>
      <c r="K26" s="658"/>
      <c r="L26" s="658"/>
      <c r="M26" s="658"/>
      <c r="N26" s="658"/>
      <c r="O26" s="658"/>
      <c r="P26" s="658"/>
      <c r="Q26" s="659"/>
      <c r="R26" s="660">
        <v>8323</v>
      </c>
      <c r="S26" s="661"/>
      <c r="T26" s="661"/>
      <c r="U26" s="661"/>
      <c r="V26" s="661"/>
      <c r="W26" s="661"/>
      <c r="X26" s="661"/>
      <c r="Y26" s="662"/>
      <c r="Z26" s="663">
        <v>0</v>
      </c>
      <c r="AA26" s="663"/>
      <c r="AB26" s="663"/>
      <c r="AC26" s="663"/>
      <c r="AD26" s="664">
        <v>8323</v>
      </c>
      <c r="AE26" s="664"/>
      <c r="AF26" s="664"/>
      <c r="AG26" s="664"/>
      <c r="AH26" s="664"/>
      <c r="AI26" s="664"/>
      <c r="AJ26" s="664"/>
      <c r="AK26" s="664"/>
      <c r="AL26" s="665">
        <v>0</v>
      </c>
      <c r="AM26" s="666"/>
      <c r="AN26" s="666"/>
      <c r="AO26" s="667"/>
      <c r="AP26" s="657" t="s">
        <v>302</v>
      </c>
      <c r="AQ26" s="676"/>
      <c r="AR26" s="676"/>
      <c r="AS26" s="676"/>
      <c r="AT26" s="676"/>
      <c r="AU26" s="676"/>
      <c r="AV26" s="676"/>
      <c r="AW26" s="676"/>
      <c r="AX26" s="676"/>
      <c r="AY26" s="676"/>
      <c r="AZ26" s="676"/>
      <c r="BA26" s="676"/>
      <c r="BB26" s="676"/>
      <c r="BC26" s="676"/>
      <c r="BD26" s="676"/>
      <c r="BE26" s="676"/>
      <c r="BF26" s="677"/>
      <c r="BG26" s="660" t="s">
        <v>139</v>
      </c>
      <c r="BH26" s="661"/>
      <c r="BI26" s="661"/>
      <c r="BJ26" s="661"/>
      <c r="BK26" s="661"/>
      <c r="BL26" s="661"/>
      <c r="BM26" s="661"/>
      <c r="BN26" s="662"/>
      <c r="BO26" s="663" t="s">
        <v>240</v>
      </c>
      <c r="BP26" s="663"/>
      <c r="BQ26" s="663"/>
      <c r="BR26" s="663"/>
      <c r="BS26" s="664" t="s">
        <v>139</v>
      </c>
      <c r="BT26" s="664"/>
      <c r="BU26" s="664"/>
      <c r="BV26" s="664"/>
      <c r="BW26" s="664"/>
      <c r="BX26" s="664"/>
      <c r="BY26" s="664"/>
      <c r="BZ26" s="664"/>
      <c r="CA26" s="664"/>
      <c r="CB26" s="668"/>
      <c r="CD26" s="657" t="s">
        <v>303</v>
      </c>
      <c r="CE26" s="658"/>
      <c r="CF26" s="658"/>
      <c r="CG26" s="658"/>
      <c r="CH26" s="658"/>
      <c r="CI26" s="658"/>
      <c r="CJ26" s="658"/>
      <c r="CK26" s="658"/>
      <c r="CL26" s="658"/>
      <c r="CM26" s="658"/>
      <c r="CN26" s="658"/>
      <c r="CO26" s="658"/>
      <c r="CP26" s="658"/>
      <c r="CQ26" s="659"/>
      <c r="CR26" s="660">
        <v>3507557</v>
      </c>
      <c r="CS26" s="661"/>
      <c r="CT26" s="661"/>
      <c r="CU26" s="661"/>
      <c r="CV26" s="661"/>
      <c r="CW26" s="661"/>
      <c r="CX26" s="661"/>
      <c r="CY26" s="662"/>
      <c r="CZ26" s="665">
        <v>8.8000000000000007</v>
      </c>
      <c r="DA26" s="691"/>
      <c r="DB26" s="691"/>
      <c r="DC26" s="695"/>
      <c r="DD26" s="669">
        <v>3171920</v>
      </c>
      <c r="DE26" s="661"/>
      <c r="DF26" s="661"/>
      <c r="DG26" s="661"/>
      <c r="DH26" s="661"/>
      <c r="DI26" s="661"/>
      <c r="DJ26" s="661"/>
      <c r="DK26" s="662"/>
      <c r="DL26" s="669" t="s">
        <v>240</v>
      </c>
      <c r="DM26" s="661"/>
      <c r="DN26" s="661"/>
      <c r="DO26" s="661"/>
      <c r="DP26" s="661"/>
      <c r="DQ26" s="661"/>
      <c r="DR26" s="661"/>
      <c r="DS26" s="661"/>
      <c r="DT26" s="661"/>
      <c r="DU26" s="661"/>
      <c r="DV26" s="662"/>
      <c r="DW26" s="665" t="s">
        <v>139</v>
      </c>
      <c r="DX26" s="691"/>
      <c r="DY26" s="691"/>
      <c r="DZ26" s="691"/>
      <c r="EA26" s="691"/>
      <c r="EB26" s="691"/>
      <c r="EC26" s="692"/>
    </row>
    <row r="27" spans="2:133" ht="11.25" customHeight="1" x14ac:dyDescent="0.15">
      <c r="B27" s="657" t="s">
        <v>304</v>
      </c>
      <c r="C27" s="658"/>
      <c r="D27" s="658"/>
      <c r="E27" s="658"/>
      <c r="F27" s="658"/>
      <c r="G27" s="658"/>
      <c r="H27" s="658"/>
      <c r="I27" s="658"/>
      <c r="J27" s="658"/>
      <c r="K27" s="658"/>
      <c r="L27" s="658"/>
      <c r="M27" s="658"/>
      <c r="N27" s="658"/>
      <c r="O27" s="658"/>
      <c r="P27" s="658"/>
      <c r="Q27" s="659"/>
      <c r="R27" s="660">
        <v>316122</v>
      </c>
      <c r="S27" s="661"/>
      <c r="T27" s="661"/>
      <c r="U27" s="661"/>
      <c r="V27" s="661"/>
      <c r="W27" s="661"/>
      <c r="X27" s="661"/>
      <c r="Y27" s="662"/>
      <c r="Z27" s="663">
        <v>0.8</v>
      </c>
      <c r="AA27" s="663"/>
      <c r="AB27" s="663"/>
      <c r="AC27" s="663"/>
      <c r="AD27" s="664" t="s">
        <v>240</v>
      </c>
      <c r="AE27" s="664"/>
      <c r="AF27" s="664"/>
      <c r="AG27" s="664"/>
      <c r="AH27" s="664"/>
      <c r="AI27" s="664"/>
      <c r="AJ27" s="664"/>
      <c r="AK27" s="664"/>
      <c r="AL27" s="665" t="s">
        <v>240</v>
      </c>
      <c r="AM27" s="666"/>
      <c r="AN27" s="666"/>
      <c r="AO27" s="667"/>
      <c r="AP27" s="657" t="s">
        <v>305</v>
      </c>
      <c r="AQ27" s="658"/>
      <c r="AR27" s="658"/>
      <c r="AS27" s="658"/>
      <c r="AT27" s="658"/>
      <c r="AU27" s="658"/>
      <c r="AV27" s="658"/>
      <c r="AW27" s="658"/>
      <c r="AX27" s="658"/>
      <c r="AY27" s="658"/>
      <c r="AZ27" s="658"/>
      <c r="BA27" s="658"/>
      <c r="BB27" s="658"/>
      <c r="BC27" s="658"/>
      <c r="BD27" s="658"/>
      <c r="BE27" s="658"/>
      <c r="BF27" s="659"/>
      <c r="BG27" s="660">
        <v>14072891</v>
      </c>
      <c r="BH27" s="661"/>
      <c r="BI27" s="661"/>
      <c r="BJ27" s="661"/>
      <c r="BK27" s="661"/>
      <c r="BL27" s="661"/>
      <c r="BM27" s="661"/>
      <c r="BN27" s="662"/>
      <c r="BO27" s="663">
        <v>100</v>
      </c>
      <c r="BP27" s="663"/>
      <c r="BQ27" s="663"/>
      <c r="BR27" s="663"/>
      <c r="BS27" s="664">
        <v>386579</v>
      </c>
      <c r="BT27" s="664"/>
      <c r="BU27" s="664"/>
      <c r="BV27" s="664"/>
      <c r="BW27" s="664"/>
      <c r="BX27" s="664"/>
      <c r="BY27" s="664"/>
      <c r="BZ27" s="664"/>
      <c r="CA27" s="664"/>
      <c r="CB27" s="668"/>
      <c r="CD27" s="657" t="s">
        <v>306</v>
      </c>
      <c r="CE27" s="658"/>
      <c r="CF27" s="658"/>
      <c r="CG27" s="658"/>
      <c r="CH27" s="658"/>
      <c r="CI27" s="658"/>
      <c r="CJ27" s="658"/>
      <c r="CK27" s="658"/>
      <c r="CL27" s="658"/>
      <c r="CM27" s="658"/>
      <c r="CN27" s="658"/>
      <c r="CO27" s="658"/>
      <c r="CP27" s="658"/>
      <c r="CQ27" s="659"/>
      <c r="CR27" s="660">
        <v>8734011</v>
      </c>
      <c r="CS27" s="693"/>
      <c r="CT27" s="693"/>
      <c r="CU27" s="693"/>
      <c r="CV27" s="693"/>
      <c r="CW27" s="693"/>
      <c r="CX27" s="693"/>
      <c r="CY27" s="694"/>
      <c r="CZ27" s="665">
        <v>21.9</v>
      </c>
      <c r="DA27" s="691"/>
      <c r="DB27" s="691"/>
      <c r="DC27" s="695"/>
      <c r="DD27" s="669">
        <v>2702787</v>
      </c>
      <c r="DE27" s="693"/>
      <c r="DF27" s="693"/>
      <c r="DG27" s="693"/>
      <c r="DH27" s="693"/>
      <c r="DI27" s="693"/>
      <c r="DJ27" s="693"/>
      <c r="DK27" s="694"/>
      <c r="DL27" s="669">
        <v>2542316</v>
      </c>
      <c r="DM27" s="693"/>
      <c r="DN27" s="693"/>
      <c r="DO27" s="693"/>
      <c r="DP27" s="693"/>
      <c r="DQ27" s="693"/>
      <c r="DR27" s="693"/>
      <c r="DS27" s="693"/>
      <c r="DT27" s="693"/>
      <c r="DU27" s="693"/>
      <c r="DV27" s="694"/>
      <c r="DW27" s="665">
        <v>12.9</v>
      </c>
      <c r="DX27" s="691"/>
      <c r="DY27" s="691"/>
      <c r="DZ27" s="691"/>
      <c r="EA27" s="691"/>
      <c r="EB27" s="691"/>
      <c r="EC27" s="692"/>
    </row>
    <row r="28" spans="2:133" ht="11.25" customHeight="1" x14ac:dyDescent="0.15">
      <c r="B28" s="657" t="s">
        <v>307</v>
      </c>
      <c r="C28" s="658"/>
      <c r="D28" s="658"/>
      <c r="E28" s="658"/>
      <c r="F28" s="658"/>
      <c r="G28" s="658"/>
      <c r="H28" s="658"/>
      <c r="I28" s="658"/>
      <c r="J28" s="658"/>
      <c r="K28" s="658"/>
      <c r="L28" s="658"/>
      <c r="M28" s="658"/>
      <c r="N28" s="658"/>
      <c r="O28" s="658"/>
      <c r="P28" s="658"/>
      <c r="Q28" s="659"/>
      <c r="R28" s="660">
        <v>265000</v>
      </c>
      <c r="S28" s="661"/>
      <c r="T28" s="661"/>
      <c r="U28" s="661"/>
      <c r="V28" s="661"/>
      <c r="W28" s="661"/>
      <c r="X28" s="661"/>
      <c r="Y28" s="662"/>
      <c r="Z28" s="663">
        <v>0.6</v>
      </c>
      <c r="AA28" s="663"/>
      <c r="AB28" s="663"/>
      <c r="AC28" s="663"/>
      <c r="AD28" s="664">
        <v>31742</v>
      </c>
      <c r="AE28" s="664"/>
      <c r="AF28" s="664"/>
      <c r="AG28" s="664"/>
      <c r="AH28" s="664"/>
      <c r="AI28" s="664"/>
      <c r="AJ28" s="664"/>
      <c r="AK28" s="664"/>
      <c r="AL28" s="665">
        <v>0.2</v>
      </c>
      <c r="AM28" s="666"/>
      <c r="AN28" s="666"/>
      <c r="AO28" s="667"/>
      <c r="AP28" s="657"/>
      <c r="AQ28" s="658"/>
      <c r="AR28" s="658"/>
      <c r="AS28" s="658"/>
      <c r="AT28" s="658"/>
      <c r="AU28" s="658"/>
      <c r="AV28" s="658"/>
      <c r="AW28" s="658"/>
      <c r="AX28" s="658"/>
      <c r="AY28" s="658"/>
      <c r="AZ28" s="658"/>
      <c r="BA28" s="658"/>
      <c r="BB28" s="658"/>
      <c r="BC28" s="658"/>
      <c r="BD28" s="658"/>
      <c r="BE28" s="658"/>
      <c r="BF28" s="659"/>
      <c r="BG28" s="660"/>
      <c r="BH28" s="661"/>
      <c r="BI28" s="661"/>
      <c r="BJ28" s="661"/>
      <c r="BK28" s="661"/>
      <c r="BL28" s="661"/>
      <c r="BM28" s="661"/>
      <c r="BN28" s="662"/>
      <c r="BO28" s="663"/>
      <c r="BP28" s="663"/>
      <c r="BQ28" s="663"/>
      <c r="BR28" s="663"/>
      <c r="BS28" s="669"/>
      <c r="BT28" s="661"/>
      <c r="BU28" s="661"/>
      <c r="BV28" s="661"/>
      <c r="BW28" s="661"/>
      <c r="BX28" s="661"/>
      <c r="BY28" s="661"/>
      <c r="BZ28" s="661"/>
      <c r="CA28" s="661"/>
      <c r="CB28" s="670"/>
      <c r="CD28" s="657" t="s">
        <v>308</v>
      </c>
      <c r="CE28" s="658"/>
      <c r="CF28" s="658"/>
      <c r="CG28" s="658"/>
      <c r="CH28" s="658"/>
      <c r="CI28" s="658"/>
      <c r="CJ28" s="658"/>
      <c r="CK28" s="658"/>
      <c r="CL28" s="658"/>
      <c r="CM28" s="658"/>
      <c r="CN28" s="658"/>
      <c r="CO28" s="658"/>
      <c r="CP28" s="658"/>
      <c r="CQ28" s="659"/>
      <c r="CR28" s="660">
        <v>2519012</v>
      </c>
      <c r="CS28" s="661"/>
      <c r="CT28" s="661"/>
      <c r="CU28" s="661"/>
      <c r="CV28" s="661"/>
      <c r="CW28" s="661"/>
      <c r="CX28" s="661"/>
      <c r="CY28" s="662"/>
      <c r="CZ28" s="665">
        <v>6.3</v>
      </c>
      <c r="DA28" s="691"/>
      <c r="DB28" s="691"/>
      <c r="DC28" s="695"/>
      <c r="DD28" s="669">
        <v>2480937</v>
      </c>
      <c r="DE28" s="661"/>
      <c r="DF28" s="661"/>
      <c r="DG28" s="661"/>
      <c r="DH28" s="661"/>
      <c r="DI28" s="661"/>
      <c r="DJ28" s="661"/>
      <c r="DK28" s="662"/>
      <c r="DL28" s="669">
        <v>2480937</v>
      </c>
      <c r="DM28" s="661"/>
      <c r="DN28" s="661"/>
      <c r="DO28" s="661"/>
      <c r="DP28" s="661"/>
      <c r="DQ28" s="661"/>
      <c r="DR28" s="661"/>
      <c r="DS28" s="661"/>
      <c r="DT28" s="661"/>
      <c r="DU28" s="661"/>
      <c r="DV28" s="662"/>
      <c r="DW28" s="665">
        <v>12.6</v>
      </c>
      <c r="DX28" s="691"/>
      <c r="DY28" s="691"/>
      <c r="DZ28" s="691"/>
      <c r="EA28" s="691"/>
      <c r="EB28" s="691"/>
      <c r="EC28" s="692"/>
    </row>
    <row r="29" spans="2:133" ht="11.25" customHeight="1" x14ac:dyDescent="0.15">
      <c r="B29" s="657" t="s">
        <v>309</v>
      </c>
      <c r="C29" s="658"/>
      <c r="D29" s="658"/>
      <c r="E29" s="658"/>
      <c r="F29" s="658"/>
      <c r="G29" s="658"/>
      <c r="H29" s="658"/>
      <c r="I29" s="658"/>
      <c r="J29" s="658"/>
      <c r="K29" s="658"/>
      <c r="L29" s="658"/>
      <c r="M29" s="658"/>
      <c r="N29" s="658"/>
      <c r="O29" s="658"/>
      <c r="P29" s="658"/>
      <c r="Q29" s="659"/>
      <c r="R29" s="660">
        <v>282958</v>
      </c>
      <c r="S29" s="661"/>
      <c r="T29" s="661"/>
      <c r="U29" s="661"/>
      <c r="V29" s="661"/>
      <c r="W29" s="661"/>
      <c r="X29" s="661"/>
      <c r="Y29" s="662"/>
      <c r="Z29" s="663">
        <v>0.7</v>
      </c>
      <c r="AA29" s="663"/>
      <c r="AB29" s="663"/>
      <c r="AC29" s="663"/>
      <c r="AD29" s="664" t="s">
        <v>240</v>
      </c>
      <c r="AE29" s="664"/>
      <c r="AF29" s="664"/>
      <c r="AG29" s="664"/>
      <c r="AH29" s="664"/>
      <c r="AI29" s="664"/>
      <c r="AJ29" s="664"/>
      <c r="AK29" s="664"/>
      <c r="AL29" s="665" t="s">
        <v>139</v>
      </c>
      <c r="AM29" s="666"/>
      <c r="AN29" s="666"/>
      <c r="AO29" s="667"/>
      <c r="AP29" s="681"/>
      <c r="AQ29" s="682"/>
      <c r="AR29" s="682"/>
      <c r="AS29" s="682"/>
      <c r="AT29" s="682"/>
      <c r="AU29" s="682"/>
      <c r="AV29" s="682"/>
      <c r="AW29" s="682"/>
      <c r="AX29" s="682"/>
      <c r="AY29" s="682"/>
      <c r="AZ29" s="682"/>
      <c r="BA29" s="682"/>
      <c r="BB29" s="682"/>
      <c r="BC29" s="682"/>
      <c r="BD29" s="682"/>
      <c r="BE29" s="682"/>
      <c r="BF29" s="683"/>
      <c r="BG29" s="660"/>
      <c r="BH29" s="661"/>
      <c r="BI29" s="661"/>
      <c r="BJ29" s="661"/>
      <c r="BK29" s="661"/>
      <c r="BL29" s="661"/>
      <c r="BM29" s="661"/>
      <c r="BN29" s="662"/>
      <c r="BO29" s="663"/>
      <c r="BP29" s="663"/>
      <c r="BQ29" s="663"/>
      <c r="BR29" s="663"/>
      <c r="BS29" s="664"/>
      <c r="BT29" s="664"/>
      <c r="BU29" s="664"/>
      <c r="BV29" s="664"/>
      <c r="BW29" s="664"/>
      <c r="BX29" s="664"/>
      <c r="BY29" s="664"/>
      <c r="BZ29" s="664"/>
      <c r="CA29" s="664"/>
      <c r="CB29" s="668"/>
      <c r="CD29" s="696" t="s">
        <v>310</v>
      </c>
      <c r="CE29" s="697"/>
      <c r="CF29" s="657" t="s">
        <v>311</v>
      </c>
      <c r="CG29" s="658"/>
      <c r="CH29" s="658"/>
      <c r="CI29" s="658"/>
      <c r="CJ29" s="658"/>
      <c r="CK29" s="658"/>
      <c r="CL29" s="658"/>
      <c r="CM29" s="658"/>
      <c r="CN29" s="658"/>
      <c r="CO29" s="658"/>
      <c r="CP29" s="658"/>
      <c r="CQ29" s="659"/>
      <c r="CR29" s="660">
        <v>2519005</v>
      </c>
      <c r="CS29" s="693"/>
      <c r="CT29" s="693"/>
      <c r="CU29" s="693"/>
      <c r="CV29" s="693"/>
      <c r="CW29" s="693"/>
      <c r="CX29" s="693"/>
      <c r="CY29" s="694"/>
      <c r="CZ29" s="665">
        <v>6.3</v>
      </c>
      <c r="DA29" s="691"/>
      <c r="DB29" s="691"/>
      <c r="DC29" s="695"/>
      <c r="DD29" s="669">
        <v>2480930</v>
      </c>
      <c r="DE29" s="693"/>
      <c r="DF29" s="693"/>
      <c r="DG29" s="693"/>
      <c r="DH29" s="693"/>
      <c r="DI29" s="693"/>
      <c r="DJ29" s="693"/>
      <c r="DK29" s="694"/>
      <c r="DL29" s="669">
        <v>2480930</v>
      </c>
      <c r="DM29" s="693"/>
      <c r="DN29" s="693"/>
      <c r="DO29" s="693"/>
      <c r="DP29" s="693"/>
      <c r="DQ29" s="693"/>
      <c r="DR29" s="693"/>
      <c r="DS29" s="693"/>
      <c r="DT29" s="693"/>
      <c r="DU29" s="693"/>
      <c r="DV29" s="694"/>
      <c r="DW29" s="665">
        <v>12.6</v>
      </c>
      <c r="DX29" s="691"/>
      <c r="DY29" s="691"/>
      <c r="DZ29" s="691"/>
      <c r="EA29" s="691"/>
      <c r="EB29" s="691"/>
      <c r="EC29" s="692"/>
    </row>
    <row r="30" spans="2:133" ht="11.25" customHeight="1" x14ac:dyDescent="0.15">
      <c r="B30" s="657" t="s">
        <v>312</v>
      </c>
      <c r="C30" s="658"/>
      <c r="D30" s="658"/>
      <c r="E30" s="658"/>
      <c r="F30" s="658"/>
      <c r="G30" s="658"/>
      <c r="H30" s="658"/>
      <c r="I30" s="658"/>
      <c r="J30" s="658"/>
      <c r="K30" s="658"/>
      <c r="L30" s="658"/>
      <c r="M30" s="658"/>
      <c r="N30" s="658"/>
      <c r="O30" s="658"/>
      <c r="P30" s="658"/>
      <c r="Q30" s="659"/>
      <c r="R30" s="660">
        <v>6357746</v>
      </c>
      <c r="S30" s="661"/>
      <c r="T30" s="661"/>
      <c r="U30" s="661"/>
      <c r="V30" s="661"/>
      <c r="W30" s="661"/>
      <c r="X30" s="661"/>
      <c r="Y30" s="662"/>
      <c r="Z30" s="663">
        <v>15.3</v>
      </c>
      <c r="AA30" s="663"/>
      <c r="AB30" s="663"/>
      <c r="AC30" s="663"/>
      <c r="AD30" s="664" t="s">
        <v>178</v>
      </c>
      <c r="AE30" s="664"/>
      <c r="AF30" s="664"/>
      <c r="AG30" s="664"/>
      <c r="AH30" s="664"/>
      <c r="AI30" s="664"/>
      <c r="AJ30" s="664"/>
      <c r="AK30" s="664"/>
      <c r="AL30" s="665" t="s">
        <v>178</v>
      </c>
      <c r="AM30" s="666"/>
      <c r="AN30" s="666"/>
      <c r="AO30" s="667"/>
      <c r="AP30" s="642" t="s">
        <v>228</v>
      </c>
      <c r="AQ30" s="643"/>
      <c r="AR30" s="643"/>
      <c r="AS30" s="643"/>
      <c r="AT30" s="643"/>
      <c r="AU30" s="643"/>
      <c r="AV30" s="643"/>
      <c r="AW30" s="643"/>
      <c r="AX30" s="643"/>
      <c r="AY30" s="643"/>
      <c r="AZ30" s="643"/>
      <c r="BA30" s="643"/>
      <c r="BB30" s="643"/>
      <c r="BC30" s="643"/>
      <c r="BD30" s="643"/>
      <c r="BE30" s="643"/>
      <c r="BF30" s="644"/>
      <c r="BG30" s="642" t="s">
        <v>313</v>
      </c>
      <c r="BH30" s="702"/>
      <c r="BI30" s="702"/>
      <c r="BJ30" s="702"/>
      <c r="BK30" s="702"/>
      <c r="BL30" s="702"/>
      <c r="BM30" s="702"/>
      <c r="BN30" s="702"/>
      <c r="BO30" s="702"/>
      <c r="BP30" s="702"/>
      <c r="BQ30" s="703"/>
      <c r="BR30" s="642" t="s">
        <v>314</v>
      </c>
      <c r="BS30" s="702"/>
      <c r="BT30" s="702"/>
      <c r="BU30" s="702"/>
      <c r="BV30" s="702"/>
      <c r="BW30" s="702"/>
      <c r="BX30" s="702"/>
      <c r="BY30" s="702"/>
      <c r="BZ30" s="702"/>
      <c r="CA30" s="702"/>
      <c r="CB30" s="703"/>
      <c r="CD30" s="698"/>
      <c r="CE30" s="699"/>
      <c r="CF30" s="657" t="s">
        <v>315</v>
      </c>
      <c r="CG30" s="658"/>
      <c r="CH30" s="658"/>
      <c r="CI30" s="658"/>
      <c r="CJ30" s="658"/>
      <c r="CK30" s="658"/>
      <c r="CL30" s="658"/>
      <c r="CM30" s="658"/>
      <c r="CN30" s="658"/>
      <c r="CO30" s="658"/>
      <c r="CP30" s="658"/>
      <c r="CQ30" s="659"/>
      <c r="CR30" s="660">
        <v>2405165</v>
      </c>
      <c r="CS30" s="661"/>
      <c r="CT30" s="661"/>
      <c r="CU30" s="661"/>
      <c r="CV30" s="661"/>
      <c r="CW30" s="661"/>
      <c r="CX30" s="661"/>
      <c r="CY30" s="662"/>
      <c r="CZ30" s="665">
        <v>6</v>
      </c>
      <c r="DA30" s="691"/>
      <c r="DB30" s="691"/>
      <c r="DC30" s="695"/>
      <c r="DD30" s="669">
        <v>2369823</v>
      </c>
      <c r="DE30" s="661"/>
      <c r="DF30" s="661"/>
      <c r="DG30" s="661"/>
      <c r="DH30" s="661"/>
      <c r="DI30" s="661"/>
      <c r="DJ30" s="661"/>
      <c r="DK30" s="662"/>
      <c r="DL30" s="669">
        <v>2369823</v>
      </c>
      <c r="DM30" s="661"/>
      <c r="DN30" s="661"/>
      <c r="DO30" s="661"/>
      <c r="DP30" s="661"/>
      <c r="DQ30" s="661"/>
      <c r="DR30" s="661"/>
      <c r="DS30" s="661"/>
      <c r="DT30" s="661"/>
      <c r="DU30" s="661"/>
      <c r="DV30" s="662"/>
      <c r="DW30" s="665">
        <v>12</v>
      </c>
      <c r="DX30" s="691"/>
      <c r="DY30" s="691"/>
      <c r="DZ30" s="691"/>
      <c r="EA30" s="691"/>
      <c r="EB30" s="691"/>
      <c r="EC30" s="692"/>
    </row>
    <row r="31" spans="2:133" ht="11.25" customHeight="1" x14ac:dyDescent="0.15">
      <c r="B31" s="673" t="s">
        <v>316</v>
      </c>
      <c r="C31" s="674"/>
      <c r="D31" s="674"/>
      <c r="E31" s="674"/>
      <c r="F31" s="674"/>
      <c r="G31" s="674"/>
      <c r="H31" s="674"/>
      <c r="I31" s="674"/>
      <c r="J31" s="674"/>
      <c r="K31" s="674"/>
      <c r="L31" s="674"/>
      <c r="M31" s="674"/>
      <c r="N31" s="674"/>
      <c r="O31" s="674"/>
      <c r="P31" s="674"/>
      <c r="Q31" s="675"/>
      <c r="R31" s="660" t="s">
        <v>178</v>
      </c>
      <c r="S31" s="661"/>
      <c r="T31" s="661"/>
      <c r="U31" s="661"/>
      <c r="V31" s="661"/>
      <c r="W31" s="661"/>
      <c r="X31" s="661"/>
      <c r="Y31" s="662"/>
      <c r="Z31" s="663" t="s">
        <v>139</v>
      </c>
      <c r="AA31" s="663"/>
      <c r="AB31" s="663"/>
      <c r="AC31" s="663"/>
      <c r="AD31" s="664" t="s">
        <v>240</v>
      </c>
      <c r="AE31" s="664"/>
      <c r="AF31" s="664"/>
      <c r="AG31" s="664"/>
      <c r="AH31" s="664"/>
      <c r="AI31" s="664"/>
      <c r="AJ31" s="664"/>
      <c r="AK31" s="664"/>
      <c r="AL31" s="665" t="s">
        <v>139</v>
      </c>
      <c r="AM31" s="666"/>
      <c r="AN31" s="666"/>
      <c r="AO31" s="667"/>
      <c r="AP31" s="706" t="s">
        <v>317</v>
      </c>
      <c r="AQ31" s="707"/>
      <c r="AR31" s="707"/>
      <c r="AS31" s="707"/>
      <c r="AT31" s="712" t="s">
        <v>318</v>
      </c>
      <c r="AU31" s="218"/>
      <c r="AV31" s="218"/>
      <c r="AW31" s="218"/>
      <c r="AX31" s="646" t="s">
        <v>193</v>
      </c>
      <c r="AY31" s="647"/>
      <c r="AZ31" s="647"/>
      <c r="BA31" s="647"/>
      <c r="BB31" s="647"/>
      <c r="BC31" s="647"/>
      <c r="BD31" s="647"/>
      <c r="BE31" s="647"/>
      <c r="BF31" s="648"/>
      <c r="BG31" s="716">
        <v>99.4</v>
      </c>
      <c r="BH31" s="704"/>
      <c r="BI31" s="704"/>
      <c r="BJ31" s="704"/>
      <c r="BK31" s="704"/>
      <c r="BL31" s="704"/>
      <c r="BM31" s="655">
        <v>97.2</v>
      </c>
      <c r="BN31" s="704"/>
      <c r="BO31" s="704"/>
      <c r="BP31" s="704"/>
      <c r="BQ31" s="705"/>
      <c r="BR31" s="716">
        <v>99.4</v>
      </c>
      <c r="BS31" s="704"/>
      <c r="BT31" s="704"/>
      <c r="BU31" s="704"/>
      <c r="BV31" s="704"/>
      <c r="BW31" s="704"/>
      <c r="BX31" s="655">
        <v>96.8</v>
      </c>
      <c r="BY31" s="704"/>
      <c r="BZ31" s="704"/>
      <c r="CA31" s="704"/>
      <c r="CB31" s="705"/>
      <c r="CD31" s="698"/>
      <c r="CE31" s="699"/>
      <c r="CF31" s="657" t="s">
        <v>319</v>
      </c>
      <c r="CG31" s="658"/>
      <c r="CH31" s="658"/>
      <c r="CI31" s="658"/>
      <c r="CJ31" s="658"/>
      <c r="CK31" s="658"/>
      <c r="CL31" s="658"/>
      <c r="CM31" s="658"/>
      <c r="CN31" s="658"/>
      <c r="CO31" s="658"/>
      <c r="CP31" s="658"/>
      <c r="CQ31" s="659"/>
      <c r="CR31" s="660">
        <v>113840</v>
      </c>
      <c r="CS31" s="693"/>
      <c r="CT31" s="693"/>
      <c r="CU31" s="693"/>
      <c r="CV31" s="693"/>
      <c r="CW31" s="693"/>
      <c r="CX31" s="693"/>
      <c r="CY31" s="694"/>
      <c r="CZ31" s="665">
        <v>0.3</v>
      </c>
      <c r="DA31" s="691"/>
      <c r="DB31" s="691"/>
      <c r="DC31" s="695"/>
      <c r="DD31" s="669">
        <v>111107</v>
      </c>
      <c r="DE31" s="693"/>
      <c r="DF31" s="693"/>
      <c r="DG31" s="693"/>
      <c r="DH31" s="693"/>
      <c r="DI31" s="693"/>
      <c r="DJ31" s="693"/>
      <c r="DK31" s="694"/>
      <c r="DL31" s="669">
        <v>111107</v>
      </c>
      <c r="DM31" s="693"/>
      <c r="DN31" s="693"/>
      <c r="DO31" s="693"/>
      <c r="DP31" s="693"/>
      <c r="DQ31" s="693"/>
      <c r="DR31" s="693"/>
      <c r="DS31" s="693"/>
      <c r="DT31" s="693"/>
      <c r="DU31" s="693"/>
      <c r="DV31" s="694"/>
      <c r="DW31" s="665">
        <v>0.6</v>
      </c>
      <c r="DX31" s="691"/>
      <c r="DY31" s="691"/>
      <c r="DZ31" s="691"/>
      <c r="EA31" s="691"/>
      <c r="EB31" s="691"/>
      <c r="EC31" s="692"/>
    </row>
    <row r="32" spans="2:133" ht="11.25" customHeight="1" x14ac:dyDescent="0.15">
      <c r="B32" s="657" t="s">
        <v>320</v>
      </c>
      <c r="C32" s="658"/>
      <c r="D32" s="658"/>
      <c r="E32" s="658"/>
      <c r="F32" s="658"/>
      <c r="G32" s="658"/>
      <c r="H32" s="658"/>
      <c r="I32" s="658"/>
      <c r="J32" s="658"/>
      <c r="K32" s="658"/>
      <c r="L32" s="658"/>
      <c r="M32" s="658"/>
      <c r="N32" s="658"/>
      <c r="O32" s="658"/>
      <c r="P32" s="658"/>
      <c r="Q32" s="659"/>
      <c r="R32" s="660">
        <v>2310051</v>
      </c>
      <c r="S32" s="661"/>
      <c r="T32" s="661"/>
      <c r="U32" s="661"/>
      <c r="V32" s="661"/>
      <c r="W32" s="661"/>
      <c r="X32" s="661"/>
      <c r="Y32" s="662"/>
      <c r="Z32" s="663">
        <v>5.6</v>
      </c>
      <c r="AA32" s="663"/>
      <c r="AB32" s="663"/>
      <c r="AC32" s="663"/>
      <c r="AD32" s="664" t="s">
        <v>139</v>
      </c>
      <c r="AE32" s="664"/>
      <c r="AF32" s="664"/>
      <c r="AG32" s="664"/>
      <c r="AH32" s="664"/>
      <c r="AI32" s="664"/>
      <c r="AJ32" s="664"/>
      <c r="AK32" s="664"/>
      <c r="AL32" s="665" t="s">
        <v>240</v>
      </c>
      <c r="AM32" s="666"/>
      <c r="AN32" s="666"/>
      <c r="AO32" s="667"/>
      <c r="AP32" s="708"/>
      <c r="AQ32" s="709"/>
      <c r="AR32" s="709"/>
      <c r="AS32" s="709"/>
      <c r="AT32" s="713"/>
      <c r="AU32" s="214" t="s">
        <v>321</v>
      </c>
      <c r="AX32" s="657" t="s">
        <v>322</v>
      </c>
      <c r="AY32" s="658"/>
      <c r="AZ32" s="658"/>
      <c r="BA32" s="658"/>
      <c r="BB32" s="658"/>
      <c r="BC32" s="658"/>
      <c r="BD32" s="658"/>
      <c r="BE32" s="658"/>
      <c r="BF32" s="659"/>
      <c r="BG32" s="717">
        <v>99.5</v>
      </c>
      <c r="BH32" s="693"/>
      <c r="BI32" s="693"/>
      <c r="BJ32" s="693"/>
      <c r="BK32" s="693"/>
      <c r="BL32" s="693"/>
      <c r="BM32" s="666">
        <v>97.9</v>
      </c>
      <c r="BN32" s="693"/>
      <c r="BO32" s="693"/>
      <c r="BP32" s="693"/>
      <c r="BQ32" s="715"/>
      <c r="BR32" s="717">
        <v>99.5</v>
      </c>
      <c r="BS32" s="693"/>
      <c r="BT32" s="693"/>
      <c r="BU32" s="693"/>
      <c r="BV32" s="693"/>
      <c r="BW32" s="693"/>
      <c r="BX32" s="666">
        <v>97.8</v>
      </c>
      <c r="BY32" s="693"/>
      <c r="BZ32" s="693"/>
      <c r="CA32" s="693"/>
      <c r="CB32" s="715"/>
      <c r="CD32" s="700"/>
      <c r="CE32" s="701"/>
      <c r="CF32" s="657" t="s">
        <v>323</v>
      </c>
      <c r="CG32" s="658"/>
      <c r="CH32" s="658"/>
      <c r="CI32" s="658"/>
      <c r="CJ32" s="658"/>
      <c r="CK32" s="658"/>
      <c r="CL32" s="658"/>
      <c r="CM32" s="658"/>
      <c r="CN32" s="658"/>
      <c r="CO32" s="658"/>
      <c r="CP32" s="658"/>
      <c r="CQ32" s="659"/>
      <c r="CR32" s="660">
        <v>7</v>
      </c>
      <c r="CS32" s="661"/>
      <c r="CT32" s="661"/>
      <c r="CU32" s="661"/>
      <c r="CV32" s="661"/>
      <c r="CW32" s="661"/>
      <c r="CX32" s="661"/>
      <c r="CY32" s="662"/>
      <c r="CZ32" s="665">
        <v>0</v>
      </c>
      <c r="DA32" s="691"/>
      <c r="DB32" s="691"/>
      <c r="DC32" s="695"/>
      <c r="DD32" s="669">
        <v>7</v>
      </c>
      <c r="DE32" s="661"/>
      <c r="DF32" s="661"/>
      <c r="DG32" s="661"/>
      <c r="DH32" s="661"/>
      <c r="DI32" s="661"/>
      <c r="DJ32" s="661"/>
      <c r="DK32" s="662"/>
      <c r="DL32" s="669">
        <v>7</v>
      </c>
      <c r="DM32" s="661"/>
      <c r="DN32" s="661"/>
      <c r="DO32" s="661"/>
      <c r="DP32" s="661"/>
      <c r="DQ32" s="661"/>
      <c r="DR32" s="661"/>
      <c r="DS32" s="661"/>
      <c r="DT32" s="661"/>
      <c r="DU32" s="661"/>
      <c r="DV32" s="662"/>
      <c r="DW32" s="665">
        <v>0</v>
      </c>
      <c r="DX32" s="691"/>
      <c r="DY32" s="691"/>
      <c r="DZ32" s="691"/>
      <c r="EA32" s="691"/>
      <c r="EB32" s="691"/>
      <c r="EC32" s="692"/>
    </row>
    <row r="33" spans="2:133" ht="11.25" customHeight="1" x14ac:dyDescent="0.15">
      <c r="B33" s="657" t="s">
        <v>324</v>
      </c>
      <c r="C33" s="658"/>
      <c r="D33" s="658"/>
      <c r="E33" s="658"/>
      <c r="F33" s="658"/>
      <c r="G33" s="658"/>
      <c r="H33" s="658"/>
      <c r="I33" s="658"/>
      <c r="J33" s="658"/>
      <c r="K33" s="658"/>
      <c r="L33" s="658"/>
      <c r="M33" s="658"/>
      <c r="N33" s="658"/>
      <c r="O33" s="658"/>
      <c r="P33" s="658"/>
      <c r="Q33" s="659"/>
      <c r="R33" s="660">
        <v>3766027</v>
      </c>
      <c r="S33" s="661"/>
      <c r="T33" s="661"/>
      <c r="U33" s="661"/>
      <c r="V33" s="661"/>
      <c r="W33" s="661"/>
      <c r="X33" s="661"/>
      <c r="Y33" s="662"/>
      <c r="Z33" s="663">
        <v>9.1</v>
      </c>
      <c r="AA33" s="663"/>
      <c r="AB33" s="663"/>
      <c r="AC33" s="663"/>
      <c r="AD33" s="664">
        <v>25533</v>
      </c>
      <c r="AE33" s="664"/>
      <c r="AF33" s="664"/>
      <c r="AG33" s="664"/>
      <c r="AH33" s="664"/>
      <c r="AI33" s="664"/>
      <c r="AJ33" s="664"/>
      <c r="AK33" s="664"/>
      <c r="AL33" s="665">
        <v>0.1</v>
      </c>
      <c r="AM33" s="666"/>
      <c r="AN33" s="666"/>
      <c r="AO33" s="667"/>
      <c r="AP33" s="710"/>
      <c r="AQ33" s="711"/>
      <c r="AR33" s="711"/>
      <c r="AS33" s="711"/>
      <c r="AT33" s="714"/>
      <c r="AU33" s="219"/>
      <c r="AV33" s="219"/>
      <c r="AW33" s="219"/>
      <c r="AX33" s="681" t="s">
        <v>325</v>
      </c>
      <c r="AY33" s="682"/>
      <c r="AZ33" s="682"/>
      <c r="BA33" s="682"/>
      <c r="BB33" s="682"/>
      <c r="BC33" s="682"/>
      <c r="BD33" s="682"/>
      <c r="BE33" s="682"/>
      <c r="BF33" s="683"/>
      <c r="BG33" s="718">
        <v>99.3</v>
      </c>
      <c r="BH33" s="719"/>
      <c r="BI33" s="719"/>
      <c r="BJ33" s="719"/>
      <c r="BK33" s="719"/>
      <c r="BL33" s="719"/>
      <c r="BM33" s="720">
        <v>96.3</v>
      </c>
      <c r="BN33" s="719"/>
      <c r="BO33" s="719"/>
      <c r="BP33" s="719"/>
      <c r="BQ33" s="721"/>
      <c r="BR33" s="718">
        <v>99.2</v>
      </c>
      <c r="BS33" s="719"/>
      <c r="BT33" s="719"/>
      <c r="BU33" s="719"/>
      <c r="BV33" s="719"/>
      <c r="BW33" s="719"/>
      <c r="BX33" s="720">
        <v>95.8</v>
      </c>
      <c r="BY33" s="719"/>
      <c r="BZ33" s="719"/>
      <c r="CA33" s="719"/>
      <c r="CB33" s="721"/>
      <c r="CD33" s="657" t="s">
        <v>326</v>
      </c>
      <c r="CE33" s="658"/>
      <c r="CF33" s="658"/>
      <c r="CG33" s="658"/>
      <c r="CH33" s="658"/>
      <c r="CI33" s="658"/>
      <c r="CJ33" s="658"/>
      <c r="CK33" s="658"/>
      <c r="CL33" s="658"/>
      <c r="CM33" s="658"/>
      <c r="CN33" s="658"/>
      <c r="CO33" s="658"/>
      <c r="CP33" s="658"/>
      <c r="CQ33" s="659"/>
      <c r="CR33" s="660">
        <v>15948253</v>
      </c>
      <c r="CS33" s="693"/>
      <c r="CT33" s="693"/>
      <c r="CU33" s="693"/>
      <c r="CV33" s="693"/>
      <c r="CW33" s="693"/>
      <c r="CX33" s="693"/>
      <c r="CY33" s="694"/>
      <c r="CZ33" s="665">
        <v>39.9</v>
      </c>
      <c r="DA33" s="691"/>
      <c r="DB33" s="691"/>
      <c r="DC33" s="695"/>
      <c r="DD33" s="669">
        <v>13144994</v>
      </c>
      <c r="DE33" s="693"/>
      <c r="DF33" s="693"/>
      <c r="DG33" s="693"/>
      <c r="DH33" s="693"/>
      <c r="DI33" s="693"/>
      <c r="DJ33" s="693"/>
      <c r="DK33" s="694"/>
      <c r="DL33" s="669">
        <v>7386575</v>
      </c>
      <c r="DM33" s="693"/>
      <c r="DN33" s="693"/>
      <c r="DO33" s="693"/>
      <c r="DP33" s="693"/>
      <c r="DQ33" s="693"/>
      <c r="DR33" s="693"/>
      <c r="DS33" s="693"/>
      <c r="DT33" s="693"/>
      <c r="DU33" s="693"/>
      <c r="DV33" s="694"/>
      <c r="DW33" s="665">
        <v>37.5</v>
      </c>
      <c r="DX33" s="691"/>
      <c r="DY33" s="691"/>
      <c r="DZ33" s="691"/>
      <c r="EA33" s="691"/>
      <c r="EB33" s="691"/>
      <c r="EC33" s="692"/>
    </row>
    <row r="34" spans="2:133" ht="11.25" customHeight="1" x14ac:dyDescent="0.15">
      <c r="B34" s="657" t="s">
        <v>327</v>
      </c>
      <c r="C34" s="658"/>
      <c r="D34" s="658"/>
      <c r="E34" s="658"/>
      <c r="F34" s="658"/>
      <c r="G34" s="658"/>
      <c r="H34" s="658"/>
      <c r="I34" s="658"/>
      <c r="J34" s="658"/>
      <c r="K34" s="658"/>
      <c r="L34" s="658"/>
      <c r="M34" s="658"/>
      <c r="N34" s="658"/>
      <c r="O34" s="658"/>
      <c r="P34" s="658"/>
      <c r="Q34" s="659"/>
      <c r="R34" s="660">
        <v>290946</v>
      </c>
      <c r="S34" s="661"/>
      <c r="T34" s="661"/>
      <c r="U34" s="661"/>
      <c r="V34" s="661"/>
      <c r="W34" s="661"/>
      <c r="X34" s="661"/>
      <c r="Y34" s="662"/>
      <c r="Z34" s="663">
        <v>0.7</v>
      </c>
      <c r="AA34" s="663"/>
      <c r="AB34" s="663"/>
      <c r="AC34" s="663"/>
      <c r="AD34" s="664" t="s">
        <v>139</v>
      </c>
      <c r="AE34" s="664"/>
      <c r="AF34" s="664"/>
      <c r="AG34" s="664"/>
      <c r="AH34" s="664"/>
      <c r="AI34" s="664"/>
      <c r="AJ34" s="664"/>
      <c r="AK34" s="664"/>
      <c r="AL34" s="665" t="s">
        <v>139</v>
      </c>
      <c r="AM34" s="666"/>
      <c r="AN34" s="666"/>
      <c r="AO34" s="667"/>
      <c r="AP34" s="220"/>
      <c r="AQ34" s="221"/>
      <c r="AS34" s="218"/>
      <c r="AT34" s="218"/>
      <c r="AU34" s="218"/>
      <c r="AV34" s="218"/>
      <c r="AW34" s="218"/>
      <c r="AX34" s="218"/>
      <c r="AY34" s="218"/>
      <c r="AZ34" s="218"/>
      <c r="BA34" s="218"/>
      <c r="BB34" s="218"/>
      <c r="BC34" s="218"/>
      <c r="BD34" s="218"/>
      <c r="BE34" s="218"/>
      <c r="BF34" s="218"/>
      <c r="BG34" s="221"/>
      <c r="BH34" s="221"/>
      <c r="BI34" s="221"/>
      <c r="BJ34" s="221"/>
      <c r="BK34" s="221"/>
      <c r="BL34" s="221"/>
      <c r="BM34" s="221"/>
      <c r="BN34" s="221"/>
      <c r="BO34" s="221"/>
      <c r="BP34" s="221"/>
      <c r="BQ34" s="221"/>
      <c r="BR34" s="221"/>
      <c r="BS34" s="221"/>
      <c r="BT34" s="221"/>
      <c r="BU34" s="221"/>
      <c r="BV34" s="221"/>
      <c r="BW34" s="221"/>
      <c r="BX34" s="221"/>
      <c r="BY34" s="221"/>
      <c r="BZ34" s="221"/>
      <c r="CA34" s="221"/>
      <c r="CB34" s="221"/>
      <c r="CD34" s="657" t="s">
        <v>328</v>
      </c>
      <c r="CE34" s="658"/>
      <c r="CF34" s="658"/>
      <c r="CG34" s="658"/>
      <c r="CH34" s="658"/>
      <c r="CI34" s="658"/>
      <c r="CJ34" s="658"/>
      <c r="CK34" s="658"/>
      <c r="CL34" s="658"/>
      <c r="CM34" s="658"/>
      <c r="CN34" s="658"/>
      <c r="CO34" s="658"/>
      <c r="CP34" s="658"/>
      <c r="CQ34" s="659"/>
      <c r="CR34" s="660">
        <v>5441852</v>
      </c>
      <c r="CS34" s="661"/>
      <c r="CT34" s="661"/>
      <c r="CU34" s="661"/>
      <c r="CV34" s="661"/>
      <c r="CW34" s="661"/>
      <c r="CX34" s="661"/>
      <c r="CY34" s="662"/>
      <c r="CZ34" s="665">
        <v>13.6</v>
      </c>
      <c r="DA34" s="691"/>
      <c r="DB34" s="691"/>
      <c r="DC34" s="695"/>
      <c r="DD34" s="669">
        <v>3713013</v>
      </c>
      <c r="DE34" s="661"/>
      <c r="DF34" s="661"/>
      <c r="DG34" s="661"/>
      <c r="DH34" s="661"/>
      <c r="DI34" s="661"/>
      <c r="DJ34" s="661"/>
      <c r="DK34" s="662"/>
      <c r="DL34" s="669">
        <v>3319631</v>
      </c>
      <c r="DM34" s="661"/>
      <c r="DN34" s="661"/>
      <c r="DO34" s="661"/>
      <c r="DP34" s="661"/>
      <c r="DQ34" s="661"/>
      <c r="DR34" s="661"/>
      <c r="DS34" s="661"/>
      <c r="DT34" s="661"/>
      <c r="DU34" s="661"/>
      <c r="DV34" s="662"/>
      <c r="DW34" s="665">
        <v>16.899999999999999</v>
      </c>
      <c r="DX34" s="691"/>
      <c r="DY34" s="691"/>
      <c r="DZ34" s="691"/>
      <c r="EA34" s="691"/>
      <c r="EB34" s="691"/>
      <c r="EC34" s="692"/>
    </row>
    <row r="35" spans="2:133" ht="11.25" customHeight="1" x14ac:dyDescent="0.15">
      <c r="B35" s="657" t="s">
        <v>329</v>
      </c>
      <c r="C35" s="658"/>
      <c r="D35" s="658"/>
      <c r="E35" s="658"/>
      <c r="F35" s="658"/>
      <c r="G35" s="658"/>
      <c r="H35" s="658"/>
      <c r="I35" s="658"/>
      <c r="J35" s="658"/>
      <c r="K35" s="658"/>
      <c r="L35" s="658"/>
      <c r="M35" s="658"/>
      <c r="N35" s="658"/>
      <c r="O35" s="658"/>
      <c r="P35" s="658"/>
      <c r="Q35" s="659"/>
      <c r="R35" s="660">
        <v>947752</v>
      </c>
      <c r="S35" s="661"/>
      <c r="T35" s="661"/>
      <c r="U35" s="661"/>
      <c r="V35" s="661"/>
      <c r="W35" s="661"/>
      <c r="X35" s="661"/>
      <c r="Y35" s="662"/>
      <c r="Z35" s="663">
        <v>2.2999999999999998</v>
      </c>
      <c r="AA35" s="663"/>
      <c r="AB35" s="663"/>
      <c r="AC35" s="663"/>
      <c r="AD35" s="664" t="s">
        <v>240</v>
      </c>
      <c r="AE35" s="664"/>
      <c r="AF35" s="664"/>
      <c r="AG35" s="664"/>
      <c r="AH35" s="664"/>
      <c r="AI35" s="664"/>
      <c r="AJ35" s="664"/>
      <c r="AK35" s="664"/>
      <c r="AL35" s="665" t="s">
        <v>240</v>
      </c>
      <c r="AM35" s="666"/>
      <c r="AN35" s="666"/>
      <c r="AO35" s="667"/>
      <c r="AP35" s="222"/>
      <c r="AQ35" s="642" t="s">
        <v>330</v>
      </c>
      <c r="AR35" s="643"/>
      <c r="AS35" s="643"/>
      <c r="AT35" s="643"/>
      <c r="AU35" s="643"/>
      <c r="AV35" s="643"/>
      <c r="AW35" s="643"/>
      <c r="AX35" s="643"/>
      <c r="AY35" s="643"/>
      <c r="AZ35" s="643"/>
      <c r="BA35" s="643"/>
      <c r="BB35" s="643"/>
      <c r="BC35" s="643"/>
      <c r="BD35" s="643"/>
      <c r="BE35" s="643"/>
      <c r="BF35" s="644"/>
      <c r="BG35" s="642" t="s">
        <v>331</v>
      </c>
      <c r="BH35" s="643"/>
      <c r="BI35" s="643"/>
      <c r="BJ35" s="643"/>
      <c r="BK35" s="643"/>
      <c r="BL35" s="643"/>
      <c r="BM35" s="643"/>
      <c r="BN35" s="643"/>
      <c r="BO35" s="643"/>
      <c r="BP35" s="643"/>
      <c r="BQ35" s="643"/>
      <c r="BR35" s="643"/>
      <c r="BS35" s="643"/>
      <c r="BT35" s="643"/>
      <c r="BU35" s="643"/>
      <c r="BV35" s="643"/>
      <c r="BW35" s="643"/>
      <c r="BX35" s="643"/>
      <c r="BY35" s="643"/>
      <c r="BZ35" s="643"/>
      <c r="CA35" s="643"/>
      <c r="CB35" s="644"/>
      <c r="CD35" s="657" t="s">
        <v>332</v>
      </c>
      <c r="CE35" s="658"/>
      <c r="CF35" s="658"/>
      <c r="CG35" s="658"/>
      <c r="CH35" s="658"/>
      <c r="CI35" s="658"/>
      <c r="CJ35" s="658"/>
      <c r="CK35" s="658"/>
      <c r="CL35" s="658"/>
      <c r="CM35" s="658"/>
      <c r="CN35" s="658"/>
      <c r="CO35" s="658"/>
      <c r="CP35" s="658"/>
      <c r="CQ35" s="659"/>
      <c r="CR35" s="660">
        <v>61444</v>
      </c>
      <c r="CS35" s="693"/>
      <c r="CT35" s="693"/>
      <c r="CU35" s="693"/>
      <c r="CV35" s="693"/>
      <c r="CW35" s="693"/>
      <c r="CX35" s="693"/>
      <c r="CY35" s="694"/>
      <c r="CZ35" s="665">
        <v>0.2</v>
      </c>
      <c r="DA35" s="691"/>
      <c r="DB35" s="691"/>
      <c r="DC35" s="695"/>
      <c r="DD35" s="669">
        <v>47746</v>
      </c>
      <c r="DE35" s="693"/>
      <c r="DF35" s="693"/>
      <c r="DG35" s="693"/>
      <c r="DH35" s="693"/>
      <c r="DI35" s="693"/>
      <c r="DJ35" s="693"/>
      <c r="DK35" s="694"/>
      <c r="DL35" s="669">
        <v>47746</v>
      </c>
      <c r="DM35" s="693"/>
      <c r="DN35" s="693"/>
      <c r="DO35" s="693"/>
      <c r="DP35" s="693"/>
      <c r="DQ35" s="693"/>
      <c r="DR35" s="693"/>
      <c r="DS35" s="693"/>
      <c r="DT35" s="693"/>
      <c r="DU35" s="693"/>
      <c r="DV35" s="694"/>
      <c r="DW35" s="665">
        <v>0.2</v>
      </c>
      <c r="DX35" s="691"/>
      <c r="DY35" s="691"/>
      <c r="DZ35" s="691"/>
      <c r="EA35" s="691"/>
      <c r="EB35" s="691"/>
      <c r="EC35" s="692"/>
    </row>
    <row r="36" spans="2:133" ht="11.25" customHeight="1" x14ac:dyDescent="0.15">
      <c r="B36" s="657" t="s">
        <v>333</v>
      </c>
      <c r="C36" s="658"/>
      <c r="D36" s="658"/>
      <c r="E36" s="658"/>
      <c r="F36" s="658"/>
      <c r="G36" s="658"/>
      <c r="H36" s="658"/>
      <c r="I36" s="658"/>
      <c r="J36" s="658"/>
      <c r="K36" s="658"/>
      <c r="L36" s="658"/>
      <c r="M36" s="658"/>
      <c r="N36" s="658"/>
      <c r="O36" s="658"/>
      <c r="P36" s="658"/>
      <c r="Q36" s="659"/>
      <c r="R36" s="660">
        <v>1027464</v>
      </c>
      <c r="S36" s="661"/>
      <c r="T36" s="661"/>
      <c r="U36" s="661"/>
      <c r="V36" s="661"/>
      <c r="W36" s="661"/>
      <c r="X36" s="661"/>
      <c r="Y36" s="662"/>
      <c r="Z36" s="663">
        <v>2.5</v>
      </c>
      <c r="AA36" s="663"/>
      <c r="AB36" s="663"/>
      <c r="AC36" s="663"/>
      <c r="AD36" s="664" t="s">
        <v>178</v>
      </c>
      <c r="AE36" s="664"/>
      <c r="AF36" s="664"/>
      <c r="AG36" s="664"/>
      <c r="AH36" s="664"/>
      <c r="AI36" s="664"/>
      <c r="AJ36" s="664"/>
      <c r="AK36" s="664"/>
      <c r="AL36" s="665" t="s">
        <v>240</v>
      </c>
      <c r="AM36" s="666"/>
      <c r="AN36" s="666"/>
      <c r="AO36" s="667"/>
      <c r="AP36" s="222"/>
      <c r="AQ36" s="726" t="s">
        <v>334</v>
      </c>
      <c r="AR36" s="727"/>
      <c r="AS36" s="727"/>
      <c r="AT36" s="727"/>
      <c r="AU36" s="727"/>
      <c r="AV36" s="727"/>
      <c r="AW36" s="727"/>
      <c r="AX36" s="727"/>
      <c r="AY36" s="728"/>
      <c r="AZ36" s="649">
        <v>3262586</v>
      </c>
      <c r="BA36" s="650"/>
      <c r="BB36" s="650"/>
      <c r="BC36" s="650"/>
      <c r="BD36" s="650"/>
      <c r="BE36" s="650"/>
      <c r="BF36" s="722"/>
      <c r="BG36" s="646" t="s">
        <v>335</v>
      </c>
      <c r="BH36" s="647"/>
      <c r="BI36" s="647"/>
      <c r="BJ36" s="647"/>
      <c r="BK36" s="647"/>
      <c r="BL36" s="647"/>
      <c r="BM36" s="647"/>
      <c r="BN36" s="647"/>
      <c r="BO36" s="647"/>
      <c r="BP36" s="647"/>
      <c r="BQ36" s="647"/>
      <c r="BR36" s="647"/>
      <c r="BS36" s="647"/>
      <c r="BT36" s="647"/>
      <c r="BU36" s="648"/>
      <c r="BV36" s="649">
        <v>26622</v>
      </c>
      <c r="BW36" s="650"/>
      <c r="BX36" s="650"/>
      <c r="BY36" s="650"/>
      <c r="BZ36" s="650"/>
      <c r="CA36" s="650"/>
      <c r="CB36" s="722"/>
      <c r="CD36" s="657" t="s">
        <v>336</v>
      </c>
      <c r="CE36" s="658"/>
      <c r="CF36" s="658"/>
      <c r="CG36" s="658"/>
      <c r="CH36" s="658"/>
      <c r="CI36" s="658"/>
      <c r="CJ36" s="658"/>
      <c r="CK36" s="658"/>
      <c r="CL36" s="658"/>
      <c r="CM36" s="658"/>
      <c r="CN36" s="658"/>
      <c r="CO36" s="658"/>
      <c r="CP36" s="658"/>
      <c r="CQ36" s="659"/>
      <c r="CR36" s="660">
        <v>3813037</v>
      </c>
      <c r="CS36" s="661"/>
      <c r="CT36" s="661"/>
      <c r="CU36" s="661"/>
      <c r="CV36" s="661"/>
      <c r="CW36" s="661"/>
      <c r="CX36" s="661"/>
      <c r="CY36" s="662"/>
      <c r="CZ36" s="665">
        <v>9.5</v>
      </c>
      <c r="DA36" s="691"/>
      <c r="DB36" s="691"/>
      <c r="DC36" s="695"/>
      <c r="DD36" s="669">
        <v>3428833</v>
      </c>
      <c r="DE36" s="661"/>
      <c r="DF36" s="661"/>
      <c r="DG36" s="661"/>
      <c r="DH36" s="661"/>
      <c r="DI36" s="661"/>
      <c r="DJ36" s="661"/>
      <c r="DK36" s="662"/>
      <c r="DL36" s="669">
        <v>2246425</v>
      </c>
      <c r="DM36" s="661"/>
      <c r="DN36" s="661"/>
      <c r="DO36" s="661"/>
      <c r="DP36" s="661"/>
      <c r="DQ36" s="661"/>
      <c r="DR36" s="661"/>
      <c r="DS36" s="661"/>
      <c r="DT36" s="661"/>
      <c r="DU36" s="661"/>
      <c r="DV36" s="662"/>
      <c r="DW36" s="665">
        <v>11.4</v>
      </c>
      <c r="DX36" s="691"/>
      <c r="DY36" s="691"/>
      <c r="DZ36" s="691"/>
      <c r="EA36" s="691"/>
      <c r="EB36" s="691"/>
      <c r="EC36" s="692"/>
    </row>
    <row r="37" spans="2:133" ht="11.25" customHeight="1" x14ac:dyDescent="0.15">
      <c r="B37" s="657" t="s">
        <v>337</v>
      </c>
      <c r="C37" s="658"/>
      <c r="D37" s="658"/>
      <c r="E37" s="658"/>
      <c r="F37" s="658"/>
      <c r="G37" s="658"/>
      <c r="H37" s="658"/>
      <c r="I37" s="658"/>
      <c r="J37" s="658"/>
      <c r="K37" s="658"/>
      <c r="L37" s="658"/>
      <c r="M37" s="658"/>
      <c r="N37" s="658"/>
      <c r="O37" s="658"/>
      <c r="P37" s="658"/>
      <c r="Q37" s="659"/>
      <c r="R37" s="660">
        <v>986435</v>
      </c>
      <c r="S37" s="661"/>
      <c r="T37" s="661"/>
      <c r="U37" s="661"/>
      <c r="V37" s="661"/>
      <c r="W37" s="661"/>
      <c r="X37" s="661"/>
      <c r="Y37" s="662"/>
      <c r="Z37" s="663">
        <v>2.4</v>
      </c>
      <c r="AA37" s="663"/>
      <c r="AB37" s="663"/>
      <c r="AC37" s="663"/>
      <c r="AD37" s="664">
        <v>73610</v>
      </c>
      <c r="AE37" s="664"/>
      <c r="AF37" s="664"/>
      <c r="AG37" s="664"/>
      <c r="AH37" s="664"/>
      <c r="AI37" s="664"/>
      <c r="AJ37" s="664"/>
      <c r="AK37" s="664"/>
      <c r="AL37" s="665">
        <v>0.4</v>
      </c>
      <c r="AM37" s="666"/>
      <c r="AN37" s="666"/>
      <c r="AO37" s="667"/>
      <c r="AQ37" s="723" t="s">
        <v>338</v>
      </c>
      <c r="AR37" s="724"/>
      <c r="AS37" s="724"/>
      <c r="AT37" s="724"/>
      <c r="AU37" s="724"/>
      <c r="AV37" s="724"/>
      <c r="AW37" s="724"/>
      <c r="AX37" s="724"/>
      <c r="AY37" s="725"/>
      <c r="AZ37" s="660">
        <v>576410</v>
      </c>
      <c r="BA37" s="661"/>
      <c r="BB37" s="661"/>
      <c r="BC37" s="661"/>
      <c r="BD37" s="693"/>
      <c r="BE37" s="693"/>
      <c r="BF37" s="715"/>
      <c r="BG37" s="657" t="s">
        <v>339</v>
      </c>
      <c r="BH37" s="658"/>
      <c r="BI37" s="658"/>
      <c r="BJ37" s="658"/>
      <c r="BK37" s="658"/>
      <c r="BL37" s="658"/>
      <c r="BM37" s="658"/>
      <c r="BN37" s="658"/>
      <c r="BO37" s="658"/>
      <c r="BP37" s="658"/>
      <c r="BQ37" s="658"/>
      <c r="BR37" s="658"/>
      <c r="BS37" s="658"/>
      <c r="BT37" s="658"/>
      <c r="BU37" s="659"/>
      <c r="BV37" s="660">
        <v>-3139</v>
      </c>
      <c r="BW37" s="661"/>
      <c r="BX37" s="661"/>
      <c r="BY37" s="661"/>
      <c r="BZ37" s="661"/>
      <c r="CA37" s="661"/>
      <c r="CB37" s="670"/>
      <c r="CD37" s="657" t="s">
        <v>340</v>
      </c>
      <c r="CE37" s="658"/>
      <c r="CF37" s="658"/>
      <c r="CG37" s="658"/>
      <c r="CH37" s="658"/>
      <c r="CI37" s="658"/>
      <c r="CJ37" s="658"/>
      <c r="CK37" s="658"/>
      <c r="CL37" s="658"/>
      <c r="CM37" s="658"/>
      <c r="CN37" s="658"/>
      <c r="CO37" s="658"/>
      <c r="CP37" s="658"/>
      <c r="CQ37" s="659"/>
      <c r="CR37" s="660">
        <v>1040866</v>
      </c>
      <c r="CS37" s="693"/>
      <c r="CT37" s="693"/>
      <c r="CU37" s="693"/>
      <c r="CV37" s="693"/>
      <c r="CW37" s="693"/>
      <c r="CX37" s="693"/>
      <c r="CY37" s="694"/>
      <c r="CZ37" s="665">
        <v>2.6</v>
      </c>
      <c r="DA37" s="691"/>
      <c r="DB37" s="691"/>
      <c r="DC37" s="695"/>
      <c r="DD37" s="669">
        <v>1040866</v>
      </c>
      <c r="DE37" s="693"/>
      <c r="DF37" s="693"/>
      <c r="DG37" s="693"/>
      <c r="DH37" s="693"/>
      <c r="DI37" s="693"/>
      <c r="DJ37" s="693"/>
      <c r="DK37" s="694"/>
      <c r="DL37" s="669">
        <v>1023577</v>
      </c>
      <c r="DM37" s="693"/>
      <c r="DN37" s="693"/>
      <c r="DO37" s="693"/>
      <c r="DP37" s="693"/>
      <c r="DQ37" s="693"/>
      <c r="DR37" s="693"/>
      <c r="DS37" s="693"/>
      <c r="DT37" s="693"/>
      <c r="DU37" s="693"/>
      <c r="DV37" s="694"/>
      <c r="DW37" s="665">
        <v>5.2</v>
      </c>
      <c r="DX37" s="691"/>
      <c r="DY37" s="691"/>
      <c r="DZ37" s="691"/>
      <c r="EA37" s="691"/>
      <c r="EB37" s="691"/>
      <c r="EC37" s="692"/>
    </row>
    <row r="38" spans="2:133" ht="11.25" customHeight="1" x14ac:dyDescent="0.15">
      <c r="B38" s="657" t="s">
        <v>341</v>
      </c>
      <c r="C38" s="658"/>
      <c r="D38" s="658"/>
      <c r="E38" s="658"/>
      <c r="F38" s="658"/>
      <c r="G38" s="658"/>
      <c r="H38" s="658"/>
      <c r="I38" s="658"/>
      <c r="J38" s="658"/>
      <c r="K38" s="658"/>
      <c r="L38" s="658"/>
      <c r="M38" s="658"/>
      <c r="N38" s="658"/>
      <c r="O38" s="658"/>
      <c r="P38" s="658"/>
      <c r="Q38" s="659"/>
      <c r="R38" s="660">
        <v>4704800</v>
      </c>
      <c r="S38" s="661"/>
      <c r="T38" s="661"/>
      <c r="U38" s="661"/>
      <c r="V38" s="661"/>
      <c r="W38" s="661"/>
      <c r="X38" s="661"/>
      <c r="Y38" s="662"/>
      <c r="Z38" s="663">
        <v>11.3</v>
      </c>
      <c r="AA38" s="663"/>
      <c r="AB38" s="663"/>
      <c r="AC38" s="663"/>
      <c r="AD38" s="664" t="s">
        <v>240</v>
      </c>
      <c r="AE38" s="664"/>
      <c r="AF38" s="664"/>
      <c r="AG38" s="664"/>
      <c r="AH38" s="664"/>
      <c r="AI38" s="664"/>
      <c r="AJ38" s="664"/>
      <c r="AK38" s="664"/>
      <c r="AL38" s="665" t="s">
        <v>240</v>
      </c>
      <c r="AM38" s="666"/>
      <c r="AN38" s="666"/>
      <c r="AO38" s="667"/>
      <c r="AQ38" s="723" t="s">
        <v>342</v>
      </c>
      <c r="AR38" s="724"/>
      <c r="AS38" s="724"/>
      <c r="AT38" s="724"/>
      <c r="AU38" s="724"/>
      <c r="AV38" s="724"/>
      <c r="AW38" s="724"/>
      <c r="AX38" s="724"/>
      <c r="AY38" s="725"/>
      <c r="AZ38" s="660">
        <v>462187</v>
      </c>
      <c r="BA38" s="661"/>
      <c r="BB38" s="661"/>
      <c r="BC38" s="661"/>
      <c r="BD38" s="693"/>
      <c r="BE38" s="693"/>
      <c r="BF38" s="715"/>
      <c r="BG38" s="657" t="s">
        <v>343</v>
      </c>
      <c r="BH38" s="658"/>
      <c r="BI38" s="658"/>
      <c r="BJ38" s="658"/>
      <c r="BK38" s="658"/>
      <c r="BL38" s="658"/>
      <c r="BM38" s="658"/>
      <c r="BN38" s="658"/>
      <c r="BO38" s="658"/>
      <c r="BP38" s="658"/>
      <c r="BQ38" s="658"/>
      <c r="BR38" s="658"/>
      <c r="BS38" s="658"/>
      <c r="BT38" s="658"/>
      <c r="BU38" s="659"/>
      <c r="BV38" s="660">
        <v>8450</v>
      </c>
      <c r="BW38" s="661"/>
      <c r="BX38" s="661"/>
      <c r="BY38" s="661"/>
      <c r="BZ38" s="661"/>
      <c r="CA38" s="661"/>
      <c r="CB38" s="670"/>
      <c r="CD38" s="657" t="s">
        <v>344</v>
      </c>
      <c r="CE38" s="658"/>
      <c r="CF38" s="658"/>
      <c r="CG38" s="658"/>
      <c r="CH38" s="658"/>
      <c r="CI38" s="658"/>
      <c r="CJ38" s="658"/>
      <c r="CK38" s="658"/>
      <c r="CL38" s="658"/>
      <c r="CM38" s="658"/>
      <c r="CN38" s="658"/>
      <c r="CO38" s="658"/>
      <c r="CP38" s="658"/>
      <c r="CQ38" s="659"/>
      <c r="CR38" s="660">
        <v>2236153</v>
      </c>
      <c r="CS38" s="661"/>
      <c r="CT38" s="661"/>
      <c r="CU38" s="661"/>
      <c r="CV38" s="661"/>
      <c r="CW38" s="661"/>
      <c r="CX38" s="661"/>
      <c r="CY38" s="662"/>
      <c r="CZ38" s="665">
        <v>5.6</v>
      </c>
      <c r="DA38" s="691"/>
      <c r="DB38" s="691"/>
      <c r="DC38" s="695"/>
      <c r="DD38" s="669">
        <v>1858809</v>
      </c>
      <c r="DE38" s="661"/>
      <c r="DF38" s="661"/>
      <c r="DG38" s="661"/>
      <c r="DH38" s="661"/>
      <c r="DI38" s="661"/>
      <c r="DJ38" s="661"/>
      <c r="DK38" s="662"/>
      <c r="DL38" s="669">
        <v>1763711</v>
      </c>
      <c r="DM38" s="661"/>
      <c r="DN38" s="661"/>
      <c r="DO38" s="661"/>
      <c r="DP38" s="661"/>
      <c r="DQ38" s="661"/>
      <c r="DR38" s="661"/>
      <c r="DS38" s="661"/>
      <c r="DT38" s="661"/>
      <c r="DU38" s="661"/>
      <c r="DV38" s="662"/>
      <c r="DW38" s="665">
        <v>9</v>
      </c>
      <c r="DX38" s="691"/>
      <c r="DY38" s="691"/>
      <c r="DZ38" s="691"/>
      <c r="EA38" s="691"/>
      <c r="EB38" s="691"/>
      <c r="EC38" s="692"/>
    </row>
    <row r="39" spans="2:133" ht="11.25" customHeight="1" x14ac:dyDescent="0.15">
      <c r="B39" s="657" t="s">
        <v>345</v>
      </c>
      <c r="C39" s="658"/>
      <c r="D39" s="658"/>
      <c r="E39" s="658"/>
      <c r="F39" s="658"/>
      <c r="G39" s="658"/>
      <c r="H39" s="658"/>
      <c r="I39" s="658"/>
      <c r="J39" s="658"/>
      <c r="K39" s="658"/>
      <c r="L39" s="658"/>
      <c r="M39" s="658"/>
      <c r="N39" s="658"/>
      <c r="O39" s="658"/>
      <c r="P39" s="658"/>
      <c r="Q39" s="659"/>
      <c r="R39" s="660" t="s">
        <v>178</v>
      </c>
      <c r="S39" s="661"/>
      <c r="T39" s="661"/>
      <c r="U39" s="661"/>
      <c r="V39" s="661"/>
      <c r="W39" s="661"/>
      <c r="X39" s="661"/>
      <c r="Y39" s="662"/>
      <c r="Z39" s="663" t="s">
        <v>178</v>
      </c>
      <c r="AA39" s="663"/>
      <c r="AB39" s="663"/>
      <c r="AC39" s="663"/>
      <c r="AD39" s="664" t="s">
        <v>139</v>
      </c>
      <c r="AE39" s="664"/>
      <c r="AF39" s="664"/>
      <c r="AG39" s="664"/>
      <c r="AH39" s="664"/>
      <c r="AI39" s="664"/>
      <c r="AJ39" s="664"/>
      <c r="AK39" s="664"/>
      <c r="AL39" s="665" t="s">
        <v>240</v>
      </c>
      <c r="AM39" s="666"/>
      <c r="AN39" s="666"/>
      <c r="AO39" s="667"/>
      <c r="AQ39" s="723" t="s">
        <v>346</v>
      </c>
      <c r="AR39" s="724"/>
      <c r="AS39" s="724"/>
      <c r="AT39" s="724"/>
      <c r="AU39" s="724"/>
      <c r="AV39" s="724"/>
      <c r="AW39" s="724"/>
      <c r="AX39" s="724"/>
      <c r="AY39" s="725"/>
      <c r="AZ39" s="660">
        <v>16123</v>
      </c>
      <c r="BA39" s="661"/>
      <c r="BB39" s="661"/>
      <c r="BC39" s="661"/>
      <c r="BD39" s="693"/>
      <c r="BE39" s="693"/>
      <c r="BF39" s="715"/>
      <c r="BG39" s="657" t="s">
        <v>347</v>
      </c>
      <c r="BH39" s="658"/>
      <c r="BI39" s="658"/>
      <c r="BJ39" s="658"/>
      <c r="BK39" s="658"/>
      <c r="BL39" s="658"/>
      <c r="BM39" s="658"/>
      <c r="BN39" s="658"/>
      <c r="BO39" s="658"/>
      <c r="BP39" s="658"/>
      <c r="BQ39" s="658"/>
      <c r="BR39" s="658"/>
      <c r="BS39" s="658"/>
      <c r="BT39" s="658"/>
      <c r="BU39" s="659"/>
      <c r="BV39" s="660">
        <v>13198</v>
      </c>
      <c r="BW39" s="661"/>
      <c r="BX39" s="661"/>
      <c r="BY39" s="661"/>
      <c r="BZ39" s="661"/>
      <c r="CA39" s="661"/>
      <c r="CB39" s="670"/>
      <c r="CD39" s="657" t="s">
        <v>348</v>
      </c>
      <c r="CE39" s="658"/>
      <c r="CF39" s="658"/>
      <c r="CG39" s="658"/>
      <c r="CH39" s="658"/>
      <c r="CI39" s="658"/>
      <c r="CJ39" s="658"/>
      <c r="CK39" s="658"/>
      <c r="CL39" s="658"/>
      <c r="CM39" s="658"/>
      <c r="CN39" s="658"/>
      <c r="CO39" s="658"/>
      <c r="CP39" s="658"/>
      <c r="CQ39" s="659"/>
      <c r="CR39" s="660">
        <v>4375876</v>
      </c>
      <c r="CS39" s="693"/>
      <c r="CT39" s="693"/>
      <c r="CU39" s="693"/>
      <c r="CV39" s="693"/>
      <c r="CW39" s="693"/>
      <c r="CX39" s="693"/>
      <c r="CY39" s="694"/>
      <c r="CZ39" s="665">
        <v>10.9</v>
      </c>
      <c r="DA39" s="691"/>
      <c r="DB39" s="691"/>
      <c r="DC39" s="695"/>
      <c r="DD39" s="669">
        <v>4083002</v>
      </c>
      <c r="DE39" s="693"/>
      <c r="DF39" s="693"/>
      <c r="DG39" s="693"/>
      <c r="DH39" s="693"/>
      <c r="DI39" s="693"/>
      <c r="DJ39" s="693"/>
      <c r="DK39" s="694"/>
      <c r="DL39" s="669" t="s">
        <v>139</v>
      </c>
      <c r="DM39" s="693"/>
      <c r="DN39" s="693"/>
      <c r="DO39" s="693"/>
      <c r="DP39" s="693"/>
      <c r="DQ39" s="693"/>
      <c r="DR39" s="693"/>
      <c r="DS39" s="693"/>
      <c r="DT39" s="693"/>
      <c r="DU39" s="693"/>
      <c r="DV39" s="694"/>
      <c r="DW39" s="665" t="s">
        <v>139</v>
      </c>
      <c r="DX39" s="691"/>
      <c r="DY39" s="691"/>
      <c r="DZ39" s="691"/>
      <c r="EA39" s="691"/>
      <c r="EB39" s="691"/>
      <c r="EC39" s="692"/>
    </row>
    <row r="40" spans="2:133" ht="11.25" customHeight="1" x14ac:dyDescent="0.15">
      <c r="B40" s="657" t="s">
        <v>349</v>
      </c>
      <c r="C40" s="658"/>
      <c r="D40" s="658"/>
      <c r="E40" s="658"/>
      <c r="F40" s="658"/>
      <c r="G40" s="658"/>
      <c r="H40" s="658"/>
      <c r="I40" s="658"/>
      <c r="J40" s="658"/>
      <c r="K40" s="658"/>
      <c r="L40" s="658"/>
      <c r="M40" s="658"/>
      <c r="N40" s="658"/>
      <c r="O40" s="658"/>
      <c r="P40" s="658"/>
      <c r="Q40" s="659"/>
      <c r="R40" s="660">
        <v>472100</v>
      </c>
      <c r="S40" s="661"/>
      <c r="T40" s="661"/>
      <c r="U40" s="661"/>
      <c r="V40" s="661"/>
      <c r="W40" s="661"/>
      <c r="X40" s="661"/>
      <c r="Y40" s="662"/>
      <c r="Z40" s="663">
        <v>1.1000000000000001</v>
      </c>
      <c r="AA40" s="663"/>
      <c r="AB40" s="663"/>
      <c r="AC40" s="663"/>
      <c r="AD40" s="664" t="s">
        <v>240</v>
      </c>
      <c r="AE40" s="664"/>
      <c r="AF40" s="664"/>
      <c r="AG40" s="664"/>
      <c r="AH40" s="664"/>
      <c r="AI40" s="664"/>
      <c r="AJ40" s="664"/>
      <c r="AK40" s="664"/>
      <c r="AL40" s="665" t="s">
        <v>178</v>
      </c>
      <c r="AM40" s="666"/>
      <c r="AN40" s="666"/>
      <c r="AO40" s="667"/>
      <c r="AQ40" s="723" t="s">
        <v>350</v>
      </c>
      <c r="AR40" s="724"/>
      <c r="AS40" s="724"/>
      <c r="AT40" s="724"/>
      <c r="AU40" s="724"/>
      <c r="AV40" s="724"/>
      <c r="AW40" s="724"/>
      <c r="AX40" s="724"/>
      <c r="AY40" s="725"/>
      <c r="AZ40" s="660" t="s">
        <v>178</v>
      </c>
      <c r="BA40" s="661"/>
      <c r="BB40" s="661"/>
      <c r="BC40" s="661"/>
      <c r="BD40" s="693"/>
      <c r="BE40" s="693"/>
      <c r="BF40" s="715"/>
      <c r="BG40" s="708" t="s">
        <v>351</v>
      </c>
      <c r="BH40" s="709"/>
      <c r="BI40" s="709"/>
      <c r="BJ40" s="709"/>
      <c r="BK40" s="709"/>
      <c r="BL40" s="223"/>
      <c r="BM40" s="658" t="s">
        <v>352</v>
      </c>
      <c r="BN40" s="658"/>
      <c r="BO40" s="658"/>
      <c r="BP40" s="658"/>
      <c r="BQ40" s="658"/>
      <c r="BR40" s="658"/>
      <c r="BS40" s="658"/>
      <c r="BT40" s="658"/>
      <c r="BU40" s="659"/>
      <c r="BV40" s="660">
        <v>90</v>
      </c>
      <c r="BW40" s="661"/>
      <c r="BX40" s="661"/>
      <c r="BY40" s="661"/>
      <c r="BZ40" s="661"/>
      <c r="CA40" s="661"/>
      <c r="CB40" s="670"/>
      <c r="CD40" s="657" t="s">
        <v>353</v>
      </c>
      <c r="CE40" s="658"/>
      <c r="CF40" s="658"/>
      <c r="CG40" s="658"/>
      <c r="CH40" s="658"/>
      <c r="CI40" s="658"/>
      <c r="CJ40" s="658"/>
      <c r="CK40" s="658"/>
      <c r="CL40" s="658"/>
      <c r="CM40" s="658"/>
      <c r="CN40" s="658"/>
      <c r="CO40" s="658"/>
      <c r="CP40" s="658"/>
      <c r="CQ40" s="659"/>
      <c r="CR40" s="660">
        <v>19891</v>
      </c>
      <c r="CS40" s="661"/>
      <c r="CT40" s="661"/>
      <c r="CU40" s="661"/>
      <c r="CV40" s="661"/>
      <c r="CW40" s="661"/>
      <c r="CX40" s="661"/>
      <c r="CY40" s="662"/>
      <c r="CZ40" s="665">
        <v>0</v>
      </c>
      <c r="DA40" s="691"/>
      <c r="DB40" s="691"/>
      <c r="DC40" s="695"/>
      <c r="DD40" s="669">
        <v>13591</v>
      </c>
      <c r="DE40" s="661"/>
      <c r="DF40" s="661"/>
      <c r="DG40" s="661"/>
      <c r="DH40" s="661"/>
      <c r="DI40" s="661"/>
      <c r="DJ40" s="661"/>
      <c r="DK40" s="662"/>
      <c r="DL40" s="669">
        <v>9062</v>
      </c>
      <c r="DM40" s="661"/>
      <c r="DN40" s="661"/>
      <c r="DO40" s="661"/>
      <c r="DP40" s="661"/>
      <c r="DQ40" s="661"/>
      <c r="DR40" s="661"/>
      <c r="DS40" s="661"/>
      <c r="DT40" s="661"/>
      <c r="DU40" s="661"/>
      <c r="DV40" s="662"/>
      <c r="DW40" s="665">
        <v>0</v>
      </c>
      <c r="DX40" s="691"/>
      <c r="DY40" s="691"/>
      <c r="DZ40" s="691"/>
      <c r="EA40" s="691"/>
      <c r="EB40" s="691"/>
      <c r="EC40" s="692"/>
    </row>
    <row r="41" spans="2:133" ht="11.25" customHeight="1" x14ac:dyDescent="0.15">
      <c r="B41" s="681" t="s">
        <v>354</v>
      </c>
      <c r="C41" s="682"/>
      <c r="D41" s="682"/>
      <c r="E41" s="682"/>
      <c r="F41" s="682"/>
      <c r="G41" s="682"/>
      <c r="H41" s="682"/>
      <c r="I41" s="682"/>
      <c r="J41" s="682"/>
      <c r="K41" s="682"/>
      <c r="L41" s="682"/>
      <c r="M41" s="682"/>
      <c r="N41" s="682"/>
      <c r="O41" s="682"/>
      <c r="P41" s="682"/>
      <c r="Q41" s="683"/>
      <c r="R41" s="732">
        <v>41547277</v>
      </c>
      <c r="S41" s="733"/>
      <c r="T41" s="733"/>
      <c r="U41" s="733"/>
      <c r="V41" s="733"/>
      <c r="W41" s="733"/>
      <c r="X41" s="733"/>
      <c r="Y41" s="737"/>
      <c r="Z41" s="738">
        <v>100</v>
      </c>
      <c r="AA41" s="738"/>
      <c r="AB41" s="738"/>
      <c r="AC41" s="738"/>
      <c r="AD41" s="739">
        <v>19213082</v>
      </c>
      <c r="AE41" s="739"/>
      <c r="AF41" s="739"/>
      <c r="AG41" s="739"/>
      <c r="AH41" s="739"/>
      <c r="AI41" s="739"/>
      <c r="AJ41" s="739"/>
      <c r="AK41" s="739"/>
      <c r="AL41" s="740">
        <v>100</v>
      </c>
      <c r="AM41" s="720"/>
      <c r="AN41" s="720"/>
      <c r="AO41" s="741"/>
      <c r="AQ41" s="723" t="s">
        <v>355</v>
      </c>
      <c r="AR41" s="724"/>
      <c r="AS41" s="724"/>
      <c r="AT41" s="724"/>
      <c r="AU41" s="724"/>
      <c r="AV41" s="724"/>
      <c r="AW41" s="724"/>
      <c r="AX41" s="724"/>
      <c r="AY41" s="725"/>
      <c r="AZ41" s="660">
        <v>485782</v>
      </c>
      <c r="BA41" s="661"/>
      <c r="BB41" s="661"/>
      <c r="BC41" s="661"/>
      <c r="BD41" s="693"/>
      <c r="BE41" s="693"/>
      <c r="BF41" s="715"/>
      <c r="BG41" s="708"/>
      <c r="BH41" s="709"/>
      <c r="BI41" s="709"/>
      <c r="BJ41" s="709"/>
      <c r="BK41" s="709"/>
      <c r="BL41" s="223"/>
      <c r="BM41" s="658" t="s">
        <v>356</v>
      </c>
      <c r="BN41" s="658"/>
      <c r="BO41" s="658"/>
      <c r="BP41" s="658"/>
      <c r="BQ41" s="658"/>
      <c r="BR41" s="658"/>
      <c r="BS41" s="658"/>
      <c r="BT41" s="658"/>
      <c r="BU41" s="659"/>
      <c r="BV41" s="660" t="s">
        <v>139</v>
      </c>
      <c r="BW41" s="661"/>
      <c r="BX41" s="661"/>
      <c r="BY41" s="661"/>
      <c r="BZ41" s="661"/>
      <c r="CA41" s="661"/>
      <c r="CB41" s="670"/>
      <c r="CD41" s="657" t="s">
        <v>357</v>
      </c>
      <c r="CE41" s="658"/>
      <c r="CF41" s="658"/>
      <c r="CG41" s="658"/>
      <c r="CH41" s="658"/>
      <c r="CI41" s="658"/>
      <c r="CJ41" s="658"/>
      <c r="CK41" s="658"/>
      <c r="CL41" s="658"/>
      <c r="CM41" s="658"/>
      <c r="CN41" s="658"/>
      <c r="CO41" s="658"/>
      <c r="CP41" s="658"/>
      <c r="CQ41" s="659"/>
      <c r="CR41" s="660" t="s">
        <v>240</v>
      </c>
      <c r="CS41" s="693"/>
      <c r="CT41" s="693"/>
      <c r="CU41" s="693"/>
      <c r="CV41" s="693"/>
      <c r="CW41" s="693"/>
      <c r="CX41" s="693"/>
      <c r="CY41" s="694"/>
      <c r="CZ41" s="665" t="s">
        <v>178</v>
      </c>
      <c r="DA41" s="691"/>
      <c r="DB41" s="691"/>
      <c r="DC41" s="695"/>
      <c r="DD41" s="669" t="s">
        <v>240</v>
      </c>
      <c r="DE41" s="693"/>
      <c r="DF41" s="693"/>
      <c r="DG41" s="693"/>
      <c r="DH41" s="693"/>
      <c r="DI41" s="693"/>
      <c r="DJ41" s="693"/>
      <c r="DK41" s="694"/>
      <c r="DL41" s="743"/>
      <c r="DM41" s="744"/>
      <c r="DN41" s="744"/>
      <c r="DO41" s="744"/>
      <c r="DP41" s="744"/>
      <c r="DQ41" s="744"/>
      <c r="DR41" s="744"/>
      <c r="DS41" s="744"/>
      <c r="DT41" s="744"/>
      <c r="DU41" s="744"/>
      <c r="DV41" s="745"/>
      <c r="DW41" s="734"/>
      <c r="DX41" s="735"/>
      <c r="DY41" s="735"/>
      <c r="DZ41" s="735"/>
      <c r="EA41" s="735"/>
      <c r="EB41" s="735"/>
      <c r="EC41" s="736"/>
    </row>
    <row r="42" spans="2:133" ht="11.25" customHeight="1" x14ac:dyDescent="0.15">
      <c r="AQ42" s="729" t="s">
        <v>358</v>
      </c>
      <c r="AR42" s="730"/>
      <c r="AS42" s="730"/>
      <c r="AT42" s="730"/>
      <c r="AU42" s="730"/>
      <c r="AV42" s="730"/>
      <c r="AW42" s="730"/>
      <c r="AX42" s="730"/>
      <c r="AY42" s="731"/>
      <c r="AZ42" s="732">
        <v>1722084</v>
      </c>
      <c r="BA42" s="733"/>
      <c r="BB42" s="733"/>
      <c r="BC42" s="733"/>
      <c r="BD42" s="719"/>
      <c r="BE42" s="719"/>
      <c r="BF42" s="721"/>
      <c r="BG42" s="710"/>
      <c r="BH42" s="711"/>
      <c r="BI42" s="711"/>
      <c r="BJ42" s="711"/>
      <c r="BK42" s="711"/>
      <c r="BL42" s="224"/>
      <c r="BM42" s="682" t="s">
        <v>359</v>
      </c>
      <c r="BN42" s="682"/>
      <c r="BO42" s="682"/>
      <c r="BP42" s="682"/>
      <c r="BQ42" s="682"/>
      <c r="BR42" s="682"/>
      <c r="BS42" s="682"/>
      <c r="BT42" s="682"/>
      <c r="BU42" s="683"/>
      <c r="BV42" s="732">
        <v>352</v>
      </c>
      <c r="BW42" s="733"/>
      <c r="BX42" s="733"/>
      <c r="BY42" s="733"/>
      <c r="BZ42" s="733"/>
      <c r="CA42" s="733"/>
      <c r="CB42" s="742"/>
      <c r="CD42" s="657" t="s">
        <v>360</v>
      </c>
      <c r="CE42" s="658"/>
      <c r="CF42" s="658"/>
      <c r="CG42" s="658"/>
      <c r="CH42" s="658"/>
      <c r="CI42" s="658"/>
      <c r="CJ42" s="658"/>
      <c r="CK42" s="658"/>
      <c r="CL42" s="658"/>
      <c r="CM42" s="658"/>
      <c r="CN42" s="658"/>
      <c r="CO42" s="658"/>
      <c r="CP42" s="658"/>
      <c r="CQ42" s="659"/>
      <c r="CR42" s="660">
        <v>7418795</v>
      </c>
      <c r="CS42" s="693"/>
      <c r="CT42" s="693"/>
      <c r="CU42" s="693"/>
      <c r="CV42" s="693"/>
      <c r="CW42" s="693"/>
      <c r="CX42" s="693"/>
      <c r="CY42" s="694"/>
      <c r="CZ42" s="665">
        <v>18.600000000000001</v>
      </c>
      <c r="DA42" s="691"/>
      <c r="DB42" s="691"/>
      <c r="DC42" s="695"/>
      <c r="DD42" s="669">
        <v>2127621</v>
      </c>
      <c r="DE42" s="693"/>
      <c r="DF42" s="693"/>
      <c r="DG42" s="693"/>
      <c r="DH42" s="693"/>
      <c r="DI42" s="693"/>
      <c r="DJ42" s="693"/>
      <c r="DK42" s="694"/>
      <c r="DL42" s="743"/>
      <c r="DM42" s="744"/>
      <c r="DN42" s="744"/>
      <c r="DO42" s="744"/>
      <c r="DP42" s="744"/>
      <c r="DQ42" s="744"/>
      <c r="DR42" s="744"/>
      <c r="DS42" s="744"/>
      <c r="DT42" s="744"/>
      <c r="DU42" s="744"/>
      <c r="DV42" s="745"/>
      <c r="DW42" s="734"/>
      <c r="DX42" s="735"/>
      <c r="DY42" s="735"/>
      <c r="DZ42" s="735"/>
      <c r="EA42" s="735"/>
      <c r="EB42" s="735"/>
      <c r="EC42" s="736"/>
    </row>
    <row r="43" spans="2:133" ht="11.25" customHeight="1" x14ac:dyDescent="0.15">
      <c r="B43" s="214" t="s">
        <v>361</v>
      </c>
      <c r="CD43" s="657" t="s">
        <v>362</v>
      </c>
      <c r="CE43" s="658"/>
      <c r="CF43" s="658"/>
      <c r="CG43" s="658"/>
      <c r="CH43" s="658"/>
      <c r="CI43" s="658"/>
      <c r="CJ43" s="658"/>
      <c r="CK43" s="658"/>
      <c r="CL43" s="658"/>
      <c r="CM43" s="658"/>
      <c r="CN43" s="658"/>
      <c r="CO43" s="658"/>
      <c r="CP43" s="658"/>
      <c r="CQ43" s="659"/>
      <c r="CR43" s="660">
        <v>95756</v>
      </c>
      <c r="CS43" s="693"/>
      <c r="CT43" s="693"/>
      <c r="CU43" s="693"/>
      <c r="CV43" s="693"/>
      <c r="CW43" s="693"/>
      <c r="CX43" s="693"/>
      <c r="CY43" s="694"/>
      <c r="CZ43" s="665">
        <v>0.2</v>
      </c>
      <c r="DA43" s="691"/>
      <c r="DB43" s="691"/>
      <c r="DC43" s="695"/>
      <c r="DD43" s="669">
        <v>94925</v>
      </c>
      <c r="DE43" s="693"/>
      <c r="DF43" s="693"/>
      <c r="DG43" s="693"/>
      <c r="DH43" s="693"/>
      <c r="DI43" s="693"/>
      <c r="DJ43" s="693"/>
      <c r="DK43" s="694"/>
      <c r="DL43" s="743"/>
      <c r="DM43" s="744"/>
      <c r="DN43" s="744"/>
      <c r="DO43" s="744"/>
      <c r="DP43" s="744"/>
      <c r="DQ43" s="744"/>
      <c r="DR43" s="744"/>
      <c r="DS43" s="744"/>
      <c r="DT43" s="744"/>
      <c r="DU43" s="744"/>
      <c r="DV43" s="745"/>
      <c r="DW43" s="734"/>
      <c r="DX43" s="735"/>
      <c r="DY43" s="735"/>
      <c r="DZ43" s="735"/>
      <c r="EA43" s="735"/>
      <c r="EB43" s="735"/>
      <c r="EC43" s="736"/>
    </row>
    <row r="44" spans="2:133" ht="11.25" customHeight="1" x14ac:dyDescent="0.15">
      <c r="B44" s="746" t="s">
        <v>363</v>
      </c>
      <c r="C44" s="746"/>
      <c r="D44" s="746"/>
      <c r="E44" s="746"/>
      <c r="F44" s="746"/>
      <c r="G44" s="746"/>
      <c r="H44" s="746"/>
      <c r="I44" s="746"/>
      <c r="J44" s="746"/>
      <c r="K44" s="746"/>
      <c r="L44" s="746"/>
      <c r="M44" s="746"/>
      <c r="N44" s="746"/>
      <c r="O44" s="746"/>
      <c r="P44" s="746"/>
      <c r="Q44" s="746"/>
      <c r="R44" s="746"/>
      <c r="S44" s="746"/>
      <c r="T44" s="746"/>
      <c r="U44" s="746"/>
      <c r="V44" s="746"/>
      <c r="W44" s="746"/>
      <c r="X44" s="746"/>
      <c r="Y44" s="746"/>
      <c r="Z44" s="746"/>
      <c r="AA44" s="746"/>
      <c r="AB44" s="746"/>
      <c r="AC44" s="746"/>
      <c r="AD44" s="746"/>
      <c r="AE44" s="746"/>
      <c r="AF44" s="746"/>
      <c r="AG44" s="746"/>
      <c r="AH44" s="746"/>
      <c r="AI44" s="746"/>
      <c r="AJ44" s="746"/>
      <c r="AK44" s="746"/>
      <c r="AL44" s="746"/>
      <c r="AM44" s="746"/>
      <c r="AN44" s="746"/>
      <c r="AO44" s="746"/>
      <c r="AP44" s="746"/>
      <c r="AQ44" s="746"/>
      <c r="AR44" s="746"/>
      <c r="AS44" s="746"/>
      <c r="AT44" s="746"/>
      <c r="AU44" s="746"/>
      <c r="AV44" s="746"/>
      <c r="AW44" s="746"/>
      <c r="AX44" s="746"/>
      <c r="AY44" s="746"/>
      <c r="AZ44" s="746"/>
      <c r="BA44" s="746"/>
      <c r="BB44" s="746"/>
      <c r="BC44" s="746"/>
      <c r="BD44" s="746"/>
      <c r="BE44" s="746"/>
      <c r="BF44" s="746"/>
      <c r="BG44" s="746"/>
      <c r="BH44" s="746"/>
      <c r="BI44" s="746"/>
      <c r="BJ44" s="746"/>
      <c r="BK44" s="746"/>
      <c r="BL44" s="746"/>
      <c r="BM44" s="746"/>
      <c r="BN44" s="746"/>
      <c r="BO44" s="746"/>
      <c r="BP44" s="746"/>
      <c r="BQ44" s="746"/>
      <c r="BR44" s="746"/>
      <c r="BS44" s="746"/>
      <c r="BT44" s="746"/>
      <c r="BU44" s="746"/>
      <c r="BV44" s="746"/>
      <c r="BW44" s="746"/>
      <c r="BX44" s="746"/>
      <c r="BY44" s="746"/>
      <c r="BZ44" s="746"/>
      <c r="CA44" s="746"/>
      <c r="CB44" s="746"/>
      <c r="CC44" s="747"/>
      <c r="CD44" s="696" t="s">
        <v>310</v>
      </c>
      <c r="CE44" s="697"/>
      <c r="CF44" s="657" t="s">
        <v>364</v>
      </c>
      <c r="CG44" s="658"/>
      <c r="CH44" s="658"/>
      <c r="CI44" s="658"/>
      <c r="CJ44" s="658"/>
      <c r="CK44" s="658"/>
      <c r="CL44" s="658"/>
      <c r="CM44" s="658"/>
      <c r="CN44" s="658"/>
      <c r="CO44" s="658"/>
      <c r="CP44" s="658"/>
      <c r="CQ44" s="659"/>
      <c r="CR44" s="660">
        <v>7418795</v>
      </c>
      <c r="CS44" s="661"/>
      <c r="CT44" s="661"/>
      <c r="CU44" s="661"/>
      <c r="CV44" s="661"/>
      <c r="CW44" s="661"/>
      <c r="CX44" s="661"/>
      <c r="CY44" s="662"/>
      <c r="CZ44" s="665">
        <v>18.600000000000001</v>
      </c>
      <c r="DA44" s="666"/>
      <c r="DB44" s="666"/>
      <c r="DC44" s="672"/>
      <c r="DD44" s="669">
        <v>2127621</v>
      </c>
      <c r="DE44" s="661"/>
      <c r="DF44" s="661"/>
      <c r="DG44" s="661"/>
      <c r="DH44" s="661"/>
      <c r="DI44" s="661"/>
      <c r="DJ44" s="661"/>
      <c r="DK44" s="662"/>
      <c r="DL44" s="743"/>
      <c r="DM44" s="744"/>
      <c r="DN44" s="744"/>
      <c r="DO44" s="744"/>
      <c r="DP44" s="744"/>
      <c r="DQ44" s="744"/>
      <c r="DR44" s="744"/>
      <c r="DS44" s="744"/>
      <c r="DT44" s="744"/>
      <c r="DU44" s="744"/>
      <c r="DV44" s="745"/>
      <c r="DW44" s="734"/>
      <c r="DX44" s="735"/>
      <c r="DY44" s="735"/>
      <c r="DZ44" s="735"/>
      <c r="EA44" s="735"/>
      <c r="EB44" s="735"/>
      <c r="EC44" s="736"/>
    </row>
    <row r="45" spans="2:133" ht="11.25" customHeight="1" x14ac:dyDescent="0.15">
      <c r="B45" s="746" t="s">
        <v>365</v>
      </c>
      <c r="C45" s="746"/>
      <c r="D45" s="746"/>
      <c r="E45" s="746"/>
      <c r="F45" s="746"/>
      <c r="G45" s="746"/>
      <c r="H45" s="746"/>
      <c r="I45" s="746"/>
      <c r="J45" s="746"/>
      <c r="K45" s="746"/>
      <c r="L45" s="746"/>
      <c r="M45" s="746"/>
      <c r="N45" s="746"/>
      <c r="O45" s="746"/>
      <c r="P45" s="746"/>
      <c r="Q45" s="746"/>
      <c r="R45" s="746"/>
      <c r="S45" s="746"/>
      <c r="T45" s="746"/>
      <c r="U45" s="746"/>
      <c r="V45" s="746"/>
      <c r="W45" s="746"/>
      <c r="X45" s="746"/>
      <c r="Y45" s="746"/>
      <c r="Z45" s="746"/>
      <c r="AA45" s="746"/>
      <c r="AB45" s="746"/>
      <c r="AC45" s="746"/>
      <c r="AD45" s="746"/>
      <c r="AE45" s="746"/>
      <c r="AF45" s="746"/>
      <c r="AG45" s="746"/>
      <c r="AH45" s="746"/>
      <c r="AI45" s="746"/>
      <c r="AJ45" s="746"/>
      <c r="AK45" s="746"/>
      <c r="AL45" s="746"/>
      <c r="AM45" s="746"/>
      <c r="AN45" s="746"/>
      <c r="AO45" s="746"/>
      <c r="AP45" s="746"/>
      <c r="AQ45" s="746"/>
      <c r="AR45" s="746"/>
      <c r="AS45" s="746"/>
      <c r="AT45" s="746"/>
      <c r="AU45" s="746"/>
      <c r="AV45" s="746"/>
      <c r="AW45" s="746"/>
      <c r="AX45" s="746"/>
      <c r="AY45" s="746"/>
      <c r="AZ45" s="746"/>
      <c r="BA45" s="746"/>
      <c r="BB45" s="746"/>
      <c r="BC45" s="746"/>
      <c r="BD45" s="746"/>
      <c r="BE45" s="746"/>
      <c r="BF45" s="746"/>
      <c r="BG45" s="746"/>
      <c r="BH45" s="746"/>
      <c r="BI45" s="746"/>
      <c r="BJ45" s="746"/>
      <c r="BK45" s="746"/>
      <c r="BL45" s="746"/>
      <c r="BM45" s="746"/>
      <c r="BN45" s="746"/>
      <c r="BO45" s="746"/>
      <c r="BP45" s="746"/>
      <c r="BQ45" s="746"/>
      <c r="BR45" s="746"/>
      <c r="BS45" s="746"/>
      <c r="BT45" s="746"/>
      <c r="BU45" s="746"/>
      <c r="BV45" s="746"/>
      <c r="BW45" s="746"/>
      <c r="BX45" s="746"/>
      <c r="BY45" s="746"/>
      <c r="BZ45" s="746"/>
      <c r="CA45" s="746"/>
      <c r="CB45" s="746"/>
      <c r="CC45" s="747"/>
      <c r="CD45" s="698"/>
      <c r="CE45" s="699"/>
      <c r="CF45" s="657" t="s">
        <v>366</v>
      </c>
      <c r="CG45" s="658"/>
      <c r="CH45" s="658"/>
      <c r="CI45" s="658"/>
      <c r="CJ45" s="658"/>
      <c r="CK45" s="658"/>
      <c r="CL45" s="658"/>
      <c r="CM45" s="658"/>
      <c r="CN45" s="658"/>
      <c r="CO45" s="658"/>
      <c r="CP45" s="658"/>
      <c r="CQ45" s="659"/>
      <c r="CR45" s="660">
        <v>1360444</v>
      </c>
      <c r="CS45" s="693"/>
      <c r="CT45" s="693"/>
      <c r="CU45" s="693"/>
      <c r="CV45" s="693"/>
      <c r="CW45" s="693"/>
      <c r="CX45" s="693"/>
      <c r="CY45" s="694"/>
      <c r="CZ45" s="665">
        <v>3.4</v>
      </c>
      <c r="DA45" s="691"/>
      <c r="DB45" s="691"/>
      <c r="DC45" s="695"/>
      <c r="DD45" s="669">
        <v>257096</v>
      </c>
      <c r="DE45" s="693"/>
      <c r="DF45" s="693"/>
      <c r="DG45" s="693"/>
      <c r="DH45" s="693"/>
      <c r="DI45" s="693"/>
      <c r="DJ45" s="693"/>
      <c r="DK45" s="694"/>
      <c r="DL45" s="743"/>
      <c r="DM45" s="744"/>
      <c r="DN45" s="744"/>
      <c r="DO45" s="744"/>
      <c r="DP45" s="744"/>
      <c r="DQ45" s="744"/>
      <c r="DR45" s="744"/>
      <c r="DS45" s="744"/>
      <c r="DT45" s="744"/>
      <c r="DU45" s="744"/>
      <c r="DV45" s="745"/>
      <c r="DW45" s="734"/>
      <c r="DX45" s="735"/>
      <c r="DY45" s="735"/>
      <c r="DZ45" s="735"/>
      <c r="EA45" s="735"/>
      <c r="EB45" s="735"/>
      <c r="EC45" s="736"/>
    </row>
    <row r="46" spans="2:133" ht="11.25" customHeight="1" x14ac:dyDescent="0.15">
      <c r="B46" s="225"/>
      <c r="CD46" s="698"/>
      <c r="CE46" s="699"/>
      <c r="CF46" s="657" t="s">
        <v>367</v>
      </c>
      <c r="CG46" s="658"/>
      <c r="CH46" s="658"/>
      <c r="CI46" s="658"/>
      <c r="CJ46" s="658"/>
      <c r="CK46" s="658"/>
      <c r="CL46" s="658"/>
      <c r="CM46" s="658"/>
      <c r="CN46" s="658"/>
      <c r="CO46" s="658"/>
      <c r="CP46" s="658"/>
      <c r="CQ46" s="659"/>
      <c r="CR46" s="660">
        <v>5974936</v>
      </c>
      <c r="CS46" s="661"/>
      <c r="CT46" s="661"/>
      <c r="CU46" s="661"/>
      <c r="CV46" s="661"/>
      <c r="CW46" s="661"/>
      <c r="CX46" s="661"/>
      <c r="CY46" s="662"/>
      <c r="CZ46" s="665">
        <v>15</v>
      </c>
      <c r="DA46" s="666"/>
      <c r="DB46" s="666"/>
      <c r="DC46" s="672"/>
      <c r="DD46" s="669">
        <v>1844810</v>
      </c>
      <c r="DE46" s="661"/>
      <c r="DF46" s="661"/>
      <c r="DG46" s="661"/>
      <c r="DH46" s="661"/>
      <c r="DI46" s="661"/>
      <c r="DJ46" s="661"/>
      <c r="DK46" s="662"/>
      <c r="DL46" s="743"/>
      <c r="DM46" s="744"/>
      <c r="DN46" s="744"/>
      <c r="DO46" s="744"/>
      <c r="DP46" s="744"/>
      <c r="DQ46" s="744"/>
      <c r="DR46" s="744"/>
      <c r="DS46" s="744"/>
      <c r="DT46" s="744"/>
      <c r="DU46" s="744"/>
      <c r="DV46" s="745"/>
      <c r="DW46" s="734"/>
      <c r="DX46" s="735"/>
      <c r="DY46" s="735"/>
      <c r="DZ46" s="735"/>
      <c r="EA46" s="735"/>
      <c r="EB46" s="735"/>
      <c r="EC46" s="736"/>
    </row>
    <row r="47" spans="2:133" ht="11.25" customHeight="1" x14ac:dyDescent="0.15">
      <c r="B47" s="225"/>
      <c r="CD47" s="698"/>
      <c r="CE47" s="699"/>
      <c r="CF47" s="657" t="s">
        <v>368</v>
      </c>
      <c r="CG47" s="658"/>
      <c r="CH47" s="658"/>
      <c r="CI47" s="658"/>
      <c r="CJ47" s="658"/>
      <c r="CK47" s="658"/>
      <c r="CL47" s="658"/>
      <c r="CM47" s="658"/>
      <c r="CN47" s="658"/>
      <c r="CO47" s="658"/>
      <c r="CP47" s="658"/>
      <c r="CQ47" s="659"/>
      <c r="CR47" s="660" t="s">
        <v>139</v>
      </c>
      <c r="CS47" s="693"/>
      <c r="CT47" s="693"/>
      <c r="CU47" s="693"/>
      <c r="CV47" s="693"/>
      <c r="CW47" s="693"/>
      <c r="CX47" s="693"/>
      <c r="CY47" s="694"/>
      <c r="CZ47" s="665" t="s">
        <v>139</v>
      </c>
      <c r="DA47" s="691"/>
      <c r="DB47" s="691"/>
      <c r="DC47" s="695"/>
      <c r="DD47" s="669" t="s">
        <v>240</v>
      </c>
      <c r="DE47" s="693"/>
      <c r="DF47" s="693"/>
      <c r="DG47" s="693"/>
      <c r="DH47" s="693"/>
      <c r="DI47" s="693"/>
      <c r="DJ47" s="693"/>
      <c r="DK47" s="694"/>
      <c r="DL47" s="743"/>
      <c r="DM47" s="744"/>
      <c r="DN47" s="744"/>
      <c r="DO47" s="744"/>
      <c r="DP47" s="744"/>
      <c r="DQ47" s="744"/>
      <c r="DR47" s="744"/>
      <c r="DS47" s="744"/>
      <c r="DT47" s="744"/>
      <c r="DU47" s="744"/>
      <c r="DV47" s="745"/>
      <c r="DW47" s="734"/>
      <c r="DX47" s="735"/>
      <c r="DY47" s="735"/>
      <c r="DZ47" s="735"/>
      <c r="EA47" s="735"/>
      <c r="EB47" s="735"/>
      <c r="EC47" s="736"/>
    </row>
    <row r="48" spans="2:133" x14ac:dyDescent="0.15">
      <c r="B48" s="225"/>
      <c r="CD48" s="700"/>
      <c r="CE48" s="701"/>
      <c r="CF48" s="657" t="s">
        <v>369</v>
      </c>
      <c r="CG48" s="658"/>
      <c r="CH48" s="658"/>
      <c r="CI48" s="658"/>
      <c r="CJ48" s="658"/>
      <c r="CK48" s="658"/>
      <c r="CL48" s="658"/>
      <c r="CM48" s="658"/>
      <c r="CN48" s="658"/>
      <c r="CO48" s="658"/>
      <c r="CP48" s="658"/>
      <c r="CQ48" s="659"/>
      <c r="CR48" s="660" t="s">
        <v>139</v>
      </c>
      <c r="CS48" s="661"/>
      <c r="CT48" s="661"/>
      <c r="CU48" s="661"/>
      <c r="CV48" s="661"/>
      <c r="CW48" s="661"/>
      <c r="CX48" s="661"/>
      <c r="CY48" s="662"/>
      <c r="CZ48" s="665" t="s">
        <v>139</v>
      </c>
      <c r="DA48" s="666"/>
      <c r="DB48" s="666"/>
      <c r="DC48" s="672"/>
      <c r="DD48" s="669" t="s">
        <v>240</v>
      </c>
      <c r="DE48" s="661"/>
      <c r="DF48" s="661"/>
      <c r="DG48" s="661"/>
      <c r="DH48" s="661"/>
      <c r="DI48" s="661"/>
      <c r="DJ48" s="661"/>
      <c r="DK48" s="662"/>
      <c r="DL48" s="743"/>
      <c r="DM48" s="744"/>
      <c r="DN48" s="744"/>
      <c r="DO48" s="744"/>
      <c r="DP48" s="744"/>
      <c r="DQ48" s="744"/>
      <c r="DR48" s="744"/>
      <c r="DS48" s="744"/>
      <c r="DT48" s="744"/>
      <c r="DU48" s="744"/>
      <c r="DV48" s="745"/>
      <c r="DW48" s="734"/>
      <c r="DX48" s="735"/>
      <c r="DY48" s="735"/>
      <c r="DZ48" s="735"/>
      <c r="EA48" s="735"/>
      <c r="EB48" s="735"/>
      <c r="EC48" s="736"/>
    </row>
    <row r="49" spans="2:133" ht="11.25" customHeight="1" x14ac:dyDescent="0.15">
      <c r="B49" s="225"/>
      <c r="CD49" s="681" t="s">
        <v>370</v>
      </c>
      <c r="CE49" s="682"/>
      <c r="CF49" s="682"/>
      <c r="CG49" s="682"/>
      <c r="CH49" s="682"/>
      <c r="CI49" s="682"/>
      <c r="CJ49" s="682"/>
      <c r="CK49" s="682"/>
      <c r="CL49" s="682"/>
      <c r="CM49" s="682"/>
      <c r="CN49" s="682"/>
      <c r="CO49" s="682"/>
      <c r="CP49" s="682"/>
      <c r="CQ49" s="683"/>
      <c r="CR49" s="732">
        <v>39963704</v>
      </c>
      <c r="CS49" s="719"/>
      <c r="CT49" s="719"/>
      <c r="CU49" s="719"/>
      <c r="CV49" s="719"/>
      <c r="CW49" s="719"/>
      <c r="CX49" s="719"/>
      <c r="CY49" s="748"/>
      <c r="CZ49" s="740">
        <v>100</v>
      </c>
      <c r="DA49" s="749"/>
      <c r="DB49" s="749"/>
      <c r="DC49" s="750"/>
      <c r="DD49" s="751">
        <v>25332739</v>
      </c>
      <c r="DE49" s="719"/>
      <c r="DF49" s="719"/>
      <c r="DG49" s="719"/>
      <c r="DH49" s="719"/>
      <c r="DI49" s="719"/>
      <c r="DJ49" s="719"/>
      <c r="DK49" s="748"/>
      <c r="DL49" s="752"/>
      <c r="DM49" s="753"/>
      <c r="DN49" s="753"/>
      <c r="DO49" s="753"/>
      <c r="DP49" s="753"/>
      <c r="DQ49" s="753"/>
      <c r="DR49" s="753"/>
      <c r="DS49" s="753"/>
      <c r="DT49" s="753"/>
      <c r="DU49" s="753"/>
      <c r="DV49" s="754"/>
      <c r="DW49" s="755"/>
      <c r="DX49" s="756"/>
      <c r="DY49" s="756"/>
      <c r="DZ49" s="756"/>
      <c r="EA49" s="756"/>
      <c r="EB49" s="756"/>
      <c r="EC49" s="757"/>
    </row>
  </sheetData>
  <sheetProtection algorithmName="SHA-512" hashValue="IkTVmV/Cz35mPOcLvmOLduNOUyQ6jQrzjiNDeRWLYBe7ir9TI+SeTC3G7X+t3jX2ec0AL1VgrzNt+iWiiLs2Uw==" saltValue="O7XYvg9K1Hd95kAFI632tg=="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DW32:EC32"/>
    <mergeCell ref="BR30:CB30"/>
    <mergeCell ref="CF30:CQ30"/>
    <mergeCell ref="CR30:CY30"/>
    <mergeCell ref="CZ30:DC30"/>
    <mergeCell ref="DD30:DK30"/>
    <mergeCell ref="DL30:DV30"/>
    <mergeCell ref="DD29:DK29"/>
    <mergeCell ref="DL29:DV29"/>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AP30:BF30"/>
    <mergeCell ref="BG30:BQ30"/>
    <mergeCell ref="BO29:BR29"/>
    <mergeCell ref="BS29:CB29"/>
    <mergeCell ref="DW28:EC28"/>
    <mergeCell ref="BS28:CB28"/>
    <mergeCell ref="CD28:CQ28"/>
    <mergeCell ref="CR28:CY28"/>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heetViews>
  <sheetFormatPr defaultColWidth="0" defaultRowHeight="13.5" zeroHeight="1" x14ac:dyDescent="0.15"/>
  <cols>
    <col min="1" max="130" width="2.75" style="231" customWidth="1"/>
    <col min="131" max="131" width="1.625" style="231" customWidth="1"/>
    <col min="132" max="16384" width="9" style="231" hidden="1"/>
  </cols>
  <sheetData>
    <row r="1" spans="1:131" ht="11.25" customHeight="1" thickBot="1" x14ac:dyDescent="0.2">
      <c r="A1" s="227"/>
      <c r="B1" s="227"/>
      <c r="C1" s="227"/>
      <c r="D1" s="227"/>
      <c r="E1" s="227"/>
      <c r="F1" s="227"/>
      <c r="G1" s="227"/>
      <c r="H1" s="227"/>
      <c r="I1" s="227"/>
      <c r="J1" s="227"/>
      <c r="K1" s="227"/>
      <c r="L1" s="227"/>
      <c r="M1" s="227"/>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28"/>
      <c r="CN1" s="228"/>
      <c r="CO1" s="228"/>
      <c r="CP1" s="228"/>
      <c r="CQ1" s="228"/>
      <c r="CR1" s="228"/>
      <c r="CS1" s="228"/>
      <c r="CT1" s="228"/>
      <c r="CU1" s="228"/>
      <c r="CV1" s="228"/>
      <c r="CW1" s="228"/>
      <c r="CX1" s="228"/>
      <c r="CY1" s="228"/>
      <c r="CZ1" s="228"/>
      <c r="DA1" s="228"/>
      <c r="DB1" s="228"/>
      <c r="DC1" s="228"/>
      <c r="DD1" s="228"/>
      <c r="DE1" s="228"/>
      <c r="DF1" s="228"/>
      <c r="DG1" s="228"/>
      <c r="DH1" s="228"/>
      <c r="DI1" s="228"/>
      <c r="DJ1" s="228"/>
      <c r="DK1" s="228"/>
      <c r="DL1" s="228"/>
      <c r="DM1" s="228"/>
      <c r="DN1" s="228"/>
      <c r="DO1" s="228"/>
      <c r="DP1" s="228"/>
      <c r="DQ1" s="229"/>
      <c r="DR1" s="229"/>
      <c r="DS1" s="229"/>
      <c r="DT1" s="229"/>
      <c r="DU1" s="229"/>
      <c r="DV1" s="229"/>
      <c r="DW1" s="229"/>
      <c r="DX1" s="229"/>
      <c r="DY1" s="229"/>
      <c r="DZ1" s="229"/>
      <c r="EA1" s="230"/>
    </row>
    <row r="2" spans="1:131" ht="26.25" customHeight="1" thickBot="1" x14ac:dyDescent="0.2">
      <c r="A2" s="758" t="s">
        <v>371</v>
      </c>
      <c r="B2" s="758"/>
      <c r="C2" s="758"/>
      <c r="D2" s="758"/>
      <c r="E2" s="758"/>
      <c r="F2" s="758"/>
      <c r="G2" s="758"/>
      <c r="H2" s="758"/>
      <c r="I2" s="758"/>
      <c r="J2" s="758"/>
      <c r="K2" s="758"/>
      <c r="L2" s="758"/>
      <c r="M2" s="758"/>
      <c r="N2" s="758"/>
      <c r="O2" s="758"/>
      <c r="P2" s="758"/>
      <c r="Q2" s="758"/>
      <c r="R2" s="758"/>
      <c r="S2" s="758"/>
      <c r="T2" s="758"/>
      <c r="U2" s="758"/>
      <c r="V2" s="758"/>
      <c r="W2" s="758"/>
      <c r="X2" s="758"/>
      <c r="Y2" s="758"/>
      <c r="Z2" s="758"/>
      <c r="AA2" s="758"/>
      <c r="AB2" s="758"/>
      <c r="AC2" s="758"/>
      <c r="AD2" s="758"/>
      <c r="AE2" s="758"/>
      <c r="AF2" s="758"/>
      <c r="AG2" s="758"/>
      <c r="AH2" s="758"/>
      <c r="AI2" s="758"/>
      <c r="AJ2" s="758"/>
      <c r="AK2" s="758"/>
      <c r="AL2" s="758"/>
      <c r="AM2" s="758"/>
      <c r="AN2" s="758"/>
      <c r="AO2" s="758"/>
      <c r="AP2" s="758"/>
      <c r="AQ2" s="758"/>
      <c r="AR2" s="758"/>
      <c r="AS2" s="758"/>
      <c r="AT2" s="758"/>
      <c r="AU2" s="758"/>
      <c r="AV2" s="758"/>
      <c r="AW2" s="758"/>
      <c r="AX2" s="758"/>
      <c r="AY2" s="758"/>
      <c r="AZ2" s="758"/>
      <c r="BA2" s="758"/>
      <c r="BB2" s="758"/>
      <c r="BC2" s="758"/>
      <c r="BD2" s="758"/>
      <c r="BE2" s="758"/>
      <c r="BF2" s="758"/>
      <c r="BG2" s="758"/>
      <c r="BH2" s="758"/>
      <c r="BI2" s="758"/>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8"/>
      <c r="CH2" s="228"/>
      <c r="CI2" s="228"/>
      <c r="CJ2" s="228"/>
      <c r="CK2" s="228"/>
      <c r="CL2" s="228"/>
      <c r="CM2" s="228"/>
      <c r="CN2" s="228"/>
      <c r="CO2" s="228"/>
      <c r="CP2" s="228"/>
      <c r="CQ2" s="228"/>
      <c r="CR2" s="228"/>
      <c r="CS2" s="228"/>
      <c r="CT2" s="228"/>
      <c r="CU2" s="228"/>
      <c r="CV2" s="228"/>
      <c r="CW2" s="228"/>
      <c r="CX2" s="228"/>
      <c r="CY2" s="228"/>
      <c r="CZ2" s="228"/>
      <c r="DA2" s="228"/>
      <c r="DB2" s="228"/>
      <c r="DC2" s="228"/>
      <c r="DD2" s="228"/>
      <c r="DE2" s="228"/>
      <c r="DF2" s="228"/>
      <c r="DG2" s="228"/>
      <c r="DH2" s="228"/>
      <c r="DI2" s="228"/>
      <c r="DJ2" s="759" t="s">
        <v>372</v>
      </c>
      <c r="DK2" s="760"/>
      <c r="DL2" s="760"/>
      <c r="DM2" s="760"/>
      <c r="DN2" s="760"/>
      <c r="DO2" s="761"/>
      <c r="DP2" s="228"/>
      <c r="DQ2" s="759" t="s">
        <v>373</v>
      </c>
      <c r="DR2" s="760"/>
      <c r="DS2" s="760"/>
      <c r="DT2" s="760"/>
      <c r="DU2" s="760"/>
      <c r="DV2" s="760"/>
      <c r="DW2" s="760"/>
      <c r="DX2" s="760"/>
      <c r="DY2" s="760"/>
      <c r="DZ2" s="761"/>
      <c r="EA2" s="230"/>
    </row>
    <row r="3" spans="1:131" ht="11.25" customHeight="1" x14ac:dyDescent="0.15">
      <c r="A3" s="228"/>
      <c r="B3" s="228"/>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30"/>
    </row>
    <row r="4" spans="1:131" s="235" customFormat="1" ht="26.25" customHeight="1" thickBot="1" x14ac:dyDescent="0.2">
      <c r="A4" s="762" t="s">
        <v>374</v>
      </c>
      <c r="B4" s="762"/>
      <c r="C4" s="762"/>
      <c r="D4" s="762"/>
      <c r="E4" s="762"/>
      <c r="F4" s="762"/>
      <c r="G4" s="762"/>
      <c r="H4" s="762"/>
      <c r="I4" s="762"/>
      <c r="J4" s="762"/>
      <c r="K4" s="762"/>
      <c r="L4" s="762"/>
      <c r="M4" s="762"/>
      <c r="N4" s="762"/>
      <c r="O4" s="762"/>
      <c r="P4" s="762"/>
      <c r="Q4" s="762"/>
      <c r="R4" s="762"/>
      <c r="S4" s="762"/>
      <c r="T4" s="762"/>
      <c r="U4" s="762"/>
      <c r="V4" s="762"/>
      <c r="W4" s="762"/>
      <c r="X4" s="762"/>
      <c r="Y4" s="762"/>
      <c r="Z4" s="762"/>
      <c r="AA4" s="762"/>
      <c r="AB4" s="762"/>
      <c r="AC4" s="762"/>
      <c r="AD4" s="762"/>
      <c r="AE4" s="762"/>
      <c r="AF4" s="762"/>
      <c r="AG4" s="762"/>
      <c r="AH4" s="762"/>
      <c r="AI4" s="762"/>
      <c r="AJ4" s="762"/>
      <c r="AK4" s="762"/>
      <c r="AL4" s="762"/>
      <c r="AM4" s="762"/>
      <c r="AN4" s="762"/>
      <c r="AO4" s="762"/>
      <c r="AP4" s="762"/>
      <c r="AQ4" s="762"/>
      <c r="AR4" s="762"/>
      <c r="AS4" s="762"/>
      <c r="AT4" s="762"/>
      <c r="AU4" s="762"/>
      <c r="AV4" s="762"/>
      <c r="AW4" s="762"/>
      <c r="AX4" s="762"/>
      <c r="AY4" s="762"/>
      <c r="AZ4" s="232"/>
      <c r="BA4" s="232"/>
      <c r="BB4" s="232"/>
      <c r="BC4" s="232"/>
      <c r="BD4" s="232"/>
      <c r="BE4" s="233"/>
      <c r="BF4" s="233"/>
      <c r="BG4" s="233"/>
      <c r="BH4" s="233"/>
      <c r="BI4" s="233"/>
      <c r="BJ4" s="233"/>
      <c r="BK4" s="233"/>
      <c r="BL4" s="233"/>
      <c r="BM4" s="233"/>
      <c r="BN4" s="233"/>
      <c r="BO4" s="233"/>
      <c r="BP4" s="233"/>
      <c r="BQ4" s="763" t="s">
        <v>375</v>
      </c>
      <c r="BR4" s="763"/>
      <c r="BS4" s="763"/>
      <c r="BT4" s="763"/>
      <c r="BU4" s="763"/>
      <c r="BV4" s="763"/>
      <c r="BW4" s="763"/>
      <c r="BX4" s="763"/>
      <c r="BY4" s="763"/>
      <c r="BZ4" s="763"/>
      <c r="CA4" s="763"/>
      <c r="CB4" s="763"/>
      <c r="CC4" s="763"/>
      <c r="CD4" s="763"/>
      <c r="CE4" s="763"/>
      <c r="CF4" s="763"/>
      <c r="CG4" s="763"/>
      <c r="CH4" s="763"/>
      <c r="CI4" s="763"/>
      <c r="CJ4" s="763"/>
      <c r="CK4" s="763"/>
      <c r="CL4" s="763"/>
      <c r="CM4" s="763"/>
      <c r="CN4" s="763"/>
      <c r="CO4" s="763"/>
      <c r="CP4" s="763"/>
      <c r="CQ4" s="763"/>
      <c r="CR4" s="763"/>
      <c r="CS4" s="763"/>
      <c r="CT4" s="763"/>
      <c r="CU4" s="763"/>
      <c r="CV4" s="763"/>
      <c r="CW4" s="763"/>
      <c r="CX4" s="763"/>
      <c r="CY4" s="763"/>
      <c r="CZ4" s="763"/>
      <c r="DA4" s="763"/>
      <c r="DB4" s="763"/>
      <c r="DC4" s="763"/>
      <c r="DD4" s="763"/>
      <c r="DE4" s="763"/>
      <c r="DF4" s="763"/>
      <c r="DG4" s="763"/>
      <c r="DH4" s="763"/>
      <c r="DI4" s="763"/>
      <c r="DJ4" s="763"/>
      <c r="DK4" s="763"/>
      <c r="DL4" s="763"/>
      <c r="DM4" s="763"/>
      <c r="DN4" s="763"/>
      <c r="DO4" s="763"/>
      <c r="DP4" s="763"/>
      <c r="DQ4" s="763"/>
      <c r="DR4" s="763"/>
      <c r="DS4" s="763"/>
      <c r="DT4" s="763"/>
      <c r="DU4" s="763"/>
      <c r="DV4" s="763"/>
      <c r="DW4" s="763"/>
      <c r="DX4" s="763"/>
      <c r="DY4" s="763"/>
      <c r="DZ4" s="763"/>
      <c r="EA4" s="234"/>
    </row>
    <row r="5" spans="1:131" s="235" customFormat="1" ht="26.25" customHeight="1" x14ac:dyDescent="0.15">
      <c r="A5" s="764" t="s">
        <v>376</v>
      </c>
      <c r="B5" s="765"/>
      <c r="C5" s="765"/>
      <c r="D5" s="765"/>
      <c r="E5" s="765"/>
      <c r="F5" s="765"/>
      <c r="G5" s="765"/>
      <c r="H5" s="765"/>
      <c r="I5" s="765"/>
      <c r="J5" s="765"/>
      <c r="K5" s="765"/>
      <c r="L5" s="765"/>
      <c r="M5" s="765"/>
      <c r="N5" s="765"/>
      <c r="O5" s="765"/>
      <c r="P5" s="766"/>
      <c r="Q5" s="770" t="s">
        <v>377</v>
      </c>
      <c r="R5" s="771"/>
      <c r="S5" s="771"/>
      <c r="T5" s="771"/>
      <c r="U5" s="772"/>
      <c r="V5" s="770" t="s">
        <v>378</v>
      </c>
      <c r="W5" s="771"/>
      <c r="X5" s="771"/>
      <c r="Y5" s="771"/>
      <c r="Z5" s="772"/>
      <c r="AA5" s="770" t="s">
        <v>379</v>
      </c>
      <c r="AB5" s="771"/>
      <c r="AC5" s="771"/>
      <c r="AD5" s="771"/>
      <c r="AE5" s="771"/>
      <c r="AF5" s="776" t="s">
        <v>380</v>
      </c>
      <c r="AG5" s="771"/>
      <c r="AH5" s="771"/>
      <c r="AI5" s="771"/>
      <c r="AJ5" s="777"/>
      <c r="AK5" s="771" t="s">
        <v>381</v>
      </c>
      <c r="AL5" s="771"/>
      <c r="AM5" s="771"/>
      <c r="AN5" s="771"/>
      <c r="AO5" s="772"/>
      <c r="AP5" s="770" t="s">
        <v>382</v>
      </c>
      <c r="AQ5" s="771"/>
      <c r="AR5" s="771"/>
      <c r="AS5" s="771"/>
      <c r="AT5" s="772"/>
      <c r="AU5" s="770" t="s">
        <v>383</v>
      </c>
      <c r="AV5" s="771"/>
      <c r="AW5" s="771"/>
      <c r="AX5" s="771"/>
      <c r="AY5" s="777"/>
      <c r="AZ5" s="232"/>
      <c r="BA5" s="232"/>
      <c r="BB5" s="232"/>
      <c r="BC5" s="232"/>
      <c r="BD5" s="232"/>
      <c r="BE5" s="233"/>
      <c r="BF5" s="233"/>
      <c r="BG5" s="233"/>
      <c r="BH5" s="233"/>
      <c r="BI5" s="233"/>
      <c r="BJ5" s="233"/>
      <c r="BK5" s="233"/>
      <c r="BL5" s="233"/>
      <c r="BM5" s="233"/>
      <c r="BN5" s="233"/>
      <c r="BO5" s="233"/>
      <c r="BP5" s="233"/>
      <c r="BQ5" s="764" t="s">
        <v>384</v>
      </c>
      <c r="BR5" s="765"/>
      <c r="BS5" s="765"/>
      <c r="BT5" s="765"/>
      <c r="BU5" s="765"/>
      <c r="BV5" s="765"/>
      <c r="BW5" s="765"/>
      <c r="BX5" s="765"/>
      <c r="BY5" s="765"/>
      <c r="BZ5" s="765"/>
      <c r="CA5" s="765"/>
      <c r="CB5" s="765"/>
      <c r="CC5" s="765"/>
      <c r="CD5" s="765"/>
      <c r="CE5" s="765"/>
      <c r="CF5" s="765"/>
      <c r="CG5" s="766"/>
      <c r="CH5" s="770" t="s">
        <v>385</v>
      </c>
      <c r="CI5" s="771"/>
      <c r="CJ5" s="771"/>
      <c r="CK5" s="771"/>
      <c r="CL5" s="772"/>
      <c r="CM5" s="770" t="s">
        <v>386</v>
      </c>
      <c r="CN5" s="771"/>
      <c r="CO5" s="771"/>
      <c r="CP5" s="771"/>
      <c r="CQ5" s="772"/>
      <c r="CR5" s="770" t="s">
        <v>387</v>
      </c>
      <c r="CS5" s="771"/>
      <c r="CT5" s="771"/>
      <c r="CU5" s="771"/>
      <c r="CV5" s="772"/>
      <c r="CW5" s="770" t="s">
        <v>388</v>
      </c>
      <c r="CX5" s="771"/>
      <c r="CY5" s="771"/>
      <c r="CZ5" s="771"/>
      <c r="DA5" s="772"/>
      <c r="DB5" s="770" t="s">
        <v>389</v>
      </c>
      <c r="DC5" s="771"/>
      <c r="DD5" s="771"/>
      <c r="DE5" s="771"/>
      <c r="DF5" s="772"/>
      <c r="DG5" s="800" t="s">
        <v>390</v>
      </c>
      <c r="DH5" s="801"/>
      <c r="DI5" s="801"/>
      <c r="DJ5" s="801"/>
      <c r="DK5" s="802"/>
      <c r="DL5" s="800" t="s">
        <v>391</v>
      </c>
      <c r="DM5" s="801"/>
      <c r="DN5" s="801"/>
      <c r="DO5" s="801"/>
      <c r="DP5" s="802"/>
      <c r="DQ5" s="770" t="s">
        <v>392</v>
      </c>
      <c r="DR5" s="771"/>
      <c r="DS5" s="771"/>
      <c r="DT5" s="771"/>
      <c r="DU5" s="772"/>
      <c r="DV5" s="770" t="s">
        <v>383</v>
      </c>
      <c r="DW5" s="771"/>
      <c r="DX5" s="771"/>
      <c r="DY5" s="771"/>
      <c r="DZ5" s="777"/>
      <c r="EA5" s="234"/>
    </row>
    <row r="6" spans="1:131" s="235" customFormat="1" ht="26.25" customHeight="1" thickBot="1" x14ac:dyDescent="0.2">
      <c r="A6" s="767"/>
      <c r="B6" s="768"/>
      <c r="C6" s="768"/>
      <c r="D6" s="768"/>
      <c r="E6" s="768"/>
      <c r="F6" s="768"/>
      <c r="G6" s="768"/>
      <c r="H6" s="768"/>
      <c r="I6" s="768"/>
      <c r="J6" s="768"/>
      <c r="K6" s="768"/>
      <c r="L6" s="768"/>
      <c r="M6" s="768"/>
      <c r="N6" s="768"/>
      <c r="O6" s="768"/>
      <c r="P6" s="769"/>
      <c r="Q6" s="773"/>
      <c r="R6" s="774"/>
      <c r="S6" s="774"/>
      <c r="T6" s="774"/>
      <c r="U6" s="775"/>
      <c r="V6" s="773"/>
      <c r="W6" s="774"/>
      <c r="X6" s="774"/>
      <c r="Y6" s="774"/>
      <c r="Z6" s="775"/>
      <c r="AA6" s="773"/>
      <c r="AB6" s="774"/>
      <c r="AC6" s="774"/>
      <c r="AD6" s="774"/>
      <c r="AE6" s="774"/>
      <c r="AF6" s="778"/>
      <c r="AG6" s="774"/>
      <c r="AH6" s="774"/>
      <c r="AI6" s="774"/>
      <c r="AJ6" s="779"/>
      <c r="AK6" s="774"/>
      <c r="AL6" s="774"/>
      <c r="AM6" s="774"/>
      <c r="AN6" s="774"/>
      <c r="AO6" s="775"/>
      <c r="AP6" s="773"/>
      <c r="AQ6" s="774"/>
      <c r="AR6" s="774"/>
      <c r="AS6" s="774"/>
      <c r="AT6" s="775"/>
      <c r="AU6" s="773"/>
      <c r="AV6" s="774"/>
      <c r="AW6" s="774"/>
      <c r="AX6" s="774"/>
      <c r="AY6" s="779"/>
      <c r="AZ6" s="232"/>
      <c r="BA6" s="232"/>
      <c r="BB6" s="232"/>
      <c r="BC6" s="232"/>
      <c r="BD6" s="232"/>
      <c r="BE6" s="233"/>
      <c r="BF6" s="233"/>
      <c r="BG6" s="233"/>
      <c r="BH6" s="233"/>
      <c r="BI6" s="233"/>
      <c r="BJ6" s="233"/>
      <c r="BK6" s="233"/>
      <c r="BL6" s="233"/>
      <c r="BM6" s="233"/>
      <c r="BN6" s="233"/>
      <c r="BO6" s="233"/>
      <c r="BP6" s="233"/>
      <c r="BQ6" s="767"/>
      <c r="BR6" s="768"/>
      <c r="BS6" s="768"/>
      <c r="BT6" s="768"/>
      <c r="BU6" s="768"/>
      <c r="BV6" s="768"/>
      <c r="BW6" s="768"/>
      <c r="BX6" s="768"/>
      <c r="BY6" s="768"/>
      <c r="BZ6" s="768"/>
      <c r="CA6" s="768"/>
      <c r="CB6" s="768"/>
      <c r="CC6" s="768"/>
      <c r="CD6" s="768"/>
      <c r="CE6" s="768"/>
      <c r="CF6" s="768"/>
      <c r="CG6" s="769"/>
      <c r="CH6" s="773"/>
      <c r="CI6" s="774"/>
      <c r="CJ6" s="774"/>
      <c r="CK6" s="774"/>
      <c r="CL6" s="775"/>
      <c r="CM6" s="773"/>
      <c r="CN6" s="774"/>
      <c r="CO6" s="774"/>
      <c r="CP6" s="774"/>
      <c r="CQ6" s="775"/>
      <c r="CR6" s="773"/>
      <c r="CS6" s="774"/>
      <c r="CT6" s="774"/>
      <c r="CU6" s="774"/>
      <c r="CV6" s="775"/>
      <c r="CW6" s="773"/>
      <c r="CX6" s="774"/>
      <c r="CY6" s="774"/>
      <c r="CZ6" s="774"/>
      <c r="DA6" s="775"/>
      <c r="DB6" s="773"/>
      <c r="DC6" s="774"/>
      <c r="DD6" s="774"/>
      <c r="DE6" s="774"/>
      <c r="DF6" s="775"/>
      <c r="DG6" s="803"/>
      <c r="DH6" s="804"/>
      <c r="DI6" s="804"/>
      <c r="DJ6" s="804"/>
      <c r="DK6" s="805"/>
      <c r="DL6" s="803"/>
      <c r="DM6" s="804"/>
      <c r="DN6" s="804"/>
      <c r="DO6" s="804"/>
      <c r="DP6" s="805"/>
      <c r="DQ6" s="773"/>
      <c r="DR6" s="774"/>
      <c r="DS6" s="774"/>
      <c r="DT6" s="774"/>
      <c r="DU6" s="775"/>
      <c r="DV6" s="773"/>
      <c r="DW6" s="774"/>
      <c r="DX6" s="774"/>
      <c r="DY6" s="774"/>
      <c r="DZ6" s="779"/>
      <c r="EA6" s="234"/>
    </row>
    <row r="7" spans="1:131" s="235" customFormat="1" ht="26.25" customHeight="1" thickTop="1" x14ac:dyDescent="0.15">
      <c r="A7" s="236">
        <v>1</v>
      </c>
      <c r="B7" s="786" t="s">
        <v>393</v>
      </c>
      <c r="C7" s="787"/>
      <c r="D7" s="787"/>
      <c r="E7" s="787"/>
      <c r="F7" s="787"/>
      <c r="G7" s="787"/>
      <c r="H7" s="787"/>
      <c r="I7" s="787"/>
      <c r="J7" s="787"/>
      <c r="K7" s="787"/>
      <c r="L7" s="787"/>
      <c r="M7" s="787"/>
      <c r="N7" s="787"/>
      <c r="O7" s="787"/>
      <c r="P7" s="788"/>
      <c r="Q7" s="789">
        <v>41581</v>
      </c>
      <c r="R7" s="790"/>
      <c r="S7" s="790"/>
      <c r="T7" s="790"/>
      <c r="U7" s="790"/>
      <c r="V7" s="790">
        <v>39998</v>
      </c>
      <c r="W7" s="790"/>
      <c r="X7" s="790"/>
      <c r="Y7" s="790"/>
      <c r="Z7" s="790"/>
      <c r="AA7" s="790">
        <v>1584</v>
      </c>
      <c r="AB7" s="790"/>
      <c r="AC7" s="790"/>
      <c r="AD7" s="790"/>
      <c r="AE7" s="791"/>
      <c r="AF7" s="792">
        <v>697</v>
      </c>
      <c r="AG7" s="793"/>
      <c r="AH7" s="793"/>
      <c r="AI7" s="793"/>
      <c r="AJ7" s="794"/>
      <c r="AK7" s="795">
        <v>922</v>
      </c>
      <c r="AL7" s="796"/>
      <c r="AM7" s="796"/>
      <c r="AN7" s="796"/>
      <c r="AO7" s="796"/>
      <c r="AP7" s="796">
        <v>35538</v>
      </c>
      <c r="AQ7" s="796"/>
      <c r="AR7" s="796"/>
      <c r="AS7" s="796"/>
      <c r="AT7" s="796"/>
      <c r="AU7" s="797"/>
      <c r="AV7" s="797"/>
      <c r="AW7" s="797"/>
      <c r="AX7" s="797"/>
      <c r="AY7" s="798"/>
      <c r="AZ7" s="232"/>
      <c r="BA7" s="232"/>
      <c r="BB7" s="232"/>
      <c r="BC7" s="232"/>
      <c r="BD7" s="232"/>
      <c r="BE7" s="233"/>
      <c r="BF7" s="233"/>
      <c r="BG7" s="233"/>
      <c r="BH7" s="233"/>
      <c r="BI7" s="233"/>
      <c r="BJ7" s="233"/>
      <c r="BK7" s="233"/>
      <c r="BL7" s="233"/>
      <c r="BM7" s="233"/>
      <c r="BN7" s="233"/>
      <c r="BO7" s="233"/>
      <c r="BP7" s="233"/>
      <c r="BQ7" s="236">
        <v>1</v>
      </c>
      <c r="BR7" s="237"/>
      <c r="BS7" s="783" t="s">
        <v>590</v>
      </c>
      <c r="BT7" s="784"/>
      <c r="BU7" s="784"/>
      <c r="BV7" s="784"/>
      <c r="BW7" s="784"/>
      <c r="BX7" s="784"/>
      <c r="BY7" s="784"/>
      <c r="BZ7" s="784"/>
      <c r="CA7" s="784"/>
      <c r="CB7" s="784"/>
      <c r="CC7" s="784"/>
      <c r="CD7" s="784"/>
      <c r="CE7" s="784"/>
      <c r="CF7" s="784"/>
      <c r="CG7" s="799"/>
      <c r="CH7" s="780">
        <v>-3</v>
      </c>
      <c r="CI7" s="781"/>
      <c r="CJ7" s="781"/>
      <c r="CK7" s="781"/>
      <c r="CL7" s="782"/>
      <c r="CM7" s="780">
        <v>1490</v>
      </c>
      <c r="CN7" s="781"/>
      <c r="CO7" s="781"/>
      <c r="CP7" s="781"/>
      <c r="CQ7" s="782"/>
      <c r="CR7" s="780">
        <v>10</v>
      </c>
      <c r="CS7" s="781"/>
      <c r="CT7" s="781"/>
      <c r="CU7" s="781"/>
      <c r="CV7" s="782"/>
      <c r="CW7" s="780" t="s">
        <v>521</v>
      </c>
      <c r="CX7" s="781"/>
      <c r="CY7" s="781"/>
      <c r="CZ7" s="781"/>
      <c r="DA7" s="782"/>
      <c r="DB7" s="780" t="s">
        <v>521</v>
      </c>
      <c r="DC7" s="781"/>
      <c r="DD7" s="781"/>
      <c r="DE7" s="781"/>
      <c r="DF7" s="782"/>
      <c r="DG7" s="780">
        <v>1919</v>
      </c>
      <c r="DH7" s="781"/>
      <c r="DI7" s="781"/>
      <c r="DJ7" s="781"/>
      <c r="DK7" s="782"/>
      <c r="DL7" s="780" t="s">
        <v>521</v>
      </c>
      <c r="DM7" s="781"/>
      <c r="DN7" s="781"/>
      <c r="DO7" s="781"/>
      <c r="DP7" s="782"/>
      <c r="DQ7" s="780">
        <v>963</v>
      </c>
      <c r="DR7" s="781"/>
      <c r="DS7" s="781"/>
      <c r="DT7" s="781"/>
      <c r="DU7" s="782"/>
      <c r="DV7" s="783"/>
      <c r="DW7" s="784"/>
      <c r="DX7" s="784"/>
      <c r="DY7" s="784"/>
      <c r="DZ7" s="785"/>
      <c r="EA7" s="234"/>
    </row>
    <row r="8" spans="1:131" s="235" customFormat="1" ht="26.25" customHeight="1" x14ac:dyDescent="0.15">
      <c r="A8" s="238">
        <v>2</v>
      </c>
      <c r="B8" s="817" t="s">
        <v>394</v>
      </c>
      <c r="C8" s="818"/>
      <c r="D8" s="818"/>
      <c r="E8" s="818"/>
      <c r="F8" s="818"/>
      <c r="G8" s="818"/>
      <c r="H8" s="818"/>
      <c r="I8" s="818"/>
      <c r="J8" s="818"/>
      <c r="K8" s="818"/>
      <c r="L8" s="818"/>
      <c r="M8" s="818"/>
      <c r="N8" s="818"/>
      <c r="O8" s="818"/>
      <c r="P8" s="819"/>
      <c r="Q8" s="820">
        <v>73</v>
      </c>
      <c r="R8" s="821"/>
      <c r="S8" s="821"/>
      <c r="T8" s="821"/>
      <c r="U8" s="821"/>
      <c r="V8" s="821">
        <v>68</v>
      </c>
      <c r="W8" s="821"/>
      <c r="X8" s="821"/>
      <c r="Y8" s="821"/>
      <c r="Z8" s="821"/>
      <c r="AA8" s="821">
        <v>5</v>
      </c>
      <c r="AB8" s="821"/>
      <c r="AC8" s="821"/>
      <c r="AD8" s="821"/>
      <c r="AE8" s="822"/>
      <c r="AF8" s="823">
        <v>5</v>
      </c>
      <c r="AG8" s="824"/>
      <c r="AH8" s="824"/>
      <c r="AI8" s="824"/>
      <c r="AJ8" s="825"/>
      <c r="AK8" s="806" t="s">
        <v>521</v>
      </c>
      <c r="AL8" s="807"/>
      <c r="AM8" s="807"/>
      <c r="AN8" s="807"/>
      <c r="AO8" s="807"/>
      <c r="AP8" s="807" t="s">
        <v>521</v>
      </c>
      <c r="AQ8" s="807"/>
      <c r="AR8" s="807"/>
      <c r="AS8" s="807"/>
      <c r="AT8" s="807"/>
      <c r="AU8" s="808"/>
      <c r="AV8" s="808"/>
      <c r="AW8" s="808"/>
      <c r="AX8" s="808"/>
      <c r="AY8" s="809"/>
      <c r="AZ8" s="232"/>
      <c r="BA8" s="232"/>
      <c r="BB8" s="232"/>
      <c r="BC8" s="232"/>
      <c r="BD8" s="232"/>
      <c r="BE8" s="233"/>
      <c r="BF8" s="233"/>
      <c r="BG8" s="233"/>
      <c r="BH8" s="233"/>
      <c r="BI8" s="233"/>
      <c r="BJ8" s="233"/>
      <c r="BK8" s="233"/>
      <c r="BL8" s="233"/>
      <c r="BM8" s="233"/>
      <c r="BN8" s="233"/>
      <c r="BO8" s="233"/>
      <c r="BP8" s="233"/>
      <c r="BQ8" s="238">
        <v>2</v>
      </c>
      <c r="BR8" s="239"/>
      <c r="BS8" s="810" t="s">
        <v>591</v>
      </c>
      <c r="BT8" s="811"/>
      <c r="BU8" s="811"/>
      <c r="BV8" s="811"/>
      <c r="BW8" s="811"/>
      <c r="BX8" s="811"/>
      <c r="BY8" s="811"/>
      <c r="BZ8" s="811"/>
      <c r="CA8" s="811"/>
      <c r="CB8" s="811"/>
      <c r="CC8" s="811"/>
      <c r="CD8" s="811"/>
      <c r="CE8" s="811"/>
      <c r="CF8" s="811"/>
      <c r="CG8" s="812"/>
      <c r="CH8" s="813">
        <v>7</v>
      </c>
      <c r="CI8" s="814"/>
      <c r="CJ8" s="814"/>
      <c r="CK8" s="814"/>
      <c r="CL8" s="815"/>
      <c r="CM8" s="813">
        <v>58</v>
      </c>
      <c r="CN8" s="814"/>
      <c r="CO8" s="814"/>
      <c r="CP8" s="814"/>
      <c r="CQ8" s="815"/>
      <c r="CR8" s="813">
        <v>30</v>
      </c>
      <c r="CS8" s="814"/>
      <c r="CT8" s="814"/>
      <c r="CU8" s="814"/>
      <c r="CV8" s="815"/>
      <c r="CW8" s="813" t="s">
        <v>521</v>
      </c>
      <c r="CX8" s="814"/>
      <c r="CY8" s="814"/>
      <c r="CZ8" s="814"/>
      <c r="DA8" s="815"/>
      <c r="DB8" s="813" t="s">
        <v>521</v>
      </c>
      <c r="DC8" s="814"/>
      <c r="DD8" s="814"/>
      <c r="DE8" s="814"/>
      <c r="DF8" s="815"/>
      <c r="DG8" s="813" t="s">
        <v>521</v>
      </c>
      <c r="DH8" s="814"/>
      <c r="DI8" s="814"/>
      <c r="DJ8" s="814"/>
      <c r="DK8" s="815"/>
      <c r="DL8" s="813" t="s">
        <v>521</v>
      </c>
      <c r="DM8" s="814"/>
      <c r="DN8" s="814"/>
      <c r="DO8" s="814"/>
      <c r="DP8" s="815"/>
      <c r="DQ8" s="813" t="s">
        <v>521</v>
      </c>
      <c r="DR8" s="814"/>
      <c r="DS8" s="814"/>
      <c r="DT8" s="814"/>
      <c r="DU8" s="815"/>
      <c r="DV8" s="810"/>
      <c r="DW8" s="811"/>
      <c r="DX8" s="811"/>
      <c r="DY8" s="811"/>
      <c r="DZ8" s="816"/>
      <c r="EA8" s="234"/>
    </row>
    <row r="9" spans="1:131" s="235" customFormat="1" ht="26.25" customHeight="1" x14ac:dyDescent="0.15">
      <c r="A9" s="238">
        <v>3</v>
      </c>
      <c r="B9" s="817" t="s">
        <v>395</v>
      </c>
      <c r="C9" s="818"/>
      <c r="D9" s="818"/>
      <c r="E9" s="818"/>
      <c r="F9" s="818"/>
      <c r="G9" s="818"/>
      <c r="H9" s="818"/>
      <c r="I9" s="818"/>
      <c r="J9" s="818"/>
      <c r="K9" s="818"/>
      <c r="L9" s="818"/>
      <c r="M9" s="818"/>
      <c r="N9" s="818"/>
      <c r="O9" s="818"/>
      <c r="P9" s="819"/>
      <c r="Q9" s="820">
        <v>29</v>
      </c>
      <c r="R9" s="821"/>
      <c r="S9" s="821"/>
      <c r="T9" s="821"/>
      <c r="U9" s="821"/>
      <c r="V9" s="821">
        <v>27</v>
      </c>
      <c r="W9" s="821"/>
      <c r="X9" s="821"/>
      <c r="Y9" s="821"/>
      <c r="Z9" s="821"/>
      <c r="AA9" s="821">
        <v>2</v>
      </c>
      <c r="AB9" s="821"/>
      <c r="AC9" s="821"/>
      <c r="AD9" s="821"/>
      <c r="AE9" s="822"/>
      <c r="AF9" s="823">
        <v>2</v>
      </c>
      <c r="AG9" s="824"/>
      <c r="AH9" s="824"/>
      <c r="AI9" s="824"/>
      <c r="AJ9" s="825"/>
      <c r="AK9" s="806" t="s">
        <v>521</v>
      </c>
      <c r="AL9" s="807"/>
      <c r="AM9" s="807"/>
      <c r="AN9" s="807"/>
      <c r="AO9" s="807"/>
      <c r="AP9" s="807" t="s">
        <v>521</v>
      </c>
      <c r="AQ9" s="807"/>
      <c r="AR9" s="807"/>
      <c r="AS9" s="807"/>
      <c r="AT9" s="807"/>
      <c r="AU9" s="808"/>
      <c r="AV9" s="808"/>
      <c r="AW9" s="808"/>
      <c r="AX9" s="808"/>
      <c r="AY9" s="809"/>
      <c r="AZ9" s="232"/>
      <c r="BA9" s="232"/>
      <c r="BB9" s="232"/>
      <c r="BC9" s="232"/>
      <c r="BD9" s="232"/>
      <c r="BE9" s="233"/>
      <c r="BF9" s="233"/>
      <c r="BG9" s="233"/>
      <c r="BH9" s="233"/>
      <c r="BI9" s="233"/>
      <c r="BJ9" s="233"/>
      <c r="BK9" s="233"/>
      <c r="BL9" s="233"/>
      <c r="BM9" s="233"/>
      <c r="BN9" s="233"/>
      <c r="BO9" s="233"/>
      <c r="BP9" s="233"/>
      <c r="BQ9" s="238">
        <v>3</v>
      </c>
      <c r="BR9" s="239"/>
      <c r="BS9" s="810" t="s">
        <v>592</v>
      </c>
      <c r="BT9" s="811"/>
      <c r="BU9" s="811"/>
      <c r="BV9" s="811"/>
      <c r="BW9" s="811"/>
      <c r="BX9" s="811"/>
      <c r="BY9" s="811"/>
      <c r="BZ9" s="811"/>
      <c r="CA9" s="811"/>
      <c r="CB9" s="811"/>
      <c r="CC9" s="811"/>
      <c r="CD9" s="811"/>
      <c r="CE9" s="811"/>
      <c r="CF9" s="811"/>
      <c r="CG9" s="812"/>
      <c r="CH9" s="813">
        <v>483</v>
      </c>
      <c r="CI9" s="814"/>
      <c r="CJ9" s="814"/>
      <c r="CK9" s="814"/>
      <c r="CL9" s="815"/>
      <c r="CM9" s="813">
        <v>425</v>
      </c>
      <c r="CN9" s="814"/>
      <c r="CO9" s="814"/>
      <c r="CP9" s="814"/>
      <c r="CQ9" s="815"/>
      <c r="CR9" s="813">
        <v>10</v>
      </c>
      <c r="CS9" s="814"/>
      <c r="CT9" s="814"/>
      <c r="CU9" s="814"/>
      <c r="CV9" s="815"/>
      <c r="CW9" s="813" t="s">
        <v>521</v>
      </c>
      <c r="CX9" s="814"/>
      <c r="CY9" s="814"/>
      <c r="CZ9" s="814"/>
      <c r="DA9" s="815"/>
      <c r="DB9" s="813" t="s">
        <v>521</v>
      </c>
      <c r="DC9" s="814"/>
      <c r="DD9" s="814"/>
      <c r="DE9" s="814"/>
      <c r="DF9" s="815"/>
      <c r="DG9" s="813" t="s">
        <v>521</v>
      </c>
      <c r="DH9" s="814"/>
      <c r="DI9" s="814"/>
      <c r="DJ9" s="814"/>
      <c r="DK9" s="815"/>
      <c r="DL9" s="813" t="s">
        <v>521</v>
      </c>
      <c r="DM9" s="814"/>
      <c r="DN9" s="814"/>
      <c r="DO9" s="814"/>
      <c r="DP9" s="815"/>
      <c r="DQ9" s="813" t="s">
        <v>521</v>
      </c>
      <c r="DR9" s="814"/>
      <c r="DS9" s="814"/>
      <c r="DT9" s="814"/>
      <c r="DU9" s="815"/>
      <c r="DV9" s="810"/>
      <c r="DW9" s="811"/>
      <c r="DX9" s="811"/>
      <c r="DY9" s="811"/>
      <c r="DZ9" s="816"/>
      <c r="EA9" s="234"/>
    </row>
    <row r="10" spans="1:131" s="235" customFormat="1" ht="26.25" customHeight="1" x14ac:dyDescent="0.15">
      <c r="A10" s="238">
        <v>4</v>
      </c>
      <c r="B10" s="817"/>
      <c r="C10" s="818"/>
      <c r="D10" s="818"/>
      <c r="E10" s="818"/>
      <c r="F10" s="818"/>
      <c r="G10" s="818"/>
      <c r="H10" s="818"/>
      <c r="I10" s="818"/>
      <c r="J10" s="818"/>
      <c r="K10" s="818"/>
      <c r="L10" s="818"/>
      <c r="M10" s="818"/>
      <c r="N10" s="818"/>
      <c r="O10" s="818"/>
      <c r="P10" s="819"/>
      <c r="Q10" s="820"/>
      <c r="R10" s="821"/>
      <c r="S10" s="821"/>
      <c r="T10" s="821"/>
      <c r="U10" s="821"/>
      <c r="V10" s="821"/>
      <c r="W10" s="821"/>
      <c r="X10" s="821"/>
      <c r="Y10" s="821"/>
      <c r="Z10" s="821"/>
      <c r="AA10" s="821"/>
      <c r="AB10" s="821"/>
      <c r="AC10" s="821"/>
      <c r="AD10" s="821"/>
      <c r="AE10" s="822"/>
      <c r="AF10" s="823"/>
      <c r="AG10" s="824"/>
      <c r="AH10" s="824"/>
      <c r="AI10" s="824"/>
      <c r="AJ10" s="825"/>
      <c r="AK10" s="806"/>
      <c r="AL10" s="807"/>
      <c r="AM10" s="807"/>
      <c r="AN10" s="807"/>
      <c r="AO10" s="807"/>
      <c r="AP10" s="807"/>
      <c r="AQ10" s="807"/>
      <c r="AR10" s="807"/>
      <c r="AS10" s="807"/>
      <c r="AT10" s="807"/>
      <c r="AU10" s="808"/>
      <c r="AV10" s="808"/>
      <c r="AW10" s="808"/>
      <c r="AX10" s="808"/>
      <c r="AY10" s="809"/>
      <c r="AZ10" s="232"/>
      <c r="BA10" s="232"/>
      <c r="BB10" s="232"/>
      <c r="BC10" s="232"/>
      <c r="BD10" s="232"/>
      <c r="BE10" s="233"/>
      <c r="BF10" s="233"/>
      <c r="BG10" s="233"/>
      <c r="BH10" s="233"/>
      <c r="BI10" s="233"/>
      <c r="BJ10" s="233"/>
      <c r="BK10" s="233"/>
      <c r="BL10" s="233"/>
      <c r="BM10" s="233"/>
      <c r="BN10" s="233"/>
      <c r="BO10" s="233"/>
      <c r="BP10" s="233"/>
      <c r="BQ10" s="238">
        <v>4</v>
      </c>
      <c r="BR10" s="239"/>
      <c r="BS10" s="810" t="s">
        <v>593</v>
      </c>
      <c r="BT10" s="811"/>
      <c r="BU10" s="811"/>
      <c r="BV10" s="811"/>
      <c r="BW10" s="811"/>
      <c r="BX10" s="811"/>
      <c r="BY10" s="811"/>
      <c r="BZ10" s="811"/>
      <c r="CA10" s="811"/>
      <c r="CB10" s="811"/>
      <c r="CC10" s="811"/>
      <c r="CD10" s="811"/>
      <c r="CE10" s="811"/>
      <c r="CF10" s="811"/>
      <c r="CG10" s="812"/>
      <c r="CH10" s="813">
        <v>2</v>
      </c>
      <c r="CI10" s="814"/>
      <c r="CJ10" s="814"/>
      <c r="CK10" s="814"/>
      <c r="CL10" s="815"/>
      <c r="CM10" s="813">
        <v>83</v>
      </c>
      <c r="CN10" s="814"/>
      <c r="CO10" s="814"/>
      <c r="CP10" s="814"/>
      <c r="CQ10" s="815"/>
      <c r="CR10" s="813">
        <v>16</v>
      </c>
      <c r="CS10" s="814"/>
      <c r="CT10" s="814"/>
      <c r="CU10" s="814"/>
      <c r="CV10" s="815"/>
      <c r="CW10" s="813">
        <v>4</v>
      </c>
      <c r="CX10" s="814"/>
      <c r="CY10" s="814"/>
      <c r="CZ10" s="814"/>
      <c r="DA10" s="815"/>
      <c r="DB10" s="813" t="s">
        <v>521</v>
      </c>
      <c r="DC10" s="814"/>
      <c r="DD10" s="814"/>
      <c r="DE10" s="814"/>
      <c r="DF10" s="815"/>
      <c r="DG10" s="813" t="s">
        <v>521</v>
      </c>
      <c r="DH10" s="814"/>
      <c r="DI10" s="814"/>
      <c r="DJ10" s="814"/>
      <c r="DK10" s="815"/>
      <c r="DL10" s="813" t="s">
        <v>521</v>
      </c>
      <c r="DM10" s="814"/>
      <c r="DN10" s="814"/>
      <c r="DO10" s="814"/>
      <c r="DP10" s="815"/>
      <c r="DQ10" s="813" t="s">
        <v>521</v>
      </c>
      <c r="DR10" s="814"/>
      <c r="DS10" s="814"/>
      <c r="DT10" s="814"/>
      <c r="DU10" s="815"/>
      <c r="DV10" s="810"/>
      <c r="DW10" s="811"/>
      <c r="DX10" s="811"/>
      <c r="DY10" s="811"/>
      <c r="DZ10" s="816"/>
      <c r="EA10" s="234"/>
    </row>
    <row r="11" spans="1:131" s="235" customFormat="1" ht="26.25" customHeight="1" x14ac:dyDescent="0.15">
      <c r="A11" s="238">
        <v>5</v>
      </c>
      <c r="B11" s="817"/>
      <c r="C11" s="818"/>
      <c r="D11" s="818"/>
      <c r="E11" s="818"/>
      <c r="F11" s="818"/>
      <c r="G11" s="818"/>
      <c r="H11" s="818"/>
      <c r="I11" s="818"/>
      <c r="J11" s="818"/>
      <c r="K11" s="818"/>
      <c r="L11" s="818"/>
      <c r="M11" s="818"/>
      <c r="N11" s="818"/>
      <c r="O11" s="818"/>
      <c r="P11" s="819"/>
      <c r="Q11" s="820"/>
      <c r="R11" s="821"/>
      <c r="S11" s="821"/>
      <c r="T11" s="821"/>
      <c r="U11" s="821"/>
      <c r="V11" s="821"/>
      <c r="W11" s="821"/>
      <c r="X11" s="821"/>
      <c r="Y11" s="821"/>
      <c r="Z11" s="821"/>
      <c r="AA11" s="821"/>
      <c r="AB11" s="821"/>
      <c r="AC11" s="821"/>
      <c r="AD11" s="821"/>
      <c r="AE11" s="822"/>
      <c r="AF11" s="823"/>
      <c r="AG11" s="824"/>
      <c r="AH11" s="824"/>
      <c r="AI11" s="824"/>
      <c r="AJ11" s="825"/>
      <c r="AK11" s="806"/>
      <c r="AL11" s="807"/>
      <c r="AM11" s="807"/>
      <c r="AN11" s="807"/>
      <c r="AO11" s="807"/>
      <c r="AP11" s="807"/>
      <c r="AQ11" s="807"/>
      <c r="AR11" s="807"/>
      <c r="AS11" s="807"/>
      <c r="AT11" s="807"/>
      <c r="AU11" s="808"/>
      <c r="AV11" s="808"/>
      <c r="AW11" s="808"/>
      <c r="AX11" s="808"/>
      <c r="AY11" s="809"/>
      <c r="AZ11" s="232"/>
      <c r="BA11" s="232"/>
      <c r="BB11" s="232"/>
      <c r="BC11" s="232"/>
      <c r="BD11" s="232"/>
      <c r="BE11" s="233"/>
      <c r="BF11" s="233"/>
      <c r="BG11" s="233"/>
      <c r="BH11" s="233"/>
      <c r="BI11" s="233"/>
      <c r="BJ11" s="233"/>
      <c r="BK11" s="233"/>
      <c r="BL11" s="233"/>
      <c r="BM11" s="233"/>
      <c r="BN11" s="233"/>
      <c r="BO11" s="233"/>
      <c r="BP11" s="233"/>
      <c r="BQ11" s="238">
        <v>5</v>
      </c>
      <c r="BR11" s="239"/>
      <c r="BS11" s="810"/>
      <c r="BT11" s="811"/>
      <c r="BU11" s="811"/>
      <c r="BV11" s="811"/>
      <c r="BW11" s="811"/>
      <c r="BX11" s="811"/>
      <c r="BY11" s="811"/>
      <c r="BZ11" s="811"/>
      <c r="CA11" s="811"/>
      <c r="CB11" s="811"/>
      <c r="CC11" s="811"/>
      <c r="CD11" s="811"/>
      <c r="CE11" s="811"/>
      <c r="CF11" s="811"/>
      <c r="CG11" s="812"/>
      <c r="CH11" s="813"/>
      <c r="CI11" s="814"/>
      <c r="CJ11" s="814"/>
      <c r="CK11" s="814"/>
      <c r="CL11" s="815"/>
      <c r="CM11" s="813"/>
      <c r="CN11" s="814"/>
      <c r="CO11" s="814"/>
      <c r="CP11" s="814"/>
      <c r="CQ11" s="815"/>
      <c r="CR11" s="813"/>
      <c r="CS11" s="814"/>
      <c r="CT11" s="814"/>
      <c r="CU11" s="814"/>
      <c r="CV11" s="815"/>
      <c r="CW11" s="813"/>
      <c r="CX11" s="814"/>
      <c r="CY11" s="814"/>
      <c r="CZ11" s="814"/>
      <c r="DA11" s="815"/>
      <c r="DB11" s="813"/>
      <c r="DC11" s="814"/>
      <c r="DD11" s="814"/>
      <c r="DE11" s="814"/>
      <c r="DF11" s="815"/>
      <c r="DG11" s="813"/>
      <c r="DH11" s="814"/>
      <c r="DI11" s="814"/>
      <c r="DJ11" s="814"/>
      <c r="DK11" s="815"/>
      <c r="DL11" s="813"/>
      <c r="DM11" s="814"/>
      <c r="DN11" s="814"/>
      <c r="DO11" s="814"/>
      <c r="DP11" s="815"/>
      <c r="DQ11" s="813"/>
      <c r="DR11" s="814"/>
      <c r="DS11" s="814"/>
      <c r="DT11" s="814"/>
      <c r="DU11" s="815"/>
      <c r="DV11" s="810"/>
      <c r="DW11" s="811"/>
      <c r="DX11" s="811"/>
      <c r="DY11" s="811"/>
      <c r="DZ11" s="816"/>
      <c r="EA11" s="234"/>
    </row>
    <row r="12" spans="1:131" s="235" customFormat="1" ht="26.25" customHeight="1" x14ac:dyDescent="0.15">
      <c r="A12" s="238">
        <v>6</v>
      </c>
      <c r="B12" s="817"/>
      <c r="C12" s="818"/>
      <c r="D12" s="818"/>
      <c r="E12" s="818"/>
      <c r="F12" s="818"/>
      <c r="G12" s="818"/>
      <c r="H12" s="818"/>
      <c r="I12" s="818"/>
      <c r="J12" s="818"/>
      <c r="K12" s="818"/>
      <c r="L12" s="818"/>
      <c r="M12" s="818"/>
      <c r="N12" s="818"/>
      <c r="O12" s="818"/>
      <c r="P12" s="819"/>
      <c r="Q12" s="820"/>
      <c r="R12" s="821"/>
      <c r="S12" s="821"/>
      <c r="T12" s="821"/>
      <c r="U12" s="821"/>
      <c r="V12" s="821"/>
      <c r="W12" s="821"/>
      <c r="X12" s="821"/>
      <c r="Y12" s="821"/>
      <c r="Z12" s="821"/>
      <c r="AA12" s="821"/>
      <c r="AB12" s="821"/>
      <c r="AC12" s="821"/>
      <c r="AD12" s="821"/>
      <c r="AE12" s="822"/>
      <c r="AF12" s="823"/>
      <c r="AG12" s="824"/>
      <c r="AH12" s="824"/>
      <c r="AI12" s="824"/>
      <c r="AJ12" s="825"/>
      <c r="AK12" s="806"/>
      <c r="AL12" s="807"/>
      <c r="AM12" s="807"/>
      <c r="AN12" s="807"/>
      <c r="AO12" s="807"/>
      <c r="AP12" s="807"/>
      <c r="AQ12" s="807"/>
      <c r="AR12" s="807"/>
      <c r="AS12" s="807"/>
      <c r="AT12" s="807"/>
      <c r="AU12" s="808"/>
      <c r="AV12" s="808"/>
      <c r="AW12" s="808"/>
      <c r="AX12" s="808"/>
      <c r="AY12" s="809"/>
      <c r="AZ12" s="232"/>
      <c r="BA12" s="232"/>
      <c r="BB12" s="232"/>
      <c r="BC12" s="232"/>
      <c r="BD12" s="232"/>
      <c r="BE12" s="233"/>
      <c r="BF12" s="233"/>
      <c r="BG12" s="233"/>
      <c r="BH12" s="233"/>
      <c r="BI12" s="233"/>
      <c r="BJ12" s="233"/>
      <c r="BK12" s="233"/>
      <c r="BL12" s="233"/>
      <c r="BM12" s="233"/>
      <c r="BN12" s="233"/>
      <c r="BO12" s="233"/>
      <c r="BP12" s="233"/>
      <c r="BQ12" s="238">
        <v>6</v>
      </c>
      <c r="BR12" s="239"/>
      <c r="BS12" s="810"/>
      <c r="BT12" s="811"/>
      <c r="BU12" s="811"/>
      <c r="BV12" s="811"/>
      <c r="BW12" s="811"/>
      <c r="BX12" s="811"/>
      <c r="BY12" s="811"/>
      <c r="BZ12" s="811"/>
      <c r="CA12" s="811"/>
      <c r="CB12" s="811"/>
      <c r="CC12" s="811"/>
      <c r="CD12" s="811"/>
      <c r="CE12" s="811"/>
      <c r="CF12" s="811"/>
      <c r="CG12" s="812"/>
      <c r="CH12" s="813"/>
      <c r="CI12" s="814"/>
      <c r="CJ12" s="814"/>
      <c r="CK12" s="814"/>
      <c r="CL12" s="815"/>
      <c r="CM12" s="813"/>
      <c r="CN12" s="814"/>
      <c r="CO12" s="814"/>
      <c r="CP12" s="814"/>
      <c r="CQ12" s="815"/>
      <c r="CR12" s="813"/>
      <c r="CS12" s="814"/>
      <c r="CT12" s="814"/>
      <c r="CU12" s="814"/>
      <c r="CV12" s="815"/>
      <c r="CW12" s="813"/>
      <c r="CX12" s="814"/>
      <c r="CY12" s="814"/>
      <c r="CZ12" s="814"/>
      <c r="DA12" s="815"/>
      <c r="DB12" s="813"/>
      <c r="DC12" s="814"/>
      <c r="DD12" s="814"/>
      <c r="DE12" s="814"/>
      <c r="DF12" s="815"/>
      <c r="DG12" s="813"/>
      <c r="DH12" s="814"/>
      <c r="DI12" s="814"/>
      <c r="DJ12" s="814"/>
      <c r="DK12" s="815"/>
      <c r="DL12" s="813"/>
      <c r="DM12" s="814"/>
      <c r="DN12" s="814"/>
      <c r="DO12" s="814"/>
      <c r="DP12" s="815"/>
      <c r="DQ12" s="813"/>
      <c r="DR12" s="814"/>
      <c r="DS12" s="814"/>
      <c r="DT12" s="814"/>
      <c r="DU12" s="815"/>
      <c r="DV12" s="810"/>
      <c r="DW12" s="811"/>
      <c r="DX12" s="811"/>
      <c r="DY12" s="811"/>
      <c r="DZ12" s="816"/>
      <c r="EA12" s="234"/>
    </row>
    <row r="13" spans="1:131" s="235" customFormat="1" ht="26.25" customHeight="1" x14ac:dyDescent="0.15">
      <c r="A13" s="238">
        <v>7</v>
      </c>
      <c r="B13" s="817"/>
      <c r="C13" s="818"/>
      <c r="D13" s="818"/>
      <c r="E13" s="818"/>
      <c r="F13" s="818"/>
      <c r="G13" s="818"/>
      <c r="H13" s="818"/>
      <c r="I13" s="818"/>
      <c r="J13" s="818"/>
      <c r="K13" s="818"/>
      <c r="L13" s="818"/>
      <c r="M13" s="818"/>
      <c r="N13" s="818"/>
      <c r="O13" s="818"/>
      <c r="P13" s="819"/>
      <c r="Q13" s="820"/>
      <c r="R13" s="821"/>
      <c r="S13" s="821"/>
      <c r="T13" s="821"/>
      <c r="U13" s="821"/>
      <c r="V13" s="821"/>
      <c r="W13" s="821"/>
      <c r="X13" s="821"/>
      <c r="Y13" s="821"/>
      <c r="Z13" s="821"/>
      <c r="AA13" s="821"/>
      <c r="AB13" s="821"/>
      <c r="AC13" s="821"/>
      <c r="AD13" s="821"/>
      <c r="AE13" s="822"/>
      <c r="AF13" s="823"/>
      <c r="AG13" s="824"/>
      <c r="AH13" s="824"/>
      <c r="AI13" s="824"/>
      <c r="AJ13" s="825"/>
      <c r="AK13" s="806"/>
      <c r="AL13" s="807"/>
      <c r="AM13" s="807"/>
      <c r="AN13" s="807"/>
      <c r="AO13" s="807"/>
      <c r="AP13" s="807"/>
      <c r="AQ13" s="807"/>
      <c r="AR13" s="807"/>
      <c r="AS13" s="807"/>
      <c r="AT13" s="807"/>
      <c r="AU13" s="808"/>
      <c r="AV13" s="808"/>
      <c r="AW13" s="808"/>
      <c r="AX13" s="808"/>
      <c r="AY13" s="809"/>
      <c r="AZ13" s="232"/>
      <c r="BA13" s="232"/>
      <c r="BB13" s="232"/>
      <c r="BC13" s="232"/>
      <c r="BD13" s="232"/>
      <c r="BE13" s="233"/>
      <c r="BF13" s="233"/>
      <c r="BG13" s="233"/>
      <c r="BH13" s="233"/>
      <c r="BI13" s="233"/>
      <c r="BJ13" s="233"/>
      <c r="BK13" s="233"/>
      <c r="BL13" s="233"/>
      <c r="BM13" s="233"/>
      <c r="BN13" s="233"/>
      <c r="BO13" s="233"/>
      <c r="BP13" s="233"/>
      <c r="BQ13" s="238">
        <v>7</v>
      </c>
      <c r="BR13" s="239"/>
      <c r="BS13" s="810"/>
      <c r="BT13" s="811"/>
      <c r="BU13" s="811"/>
      <c r="BV13" s="811"/>
      <c r="BW13" s="811"/>
      <c r="BX13" s="811"/>
      <c r="BY13" s="811"/>
      <c r="BZ13" s="811"/>
      <c r="CA13" s="811"/>
      <c r="CB13" s="811"/>
      <c r="CC13" s="811"/>
      <c r="CD13" s="811"/>
      <c r="CE13" s="811"/>
      <c r="CF13" s="811"/>
      <c r="CG13" s="812"/>
      <c r="CH13" s="813"/>
      <c r="CI13" s="814"/>
      <c r="CJ13" s="814"/>
      <c r="CK13" s="814"/>
      <c r="CL13" s="815"/>
      <c r="CM13" s="813"/>
      <c r="CN13" s="814"/>
      <c r="CO13" s="814"/>
      <c r="CP13" s="814"/>
      <c r="CQ13" s="815"/>
      <c r="CR13" s="813"/>
      <c r="CS13" s="814"/>
      <c r="CT13" s="814"/>
      <c r="CU13" s="814"/>
      <c r="CV13" s="815"/>
      <c r="CW13" s="813"/>
      <c r="CX13" s="814"/>
      <c r="CY13" s="814"/>
      <c r="CZ13" s="814"/>
      <c r="DA13" s="815"/>
      <c r="DB13" s="813"/>
      <c r="DC13" s="814"/>
      <c r="DD13" s="814"/>
      <c r="DE13" s="814"/>
      <c r="DF13" s="815"/>
      <c r="DG13" s="813"/>
      <c r="DH13" s="814"/>
      <c r="DI13" s="814"/>
      <c r="DJ13" s="814"/>
      <c r="DK13" s="815"/>
      <c r="DL13" s="813"/>
      <c r="DM13" s="814"/>
      <c r="DN13" s="814"/>
      <c r="DO13" s="814"/>
      <c r="DP13" s="815"/>
      <c r="DQ13" s="813"/>
      <c r="DR13" s="814"/>
      <c r="DS13" s="814"/>
      <c r="DT13" s="814"/>
      <c r="DU13" s="815"/>
      <c r="DV13" s="810"/>
      <c r="DW13" s="811"/>
      <c r="DX13" s="811"/>
      <c r="DY13" s="811"/>
      <c r="DZ13" s="816"/>
      <c r="EA13" s="234"/>
    </row>
    <row r="14" spans="1:131" s="235" customFormat="1" ht="26.25" customHeight="1" x14ac:dyDescent="0.15">
      <c r="A14" s="238">
        <v>8</v>
      </c>
      <c r="B14" s="817"/>
      <c r="C14" s="818"/>
      <c r="D14" s="818"/>
      <c r="E14" s="818"/>
      <c r="F14" s="818"/>
      <c r="G14" s="818"/>
      <c r="H14" s="818"/>
      <c r="I14" s="818"/>
      <c r="J14" s="818"/>
      <c r="K14" s="818"/>
      <c r="L14" s="818"/>
      <c r="M14" s="818"/>
      <c r="N14" s="818"/>
      <c r="O14" s="818"/>
      <c r="P14" s="819"/>
      <c r="Q14" s="820"/>
      <c r="R14" s="821"/>
      <c r="S14" s="821"/>
      <c r="T14" s="821"/>
      <c r="U14" s="821"/>
      <c r="V14" s="821"/>
      <c r="W14" s="821"/>
      <c r="X14" s="821"/>
      <c r="Y14" s="821"/>
      <c r="Z14" s="821"/>
      <c r="AA14" s="821"/>
      <c r="AB14" s="821"/>
      <c r="AC14" s="821"/>
      <c r="AD14" s="821"/>
      <c r="AE14" s="822"/>
      <c r="AF14" s="823"/>
      <c r="AG14" s="824"/>
      <c r="AH14" s="824"/>
      <c r="AI14" s="824"/>
      <c r="AJ14" s="825"/>
      <c r="AK14" s="806"/>
      <c r="AL14" s="807"/>
      <c r="AM14" s="807"/>
      <c r="AN14" s="807"/>
      <c r="AO14" s="807"/>
      <c r="AP14" s="807"/>
      <c r="AQ14" s="807"/>
      <c r="AR14" s="807"/>
      <c r="AS14" s="807"/>
      <c r="AT14" s="807"/>
      <c r="AU14" s="808"/>
      <c r="AV14" s="808"/>
      <c r="AW14" s="808"/>
      <c r="AX14" s="808"/>
      <c r="AY14" s="809"/>
      <c r="AZ14" s="232"/>
      <c r="BA14" s="232"/>
      <c r="BB14" s="232"/>
      <c r="BC14" s="232"/>
      <c r="BD14" s="232"/>
      <c r="BE14" s="233"/>
      <c r="BF14" s="233"/>
      <c r="BG14" s="233"/>
      <c r="BH14" s="233"/>
      <c r="BI14" s="233"/>
      <c r="BJ14" s="233"/>
      <c r="BK14" s="233"/>
      <c r="BL14" s="233"/>
      <c r="BM14" s="233"/>
      <c r="BN14" s="233"/>
      <c r="BO14" s="233"/>
      <c r="BP14" s="233"/>
      <c r="BQ14" s="238">
        <v>8</v>
      </c>
      <c r="BR14" s="239"/>
      <c r="BS14" s="810"/>
      <c r="BT14" s="811"/>
      <c r="BU14" s="811"/>
      <c r="BV14" s="811"/>
      <c r="BW14" s="811"/>
      <c r="BX14" s="811"/>
      <c r="BY14" s="811"/>
      <c r="BZ14" s="811"/>
      <c r="CA14" s="811"/>
      <c r="CB14" s="811"/>
      <c r="CC14" s="811"/>
      <c r="CD14" s="811"/>
      <c r="CE14" s="811"/>
      <c r="CF14" s="811"/>
      <c r="CG14" s="812"/>
      <c r="CH14" s="813"/>
      <c r="CI14" s="814"/>
      <c r="CJ14" s="814"/>
      <c r="CK14" s="814"/>
      <c r="CL14" s="815"/>
      <c r="CM14" s="813"/>
      <c r="CN14" s="814"/>
      <c r="CO14" s="814"/>
      <c r="CP14" s="814"/>
      <c r="CQ14" s="815"/>
      <c r="CR14" s="813"/>
      <c r="CS14" s="814"/>
      <c r="CT14" s="814"/>
      <c r="CU14" s="814"/>
      <c r="CV14" s="815"/>
      <c r="CW14" s="813"/>
      <c r="CX14" s="814"/>
      <c r="CY14" s="814"/>
      <c r="CZ14" s="814"/>
      <c r="DA14" s="815"/>
      <c r="DB14" s="813"/>
      <c r="DC14" s="814"/>
      <c r="DD14" s="814"/>
      <c r="DE14" s="814"/>
      <c r="DF14" s="815"/>
      <c r="DG14" s="813"/>
      <c r="DH14" s="814"/>
      <c r="DI14" s="814"/>
      <c r="DJ14" s="814"/>
      <c r="DK14" s="815"/>
      <c r="DL14" s="813"/>
      <c r="DM14" s="814"/>
      <c r="DN14" s="814"/>
      <c r="DO14" s="814"/>
      <c r="DP14" s="815"/>
      <c r="DQ14" s="813"/>
      <c r="DR14" s="814"/>
      <c r="DS14" s="814"/>
      <c r="DT14" s="814"/>
      <c r="DU14" s="815"/>
      <c r="DV14" s="810"/>
      <c r="DW14" s="811"/>
      <c r="DX14" s="811"/>
      <c r="DY14" s="811"/>
      <c r="DZ14" s="816"/>
      <c r="EA14" s="234"/>
    </row>
    <row r="15" spans="1:131" s="235" customFormat="1" ht="26.25" customHeight="1" x14ac:dyDescent="0.15">
      <c r="A15" s="238">
        <v>9</v>
      </c>
      <c r="B15" s="817"/>
      <c r="C15" s="818"/>
      <c r="D15" s="818"/>
      <c r="E15" s="818"/>
      <c r="F15" s="818"/>
      <c r="G15" s="818"/>
      <c r="H15" s="818"/>
      <c r="I15" s="818"/>
      <c r="J15" s="818"/>
      <c r="K15" s="818"/>
      <c r="L15" s="818"/>
      <c r="M15" s="818"/>
      <c r="N15" s="818"/>
      <c r="O15" s="818"/>
      <c r="P15" s="819"/>
      <c r="Q15" s="820"/>
      <c r="R15" s="821"/>
      <c r="S15" s="821"/>
      <c r="T15" s="821"/>
      <c r="U15" s="821"/>
      <c r="V15" s="821"/>
      <c r="W15" s="821"/>
      <c r="X15" s="821"/>
      <c r="Y15" s="821"/>
      <c r="Z15" s="821"/>
      <c r="AA15" s="821"/>
      <c r="AB15" s="821"/>
      <c r="AC15" s="821"/>
      <c r="AD15" s="821"/>
      <c r="AE15" s="822"/>
      <c r="AF15" s="823"/>
      <c r="AG15" s="824"/>
      <c r="AH15" s="824"/>
      <c r="AI15" s="824"/>
      <c r="AJ15" s="825"/>
      <c r="AK15" s="806"/>
      <c r="AL15" s="807"/>
      <c r="AM15" s="807"/>
      <c r="AN15" s="807"/>
      <c r="AO15" s="807"/>
      <c r="AP15" s="807"/>
      <c r="AQ15" s="807"/>
      <c r="AR15" s="807"/>
      <c r="AS15" s="807"/>
      <c r="AT15" s="807"/>
      <c r="AU15" s="808"/>
      <c r="AV15" s="808"/>
      <c r="AW15" s="808"/>
      <c r="AX15" s="808"/>
      <c r="AY15" s="809"/>
      <c r="AZ15" s="232"/>
      <c r="BA15" s="232"/>
      <c r="BB15" s="232"/>
      <c r="BC15" s="232"/>
      <c r="BD15" s="232"/>
      <c r="BE15" s="233"/>
      <c r="BF15" s="233"/>
      <c r="BG15" s="233"/>
      <c r="BH15" s="233"/>
      <c r="BI15" s="233"/>
      <c r="BJ15" s="233"/>
      <c r="BK15" s="233"/>
      <c r="BL15" s="233"/>
      <c r="BM15" s="233"/>
      <c r="BN15" s="233"/>
      <c r="BO15" s="233"/>
      <c r="BP15" s="233"/>
      <c r="BQ15" s="238">
        <v>9</v>
      </c>
      <c r="BR15" s="239"/>
      <c r="BS15" s="810"/>
      <c r="BT15" s="811"/>
      <c r="BU15" s="811"/>
      <c r="BV15" s="811"/>
      <c r="BW15" s="811"/>
      <c r="BX15" s="811"/>
      <c r="BY15" s="811"/>
      <c r="BZ15" s="811"/>
      <c r="CA15" s="811"/>
      <c r="CB15" s="811"/>
      <c r="CC15" s="811"/>
      <c r="CD15" s="811"/>
      <c r="CE15" s="811"/>
      <c r="CF15" s="811"/>
      <c r="CG15" s="812"/>
      <c r="CH15" s="813"/>
      <c r="CI15" s="814"/>
      <c r="CJ15" s="814"/>
      <c r="CK15" s="814"/>
      <c r="CL15" s="815"/>
      <c r="CM15" s="813"/>
      <c r="CN15" s="814"/>
      <c r="CO15" s="814"/>
      <c r="CP15" s="814"/>
      <c r="CQ15" s="815"/>
      <c r="CR15" s="813"/>
      <c r="CS15" s="814"/>
      <c r="CT15" s="814"/>
      <c r="CU15" s="814"/>
      <c r="CV15" s="815"/>
      <c r="CW15" s="813"/>
      <c r="CX15" s="814"/>
      <c r="CY15" s="814"/>
      <c r="CZ15" s="814"/>
      <c r="DA15" s="815"/>
      <c r="DB15" s="813"/>
      <c r="DC15" s="814"/>
      <c r="DD15" s="814"/>
      <c r="DE15" s="814"/>
      <c r="DF15" s="815"/>
      <c r="DG15" s="813"/>
      <c r="DH15" s="814"/>
      <c r="DI15" s="814"/>
      <c r="DJ15" s="814"/>
      <c r="DK15" s="815"/>
      <c r="DL15" s="813"/>
      <c r="DM15" s="814"/>
      <c r="DN15" s="814"/>
      <c r="DO15" s="814"/>
      <c r="DP15" s="815"/>
      <c r="DQ15" s="813"/>
      <c r="DR15" s="814"/>
      <c r="DS15" s="814"/>
      <c r="DT15" s="814"/>
      <c r="DU15" s="815"/>
      <c r="DV15" s="810"/>
      <c r="DW15" s="811"/>
      <c r="DX15" s="811"/>
      <c r="DY15" s="811"/>
      <c r="DZ15" s="816"/>
      <c r="EA15" s="234"/>
    </row>
    <row r="16" spans="1:131" s="235" customFormat="1" ht="26.25" customHeight="1" x14ac:dyDescent="0.15">
      <c r="A16" s="238">
        <v>10</v>
      </c>
      <c r="B16" s="817"/>
      <c r="C16" s="818"/>
      <c r="D16" s="818"/>
      <c r="E16" s="818"/>
      <c r="F16" s="818"/>
      <c r="G16" s="818"/>
      <c r="H16" s="818"/>
      <c r="I16" s="818"/>
      <c r="J16" s="818"/>
      <c r="K16" s="818"/>
      <c r="L16" s="818"/>
      <c r="M16" s="818"/>
      <c r="N16" s="818"/>
      <c r="O16" s="818"/>
      <c r="P16" s="819"/>
      <c r="Q16" s="820"/>
      <c r="R16" s="821"/>
      <c r="S16" s="821"/>
      <c r="T16" s="821"/>
      <c r="U16" s="821"/>
      <c r="V16" s="821"/>
      <c r="W16" s="821"/>
      <c r="X16" s="821"/>
      <c r="Y16" s="821"/>
      <c r="Z16" s="821"/>
      <c r="AA16" s="821"/>
      <c r="AB16" s="821"/>
      <c r="AC16" s="821"/>
      <c r="AD16" s="821"/>
      <c r="AE16" s="822"/>
      <c r="AF16" s="823"/>
      <c r="AG16" s="824"/>
      <c r="AH16" s="824"/>
      <c r="AI16" s="824"/>
      <c r="AJ16" s="825"/>
      <c r="AK16" s="806"/>
      <c r="AL16" s="807"/>
      <c r="AM16" s="807"/>
      <c r="AN16" s="807"/>
      <c r="AO16" s="807"/>
      <c r="AP16" s="807"/>
      <c r="AQ16" s="807"/>
      <c r="AR16" s="807"/>
      <c r="AS16" s="807"/>
      <c r="AT16" s="807"/>
      <c r="AU16" s="808"/>
      <c r="AV16" s="808"/>
      <c r="AW16" s="808"/>
      <c r="AX16" s="808"/>
      <c r="AY16" s="809"/>
      <c r="AZ16" s="232"/>
      <c r="BA16" s="232"/>
      <c r="BB16" s="232"/>
      <c r="BC16" s="232"/>
      <c r="BD16" s="232"/>
      <c r="BE16" s="233"/>
      <c r="BF16" s="233"/>
      <c r="BG16" s="233"/>
      <c r="BH16" s="233"/>
      <c r="BI16" s="233"/>
      <c r="BJ16" s="233"/>
      <c r="BK16" s="233"/>
      <c r="BL16" s="233"/>
      <c r="BM16" s="233"/>
      <c r="BN16" s="233"/>
      <c r="BO16" s="233"/>
      <c r="BP16" s="233"/>
      <c r="BQ16" s="238">
        <v>10</v>
      </c>
      <c r="BR16" s="239"/>
      <c r="BS16" s="810"/>
      <c r="BT16" s="811"/>
      <c r="BU16" s="811"/>
      <c r="BV16" s="811"/>
      <c r="BW16" s="811"/>
      <c r="BX16" s="811"/>
      <c r="BY16" s="811"/>
      <c r="BZ16" s="811"/>
      <c r="CA16" s="811"/>
      <c r="CB16" s="811"/>
      <c r="CC16" s="811"/>
      <c r="CD16" s="811"/>
      <c r="CE16" s="811"/>
      <c r="CF16" s="811"/>
      <c r="CG16" s="812"/>
      <c r="CH16" s="813"/>
      <c r="CI16" s="814"/>
      <c r="CJ16" s="814"/>
      <c r="CK16" s="814"/>
      <c r="CL16" s="815"/>
      <c r="CM16" s="813"/>
      <c r="CN16" s="814"/>
      <c r="CO16" s="814"/>
      <c r="CP16" s="814"/>
      <c r="CQ16" s="815"/>
      <c r="CR16" s="813"/>
      <c r="CS16" s="814"/>
      <c r="CT16" s="814"/>
      <c r="CU16" s="814"/>
      <c r="CV16" s="815"/>
      <c r="CW16" s="813"/>
      <c r="CX16" s="814"/>
      <c r="CY16" s="814"/>
      <c r="CZ16" s="814"/>
      <c r="DA16" s="815"/>
      <c r="DB16" s="813"/>
      <c r="DC16" s="814"/>
      <c r="DD16" s="814"/>
      <c r="DE16" s="814"/>
      <c r="DF16" s="815"/>
      <c r="DG16" s="813"/>
      <c r="DH16" s="814"/>
      <c r="DI16" s="814"/>
      <c r="DJ16" s="814"/>
      <c r="DK16" s="815"/>
      <c r="DL16" s="813"/>
      <c r="DM16" s="814"/>
      <c r="DN16" s="814"/>
      <c r="DO16" s="814"/>
      <c r="DP16" s="815"/>
      <c r="DQ16" s="813"/>
      <c r="DR16" s="814"/>
      <c r="DS16" s="814"/>
      <c r="DT16" s="814"/>
      <c r="DU16" s="815"/>
      <c r="DV16" s="810"/>
      <c r="DW16" s="811"/>
      <c r="DX16" s="811"/>
      <c r="DY16" s="811"/>
      <c r="DZ16" s="816"/>
      <c r="EA16" s="234"/>
    </row>
    <row r="17" spans="1:131" s="235" customFormat="1" ht="26.25" customHeight="1" x14ac:dyDescent="0.15">
      <c r="A17" s="238">
        <v>11</v>
      </c>
      <c r="B17" s="817"/>
      <c r="C17" s="818"/>
      <c r="D17" s="818"/>
      <c r="E17" s="818"/>
      <c r="F17" s="818"/>
      <c r="G17" s="818"/>
      <c r="H17" s="818"/>
      <c r="I17" s="818"/>
      <c r="J17" s="818"/>
      <c r="K17" s="818"/>
      <c r="L17" s="818"/>
      <c r="M17" s="818"/>
      <c r="N17" s="818"/>
      <c r="O17" s="818"/>
      <c r="P17" s="819"/>
      <c r="Q17" s="820"/>
      <c r="R17" s="821"/>
      <c r="S17" s="821"/>
      <c r="T17" s="821"/>
      <c r="U17" s="821"/>
      <c r="V17" s="821"/>
      <c r="W17" s="821"/>
      <c r="X17" s="821"/>
      <c r="Y17" s="821"/>
      <c r="Z17" s="821"/>
      <c r="AA17" s="821"/>
      <c r="AB17" s="821"/>
      <c r="AC17" s="821"/>
      <c r="AD17" s="821"/>
      <c r="AE17" s="822"/>
      <c r="AF17" s="823"/>
      <c r="AG17" s="824"/>
      <c r="AH17" s="824"/>
      <c r="AI17" s="824"/>
      <c r="AJ17" s="825"/>
      <c r="AK17" s="806"/>
      <c r="AL17" s="807"/>
      <c r="AM17" s="807"/>
      <c r="AN17" s="807"/>
      <c r="AO17" s="807"/>
      <c r="AP17" s="807"/>
      <c r="AQ17" s="807"/>
      <c r="AR17" s="807"/>
      <c r="AS17" s="807"/>
      <c r="AT17" s="807"/>
      <c r="AU17" s="808"/>
      <c r="AV17" s="808"/>
      <c r="AW17" s="808"/>
      <c r="AX17" s="808"/>
      <c r="AY17" s="809"/>
      <c r="AZ17" s="232"/>
      <c r="BA17" s="232"/>
      <c r="BB17" s="232"/>
      <c r="BC17" s="232"/>
      <c r="BD17" s="232"/>
      <c r="BE17" s="233"/>
      <c r="BF17" s="233"/>
      <c r="BG17" s="233"/>
      <c r="BH17" s="233"/>
      <c r="BI17" s="233"/>
      <c r="BJ17" s="233"/>
      <c r="BK17" s="233"/>
      <c r="BL17" s="233"/>
      <c r="BM17" s="233"/>
      <c r="BN17" s="233"/>
      <c r="BO17" s="233"/>
      <c r="BP17" s="233"/>
      <c r="BQ17" s="238">
        <v>11</v>
      </c>
      <c r="BR17" s="239"/>
      <c r="BS17" s="810"/>
      <c r="BT17" s="811"/>
      <c r="BU17" s="811"/>
      <c r="BV17" s="811"/>
      <c r="BW17" s="811"/>
      <c r="BX17" s="811"/>
      <c r="BY17" s="811"/>
      <c r="BZ17" s="811"/>
      <c r="CA17" s="811"/>
      <c r="CB17" s="811"/>
      <c r="CC17" s="811"/>
      <c r="CD17" s="811"/>
      <c r="CE17" s="811"/>
      <c r="CF17" s="811"/>
      <c r="CG17" s="812"/>
      <c r="CH17" s="813"/>
      <c r="CI17" s="814"/>
      <c r="CJ17" s="814"/>
      <c r="CK17" s="814"/>
      <c r="CL17" s="815"/>
      <c r="CM17" s="813"/>
      <c r="CN17" s="814"/>
      <c r="CO17" s="814"/>
      <c r="CP17" s="814"/>
      <c r="CQ17" s="815"/>
      <c r="CR17" s="813"/>
      <c r="CS17" s="814"/>
      <c r="CT17" s="814"/>
      <c r="CU17" s="814"/>
      <c r="CV17" s="815"/>
      <c r="CW17" s="813"/>
      <c r="CX17" s="814"/>
      <c r="CY17" s="814"/>
      <c r="CZ17" s="814"/>
      <c r="DA17" s="815"/>
      <c r="DB17" s="813"/>
      <c r="DC17" s="814"/>
      <c r="DD17" s="814"/>
      <c r="DE17" s="814"/>
      <c r="DF17" s="815"/>
      <c r="DG17" s="813"/>
      <c r="DH17" s="814"/>
      <c r="DI17" s="814"/>
      <c r="DJ17" s="814"/>
      <c r="DK17" s="815"/>
      <c r="DL17" s="813"/>
      <c r="DM17" s="814"/>
      <c r="DN17" s="814"/>
      <c r="DO17" s="814"/>
      <c r="DP17" s="815"/>
      <c r="DQ17" s="813"/>
      <c r="DR17" s="814"/>
      <c r="DS17" s="814"/>
      <c r="DT17" s="814"/>
      <c r="DU17" s="815"/>
      <c r="DV17" s="810"/>
      <c r="DW17" s="811"/>
      <c r="DX17" s="811"/>
      <c r="DY17" s="811"/>
      <c r="DZ17" s="816"/>
      <c r="EA17" s="234"/>
    </row>
    <row r="18" spans="1:131" s="235" customFormat="1" ht="26.25" customHeight="1" x14ac:dyDescent="0.15">
      <c r="A18" s="238">
        <v>12</v>
      </c>
      <c r="B18" s="817"/>
      <c r="C18" s="818"/>
      <c r="D18" s="818"/>
      <c r="E18" s="818"/>
      <c r="F18" s="818"/>
      <c r="G18" s="818"/>
      <c r="H18" s="818"/>
      <c r="I18" s="818"/>
      <c r="J18" s="818"/>
      <c r="K18" s="818"/>
      <c r="L18" s="818"/>
      <c r="M18" s="818"/>
      <c r="N18" s="818"/>
      <c r="O18" s="818"/>
      <c r="P18" s="819"/>
      <c r="Q18" s="820"/>
      <c r="R18" s="821"/>
      <c r="S18" s="821"/>
      <c r="T18" s="821"/>
      <c r="U18" s="821"/>
      <c r="V18" s="821"/>
      <c r="W18" s="821"/>
      <c r="X18" s="821"/>
      <c r="Y18" s="821"/>
      <c r="Z18" s="821"/>
      <c r="AA18" s="821"/>
      <c r="AB18" s="821"/>
      <c r="AC18" s="821"/>
      <c r="AD18" s="821"/>
      <c r="AE18" s="822"/>
      <c r="AF18" s="823"/>
      <c r="AG18" s="824"/>
      <c r="AH18" s="824"/>
      <c r="AI18" s="824"/>
      <c r="AJ18" s="825"/>
      <c r="AK18" s="806"/>
      <c r="AL18" s="807"/>
      <c r="AM18" s="807"/>
      <c r="AN18" s="807"/>
      <c r="AO18" s="807"/>
      <c r="AP18" s="807"/>
      <c r="AQ18" s="807"/>
      <c r="AR18" s="807"/>
      <c r="AS18" s="807"/>
      <c r="AT18" s="807"/>
      <c r="AU18" s="808"/>
      <c r="AV18" s="808"/>
      <c r="AW18" s="808"/>
      <c r="AX18" s="808"/>
      <c r="AY18" s="809"/>
      <c r="AZ18" s="232"/>
      <c r="BA18" s="232"/>
      <c r="BB18" s="232"/>
      <c r="BC18" s="232"/>
      <c r="BD18" s="232"/>
      <c r="BE18" s="233"/>
      <c r="BF18" s="233"/>
      <c r="BG18" s="233"/>
      <c r="BH18" s="233"/>
      <c r="BI18" s="233"/>
      <c r="BJ18" s="233"/>
      <c r="BK18" s="233"/>
      <c r="BL18" s="233"/>
      <c r="BM18" s="233"/>
      <c r="BN18" s="233"/>
      <c r="BO18" s="233"/>
      <c r="BP18" s="233"/>
      <c r="BQ18" s="238">
        <v>12</v>
      </c>
      <c r="BR18" s="239"/>
      <c r="BS18" s="810"/>
      <c r="BT18" s="811"/>
      <c r="BU18" s="811"/>
      <c r="BV18" s="811"/>
      <c r="BW18" s="811"/>
      <c r="BX18" s="811"/>
      <c r="BY18" s="811"/>
      <c r="BZ18" s="811"/>
      <c r="CA18" s="811"/>
      <c r="CB18" s="811"/>
      <c r="CC18" s="811"/>
      <c r="CD18" s="811"/>
      <c r="CE18" s="811"/>
      <c r="CF18" s="811"/>
      <c r="CG18" s="812"/>
      <c r="CH18" s="813"/>
      <c r="CI18" s="814"/>
      <c r="CJ18" s="814"/>
      <c r="CK18" s="814"/>
      <c r="CL18" s="815"/>
      <c r="CM18" s="813"/>
      <c r="CN18" s="814"/>
      <c r="CO18" s="814"/>
      <c r="CP18" s="814"/>
      <c r="CQ18" s="815"/>
      <c r="CR18" s="813"/>
      <c r="CS18" s="814"/>
      <c r="CT18" s="814"/>
      <c r="CU18" s="814"/>
      <c r="CV18" s="815"/>
      <c r="CW18" s="813"/>
      <c r="CX18" s="814"/>
      <c r="CY18" s="814"/>
      <c r="CZ18" s="814"/>
      <c r="DA18" s="815"/>
      <c r="DB18" s="813"/>
      <c r="DC18" s="814"/>
      <c r="DD18" s="814"/>
      <c r="DE18" s="814"/>
      <c r="DF18" s="815"/>
      <c r="DG18" s="813"/>
      <c r="DH18" s="814"/>
      <c r="DI18" s="814"/>
      <c r="DJ18" s="814"/>
      <c r="DK18" s="815"/>
      <c r="DL18" s="813"/>
      <c r="DM18" s="814"/>
      <c r="DN18" s="814"/>
      <c r="DO18" s="814"/>
      <c r="DP18" s="815"/>
      <c r="DQ18" s="813"/>
      <c r="DR18" s="814"/>
      <c r="DS18" s="814"/>
      <c r="DT18" s="814"/>
      <c r="DU18" s="815"/>
      <c r="DV18" s="810"/>
      <c r="DW18" s="811"/>
      <c r="DX18" s="811"/>
      <c r="DY18" s="811"/>
      <c r="DZ18" s="816"/>
      <c r="EA18" s="234"/>
    </row>
    <row r="19" spans="1:131" s="235" customFormat="1" ht="26.25" customHeight="1" x14ac:dyDescent="0.15">
      <c r="A19" s="238">
        <v>13</v>
      </c>
      <c r="B19" s="817"/>
      <c r="C19" s="818"/>
      <c r="D19" s="818"/>
      <c r="E19" s="818"/>
      <c r="F19" s="818"/>
      <c r="G19" s="818"/>
      <c r="H19" s="818"/>
      <c r="I19" s="818"/>
      <c r="J19" s="818"/>
      <c r="K19" s="818"/>
      <c r="L19" s="818"/>
      <c r="M19" s="818"/>
      <c r="N19" s="818"/>
      <c r="O19" s="818"/>
      <c r="P19" s="819"/>
      <c r="Q19" s="820"/>
      <c r="R19" s="821"/>
      <c r="S19" s="821"/>
      <c r="T19" s="821"/>
      <c r="U19" s="821"/>
      <c r="V19" s="821"/>
      <c r="W19" s="821"/>
      <c r="X19" s="821"/>
      <c r="Y19" s="821"/>
      <c r="Z19" s="821"/>
      <c r="AA19" s="821"/>
      <c r="AB19" s="821"/>
      <c r="AC19" s="821"/>
      <c r="AD19" s="821"/>
      <c r="AE19" s="822"/>
      <c r="AF19" s="823"/>
      <c r="AG19" s="824"/>
      <c r="AH19" s="824"/>
      <c r="AI19" s="824"/>
      <c r="AJ19" s="825"/>
      <c r="AK19" s="806"/>
      <c r="AL19" s="807"/>
      <c r="AM19" s="807"/>
      <c r="AN19" s="807"/>
      <c r="AO19" s="807"/>
      <c r="AP19" s="807"/>
      <c r="AQ19" s="807"/>
      <c r="AR19" s="807"/>
      <c r="AS19" s="807"/>
      <c r="AT19" s="807"/>
      <c r="AU19" s="808"/>
      <c r="AV19" s="808"/>
      <c r="AW19" s="808"/>
      <c r="AX19" s="808"/>
      <c r="AY19" s="809"/>
      <c r="AZ19" s="232"/>
      <c r="BA19" s="232"/>
      <c r="BB19" s="232"/>
      <c r="BC19" s="232"/>
      <c r="BD19" s="232"/>
      <c r="BE19" s="233"/>
      <c r="BF19" s="233"/>
      <c r="BG19" s="233"/>
      <c r="BH19" s="233"/>
      <c r="BI19" s="233"/>
      <c r="BJ19" s="233"/>
      <c r="BK19" s="233"/>
      <c r="BL19" s="233"/>
      <c r="BM19" s="233"/>
      <c r="BN19" s="233"/>
      <c r="BO19" s="233"/>
      <c r="BP19" s="233"/>
      <c r="BQ19" s="238">
        <v>13</v>
      </c>
      <c r="BR19" s="239"/>
      <c r="BS19" s="810"/>
      <c r="BT19" s="811"/>
      <c r="BU19" s="811"/>
      <c r="BV19" s="811"/>
      <c r="BW19" s="811"/>
      <c r="BX19" s="811"/>
      <c r="BY19" s="811"/>
      <c r="BZ19" s="811"/>
      <c r="CA19" s="811"/>
      <c r="CB19" s="811"/>
      <c r="CC19" s="811"/>
      <c r="CD19" s="811"/>
      <c r="CE19" s="811"/>
      <c r="CF19" s="811"/>
      <c r="CG19" s="812"/>
      <c r="CH19" s="813"/>
      <c r="CI19" s="814"/>
      <c r="CJ19" s="814"/>
      <c r="CK19" s="814"/>
      <c r="CL19" s="815"/>
      <c r="CM19" s="813"/>
      <c r="CN19" s="814"/>
      <c r="CO19" s="814"/>
      <c r="CP19" s="814"/>
      <c r="CQ19" s="815"/>
      <c r="CR19" s="813"/>
      <c r="CS19" s="814"/>
      <c r="CT19" s="814"/>
      <c r="CU19" s="814"/>
      <c r="CV19" s="815"/>
      <c r="CW19" s="813"/>
      <c r="CX19" s="814"/>
      <c r="CY19" s="814"/>
      <c r="CZ19" s="814"/>
      <c r="DA19" s="815"/>
      <c r="DB19" s="813"/>
      <c r="DC19" s="814"/>
      <c r="DD19" s="814"/>
      <c r="DE19" s="814"/>
      <c r="DF19" s="815"/>
      <c r="DG19" s="813"/>
      <c r="DH19" s="814"/>
      <c r="DI19" s="814"/>
      <c r="DJ19" s="814"/>
      <c r="DK19" s="815"/>
      <c r="DL19" s="813"/>
      <c r="DM19" s="814"/>
      <c r="DN19" s="814"/>
      <c r="DO19" s="814"/>
      <c r="DP19" s="815"/>
      <c r="DQ19" s="813"/>
      <c r="DR19" s="814"/>
      <c r="DS19" s="814"/>
      <c r="DT19" s="814"/>
      <c r="DU19" s="815"/>
      <c r="DV19" s="810"/>
      <c r="DW19" s="811"/>
      <c r="DX19" s="811"/>
      <c r="DY19" s="811"/>
      <c r="DZ19" s="816"/>
      <c r="EA19" s="234"/>
    </row>
    <row r="20" spans="1:131" s="235" customFormat="1" ht="26.25" customHeight="1" x14ac:dyDescent="0.15">
      <c r="A20" s="238">
        <v>14</v>
      </c>
      <c r="B20" s="817"/>
      <c r="C20" s="818"/>
      <c r="D20" s="818"/>
      <c r="E20" s="818"/>
      <c r="F20" s="818"/>
      <c r="G20" s="818"/>
      <c r="H20" s="818"/>
      <c r="I20" s="818"/>
      <c r="J20" s="818"/>
      <c r="K20" s="818"/>
      <c r="L20" s="818"/>
      <c r="M20" s="818"/>
      <c r="N20" s="818"/>
      <c r="O20" s="818"/>
      <c r="P20" s="819"/>
      <c r="Q20" s="820"/>
      <c r="R20" s="821"/>
      <c r="S20" s="821"/>
      <c r="T20" s="821"/>
      <c r="U20" s="821"/>
      <c r="V20" s="821"/>
      <c r="W20" s="821"/>
      <c r="X20" s="821"/>
      <c r="Y20" s="821"/>
      <c r="Z20" s="821"/>
      <c r="AA20" s="821"/>
      <c r="AB20" s="821"/>
      <c r="AC20" s="821"/>
      <c r="AD20" s="821"/>
      <c r="AE20" s="822"/>
      <c r="AF20" s="823"/>
      <c r="AG20" s="824"/>
      <c r="AH20" s="824"/>
      <c r="AI20" s="824"/>
      <c r="AJ20" s="825"/>
      <c r="AK20" s="806"/>
      <c r="AL20" s="807"/>
      <c r="AM20" s="807"/>
      <c r="AN20" s="807"/>
      <c r="AO20" s="807"/>
      <c r="AP20" s="807"/>
      <c r="AQ20" s="807"/>
      <c r="AR20" s="807"/>
      <c r="AS20" s="807"/>
      <c r="AT20" s="807"/>
      <c r="AU20" s="808"/>
      <c r="AV20" s="808"/>
      <c r="AW20" s="808"/>
      <c r="AX20" s="808"/>
      <c r="AY20" s="809"/>
      <c r="AZ20" s="232"/>
      <c r="BA20" s="232"/>
      <c r="BB20" s="232"/>
      <c r="BC20" s="232"/>
      <c r="BD20" s="232"/>
      <c r="BE20" s="233"/>
      <c r="BF20" s="233"/>
      <c r="BG20" s="233"/>
      <c r="BH20" s="233"/>
      <c r="BI20" s="233"/>
      <c r="BJ20" s="233"/>
      <c r="BK20" s="233"/>
      <c r="BL20" s="233"/>
      <c r="BM20" s="233"/>
      <c r="BN20" s="233"/>
      <c r="BO20" s="233"/>
      <c r="BP20" s="233"/>
      <c r="BQ20" s="238">
        <v>14</v>
      </c>
      <c r="BR20" s="239"/>
      <c r="BS20" s="810"/>
      <c r="BT20" s="811"/>
      <c r="BU20" s="811"/>
      <c r="BV20" s="811"/>
      <c r="BW20" s="811"/>
      <c r="BX20" s="811"/>
      <c r="BY20" s="811"/>
      <c r="BZ20" s="811"/>
      <c r="CA20" s="811"/>
      <c r="CB20" s="811"/>
      <c r="CC20" s="811"/>
      <c r="CD20" s="811"/>
      <c r="CE20" s="811"/>
      <c r="CF20" s="811"/>
      <c r="CG20" s="812"/>
      <c r="CH20" s="813"/>
      <c r="CI20" s="814"/>
      <c r="CJ20" s="814"/>
      <c r="CK20" s="814"/>
      <c r="CL20" s="815"/>
      <c r="CM20" s="813"/>
      <c r="CN20" s="814"/>
      <c r="CO20" s="814"/>
      <c r="CP20" s="814"/>
      <c r="CQ20" s="815"/>
      <c r="CR20" s="813"/>
      <c r="CS20" s="814"/>
      <c r="CT20" s="814"/>
      <c r="CU20" s="814"/>
      <c r="CV20" s="815"/>
      <c r="CW20" s="813"/>
      <c r="CX20" s="814"/>
      <c r="CY20" s="814"/>
      <c r="CZ20" s="814"/>
      <c r="DA20" s="815"/>
      <c r="DB20" s="813"/>
      <c r="DC20" s="814"/>
      <c r="DD20" s="814"/>
      <c r="DE20" s="814"/>
      <c r="DF20" s="815"/>
      <c r="DG20" s="813"/>
      <c r="DH20" s="814"/>
      <c r="DI20" s="814"/>
      <c r="DJ20" s="814"/>
      <c r="DK20" s="815"/>
      <c r="DL20" s="813"/>
      <c r="DM20" s="814"/>
      <c r="DN20" s="814"/>
      <c r="DO20" s="814"/>
      <c r="DP20" s="815"/>
      <c r="DQ20" s="813"/>
      <c r="DR20" s="814"/>
      <c r="DS20" s="814"/>
      <c r="DT20" s="814"/>
      <c r="DU20" s="815"/>
      <c r="DV20" s="810"/>
      <c r="DW20" s="811"/>
      <c r="DX20" s="811"/>
      <c r="DY20" s="811"/>
      <c r="DZ20" s="816"/>
      <c r="EA20" s="234"/>
    </row>
    <row r="21" spans="1:131" s="235" customFormat="1" ht="26.25" customHeight="1" thickBot="1" x14ac:dyDescent="0.2">
      <c r="A21" s="238">
        <v>15</v>
      </c>
      <c r="B21" s="817"/>
      <c r="C21" s="818"/>
      <c r="D21" s="818"/>
      <c r="E21" s="818"/>
      <c r="F21" s="818"/>
      <c r="G21" s="818"/>
      <c r="H21" s="818"/>
      <c r="I21" s="818"/>
      <c r="J21" s="818"/>
      <c r="K21" s="818"/>
      <c r="L21" s="818"/>
      <c r="M21" s="818"/>
      <c r="N21" s="818"/>
      <c r="O21" s="818"/>
      <c r="P21" s="819"/>
      <c r="Q21" s="820"/>
      <c r="R21" s="821"/>
      <c r="S21" s="821"/>
      <c r="T21" s="821"/>
      <c r="U21" s="821"/>
      <c r="V21" s="821"/>
      <c r="W21" s="821"/>
      <c r="X21" s="821"/>
      <c r="Y21" s="821"/>
      <c r="Z21" s="821"/>
      <c r="AA21" s="821"/>
      <c r="AB21" s="821"/>
      <c r="AC21" s="821"/>
      <c r="AD21" s="821"/>
      <c r="AE21" s="822"/>
      <c r="AF21" s="823"/>
      <c r="AG21" s="824"/>
      <c r="AH21" s="824"/>
      <c r="AI21" s="824"/>
      <c r="AJ21" s="825"/>
      <c r="AK21" s="806"/>
      <c r="AL21" s="807"/>
      <c r="AM21" s="807"/>
      <c r="AN21" s="807"/>
      <c r="AO21" s="807"/>
      <c r="AP21" s="807"/>
      <c r="AQ21" s="807"/>
      <c r="AR21" s="807"/>
      <c r="AS21" s="807"/>
      <c r="AT21" s="807"/>
      <c r="AU21" s="808"/>
      <c r="AV21" s="808"/>
      <c r="AW21" s="808"/>
      <c r="AX21" s="808"/>
      <c r="AY21" s="809"/>
      <c r="AZ21" s="232"/>
      <c r="BA21" s="232"/>
      <c r="BB21" s="232"/>
      <c r="BC21" s="232"/>
      <c r="BD21" s="232"/>
      <c r="BE21" s="233"/>
      <c r="BF21" s="233"/>
      <c r="BG21" s="233"/>
      <c r="BH21" s="233"/>
      <c r="BI21" s="233"/>
      <c r="BJ21" s="233"/>
      <c r="BK21" s="233"/>
      <c r="BL21" s="233"/>
      <c r="BM21" s="233"/>
      <c r="BN21" s="233"/>
      <c r="BO21" s="233"/>
      <c r="BP21" s="233"/>
      <c r="BQ21" s="238">
        <v>15</v>
      </c>
      <c r="BR21" s="239"/>
      <c r="BS21" s="810"/>
      <c r="BT21" s="811"/>
      <c r="BU21" s="811"/>
      <c r="BV21" s="811"/>
      <c r="BW21" s="811"/>
      <c r="BX21" s="811"/>
      <c r="BY21" s="811"/>
      <c r="BZ21" s="811"/>
      <c r="CA21" s="811"/>
      <c r="CB21" s="811"/>
      <c r="CC21" s="811"/>
      <c r="CD21" s="811"/>
      <c r="CE21" s="811"/>
      <c r="CF21" s="811"/>
      <c r="CG21" s="812"/>
      <c r="CH21" s="813"/>
      <c r="CI21" s="814"/>
      <c r="CJ21" s="814"/>
      <c r="CK21" s="814"/>
      <c r="CL21" s="815"/>
      <c r="CM21" s="813"/>
      <c r="CN21" s="814"/>
      <c r="CO21" s="814"/>
      <c r="CP21" s="814"/>
      <c r="CQ21" s="815"/>
      <c r="CR21" s="813"/>
      <c r="CS21" s="814"/>
      <c r="CT21" s="814"/>
      <c r="CU21" s="814"/>
      <c r="CV21" s="815"/>
      <c r="CW21" s="813"/>
      <c r="CX21" s="814"/>
      <c r="CY21" s="814"/>
      <c r="CZ21" s="814"/>
      <c r="DA21" s="815"/>
      <c r="DB21" s="813"/>
      <c r="DC21" s="814"/>
      <c r="DD21" s="814"/>
      <c r="DE21" s="814"/>
      <c r="DF21" s="815"/>
      <c r="DG21" s="813"/>
      <c r="DH21" s="814"/>
      <c r="DI21" s="814"/>
      <c r="DJ21" s="814"/>
      <c r="DK21" s="815"/>
      <c r="DL21" s="813"/>
      <c r="DM21" s="814"/>
      <c r="DN21" s="814"/>
      <c r="DO21" s="814"/>
      <c r="DP21" s="815"/>
      <c r="DQ21" s="813"/>
      <c r="DR21" s="814"/>
      <c r="DS21" s="814"/>
      <c r="DT21" s="814"/>
      <c r="DU21" s="815"/>
      <c r="DV21" s="810"/>
      <c r="DW21" s="811"/>
      <c r="DX21" s="811"/>
      <c r="DY21" s="811"/>
      <c r="DZ21" s="816"/>
      <c r="EA21" s="234"/>
    </row>
    <row r="22" spans="1:131" s="235" customFormat="1" ht="26.25" customHeight="1" x14ac:dyDescent="0.15">
      <c r="A22" s="238">
        <v>16</v>
      </c>
      <c r="B22" s="817"/>
      <c r="C22" s="818"/>
      <c r="D22" s="818"/>
      <c r="E22" s="818"/>
      <c r="F22" s="818"/>
      <c r="G22" s="818"/>
      <c r="H22" s="818"/>
      <c r="I22" s="818"/>
      <c r="J22" s="818"/>
      <c r="K22" s="818"/>
      <c r="L22" s="818"/>
      <c r="M22" s="818"/>
      <c r="N22" s="818"/>
      <c r="O22" s="818"/>
      <c r="P22" s="819"/>
      <c r="Q22" s="836"/>
      <c r="R22" s="837"/>
      <c r="S22" s="837"/>
      <c r="T22" s="837"/>
      <c r="U22" s="837"/>
      <c r="V22" s="837"/>
      <c r="W22" s="837"/>
      <c r="X22" s="837"/>
      <c r="Y22" s="837"/>
      <c r="Z22" s="837"/>
      <c r="AA22" s="837"/>
      <c r="AB22" s="837"/>
      <c r="AC22" s="837"/>
      <c r="AD22" s="837"/>
      <c r="AE22" s="838"/>
      <c r="AF22" s="823"/>
      <c r="AG22" s="824"/>
      <c r="AH22" s="824"/>
      <c r="AI22" s="824"/>
      <c r="AJ22" s="825"/>
      <c r="AK22" s="839"/>
      <c r="AL22" s="840"/>
      <c r="AM22" s="840"/>
      <c r="AN22" s="840"/>
      <c r="AO22" s="840"/>
      <c r="AP22" s="840"/>
      <c r="AQ22" s="840"/>
      <c r="AR22" s="840"/>
      <c r="AS22" s="840"/>
      <c r="AT22" s="840"/>
      <c r="AU22" s="841"/>
      <c r="AV22" s="841"/>
      <c r="AW22" s="841"/>
      <c r="AX22" s="841"/>
      <c r="AY22" s="842"/>
      <c r="AZ22" s="843" t="s">
        <v>396</v>
      </c>
      <c r="BA22" s="843"/>
      <c r="BB22" s="843"/>
      <c r="BC22" s="843"/>
      <c r="BD22" s="844"/>
      <c r="BE22" s="233"/>
      <c r="BF22" s="233"/>
      <c r="BG22" s="233"/>
      <c r="BH22" s="233"/>
      <c r="BI22" s="233"/>
      <c r="BJ22" s="233"/>
      <c r="BK22" s="233"/>
      <c r="BL22" s="233"/>
      <c r="BM22" s="233"/>
      <c r="BN22" s="233"/>
      <c r="BO22" s="233"/>
      <c r="BP22" s="233"/>
      <c r="BQ22" s="238">
        <v>16</v>
      </c>
      <c r="BR22" s="239"/>
      <c r="BS22" s="810"/>
      <c r="BT22" s="811"/>
      <c r="BU22" s="811"/>
      <c r="BV22" s="811"/>
      <c r="BW22" s="811"/>
      <c r="BX22" s="811"/>
      <c r="BY22" s="811"/>
      <c r="BZ22" s="811"/>
      <c r="CA22" s="811"/>
      <c r="CB22" s="811"/>
      <c r="CC22" s="811"/>
      <c r="CD22" s="811"/>
      <c r="CE22" s="811"/>
      <c r="CF22" s="811"/>
      <c r="CG22" s="812"/>
      <c r="CH22" s="813"/>
      <c r="CI22" s="814"/>
      <c r="CJ22" s="814"/>
      <c r="CK22" s="814"/>
      <c r="CL22" s="815"/>
      <c r="CM22" s="813"/>
      <c r="CN22" s="814"/>
      <c r="CO22" s="814"/>
      <c r="CP22" s="814"/>
      <c r="CQ22" s="815"/>
      <c r="CR22" s="813"/>
      <c r="CS22" s="814"/>
      <c r="CT22" s="814"/>
      <c r="CU22" s="814"/>
      <c r="CV22" s="815"/>
      <c r="CW22" s="813"/>
      <c r="CX22" s="814"/>
      <c r="CY22" s="814"/>
      <c r="CZ22" s="814"/>
      <c r="DA22" s="815"/>
      <c r="DB22" s="813"/>
      <c r="DC22" s="814"/>
      <c r="DD22" s="814"/>
      <c r="DE22" s="814"/>
      <c r="DF22" s="815"/>
      <c r="DG22" s="813"/>
      <c r="DH22" s="814"/>
      <c r="DI22" s="814"/>
      <c r="DJ22" s="814"/>
      <c r="DK22" s="815"/>
      <c r="DL22" s="813"/>
      <c r="DM22" s="814"/>
      <c r="DN22" s="814"/>
      <c r="DO22" s="814"/>
      <c r="DP22" s="815"/>
      <c r="DQ22" s="813"/>
      <c r="DR22" s="814"/>
      <c r="DS22" s="814"/>
      <c r="DT22" s="814"/>
      <c r="DU22" s="815"/>
      <c r="DV22" s="810"/>
      <c r="DW22" s="811"/>
      <c r="DX22" s="811"/>
      <c r="DY22" s="811"/>
      <c r="DZ22" s="816"/>
      <c r="EA22" s="234"/>
    </row>
    <row r="23" spans="1:131" s="235" customFormat="1" ht="26.25" customHeight="1" thickBot="1" x14ac:dyDescent="0.2">
      <c r="A23" s="240" t="s">
        <v>397</v>
      </c>
      <c r="B23" s="826" t="s">
        <v>398</v>
      </c>
      <c r="C23" s="827"/>
      <c r="D23" s="827"/>
      <c r="E23" s="827"/>
      <c r="F23" s="827"/>
      <c r="G23" s="827"/>
      <c r="H23" s="827"/>
      <c r="I23" s="827"/>
      <c r="J23" s="827"/>
      <c r="K23" s="827"/>
      <c r="L23" s="827"/>
      <c r="M23" s="827"/>
      <c r="N23" s="827"/>
      <c r="O23" s="827"/>
      <c r="P23" s="828"/>
      <c r="Q23" s="829">
        <v>41547</v>
      </c>
      <c r="R23" s="830"/>
      <c r="S23" s="830"/>
      <c r="T23" s="830"/>
      <c r="U23" s="830"/>
      <c r="V23" s="830">
        <v>39963</v>
      </c>
      <c r="W23" s="830"/>
      <c r="X23" s="830"/>
      <c r="Y23" s="830"/>
      <c r="Z23" s="830"/>
      <c r="AA23" s="830">
        <v>1584</v>
      </c>
      <c r="AB23" s="830"/>
      <c r="AC23" s="830"/>
      <c r="AD23" s="830"/>
      <c r="AE23" s="831"/>
      <c r="AF23" s="832">
        <v>697</v>
      </c>
      <c r="AG23" s="830"/>
      <c r="AH23" s="830"/>
      <c r="AI23" s="830"/>
      <c r="AJ23" s="833"/>
      <c r="AK23" s="834"/>
      <c r="AL23" s="835"/>
      <c r="AM23" s="835"/>
      <c r="AN23" s="835"/>
      <c r="AO23" s="835"/>
      <c r="AP23" s="830">
        <v>35538</v>
      </c>
      <c r="AQ23" s="830"/>
      <c r="AR23" s="830"/>
      <c r="AS23" s="830"/>
      <c r="AT23" s="830"/>
      <c r="AU23" s="846"/>
      <c r="AV23" s="846"/>
      <c r="AW23" s="846"/>
      <c r="AX23" s="846"/>
      <c r="AY23" s="847"/>
      <c r="AZ23" s="848" t="s">
        <v>139</v>
      </c>
      <c r="BA23" s="849"/>
      <c r="BB23" s="849"/>
      <c r="BC23" s="849"/>
      <c r="BD23" s="850"/>
      <c r="BE23" s="233"/>
      <c r="BF23" s="233"/>
      <c r="BG23" s="233"/>
      <c r="BH23" s="233"/>
      <c r="BI23" s="233"/>
      <c r="BJ23" s="233"/>
      <c r="BK23" s="233"/>
      <c r="BL23" s="233"/>
      <c r="BM23" s="233"/>
      <c r="BN23" s="233"/>
      <c r="BO23" s="233"/>
      <c r="BP23" s="233"/>
      <c r="BQ23" s="238">
        <v>17</v>
      </c>
      <c r="BR23" s="239"/>
      <c r="BS23" s="810"/>
      <c r="BT23" s="811"/>
      <c r="BU23" s="811"/>
      <c r="BV23" s="811"/>
      <c r="BW23" s="811"/>
      <c r="BX23" s="811"/>
      <c r="BY23" s="811"/>
      <c r="BZ23" s="811"/>
      <c r="CA23" s="811"/>
      <c r="CB23" s="811"/>
      <c r="CC23" s="811"/>
      <c r="CD23" s="811"/>
      <c r="CE23" s="811"/>
      <c r="CF23" s="811"/>
      <c r="CG23" s="812"/>
      <c r="CH23" s="813"/>
      <c r="CI23" s="814"/>
      <c r="CJ23" s="814"/>
      <c r="CK23" s="814"/>
      <c r="CL23" s="815"/>
      <c r="CM23" s="813"/>
      <c r="CN23" s="814"/>
      <c r="CO23" s="814"/>
      <c r="CP23" s="814"/>
      <c r="CQ23" s="815"/>
      <c r="CR23" s="813"/>
      <c r="CS23" s="814"/>
      <c r="CT23" s="814"/>
      <c r="CU23" s="814"/>
      <c r="CV23" s="815"/>
      <c r="CW23" s="813"/>
      <c r="CX23" s="814"/>
      <c r="CY23" s="814"/>
      <c r="CZ23" s="814"/>
      <c r="DA23" s="815"/>
      <c r="DB23" s="813"/>
      <c r="DC23" s="814"/>
      <c r="DD23" s="814"/>
      <c r="DE23" s="814"/>
      <c r="DF23" s="815"/>
      <c r="DG23" s="813"/>
      <c r="DH23" s="814"/>
      <c r="DI23" s="814"/>
      <c r="DJ23" s="814"/>
      <c r="DK23" s="815"/>
      <c r="DL23" s="813"/>
      <c r="DM23" s="814"/>
      <c r="DN23" s="814"/>
      <c r="DO23" s="814"/>
      <c r="DP23" s="815"/>
      <c r="DQ23" s="813"/>
      <c r="DR23" s="814"/>
      <c r="DS23" s="814"/>
      <c r="DT23" s="814"/>
      <c r="DU23" s="815"/>
      <c r="DV23" s="810"/>
      <c r="DW23" s="811"/>
      <c r="DX23" s="811"/>
      <c r="DY23" s="811"/>
      <c r="DZ23" s="816"/>
      <c r="EA23" s="234"/>
    </row>
    <row r="24" spans="1:131" s="235" customFormat="1" ht="26.25" customHeight="1" x14ac:dyDescent="0.15">
      <c r="A24" s="845" t="s">
        <v>399</v>
      </c>
      <c r="B24" s="845"/>
      <c r="C24" s="845"/>
      <c r="D24" s="845"/>
      <c r="E24" s="845"/>
      <c r="F24" s="845"/>
      <c r="G24" s="845"/>
      <c r="H24" s="845"/>
      <c r="I24" s="845"/>
      <c r="J24" s="845"/>
      <c r="K24" s="845"/>
      <c r="L24" s="845"/>
      <c r="M24" s="845"/>
      <c r="N24" s="845"/>
      <c r="O24" s="845"/>
      <c r="P24" s="845"/>
      <c r="Q24" s="845"/>
      <c r="R24" s="845"/>
      <c r="S24" s="845"/>
      <c r="T24" s="845"/>
      <c r="U24" s="845"/>
      <c r="V24" s="845"/>
      <c r="W24" s="845"/>
      <c r="X24" s="845"/>
      <c r="Y24" s="845"/>
      <c r="Z24" s="845"/>
      <c r="AA24" s="845"/>
      <c r="AB24" s="845"/>
      <c r="AC24" s="845"/>
      <c r="AD24" s="845"/>
      <c r="AE24" s="845"/>
      <c r="AF24" s="845"/>
      <c r="AG24" s="845"/>
      <c r="AH24" s="845"/>
      <c r="AI24" s="845"/>
      <c r="AJ24" s="845"/>
      <c r="AK24" s="845"/>
      <c r="AL24" s="845"/>
      <c r="AM24" s="845"/>
      <c r="AN24" s="845"/>
      <c r="AO24" s="845"/>
      <c r="AP24" s="845"/>
      <c r="AQ24" s="845"/>
      <c r="AR24" s="845"/>
      <c r="AS24" s="845"/>
      <c r="AT24" s="845"/>
      <c r="AU24" s="845"/>
      <c r="AV24" s="845"/>
      <c r="AW24" s="845"/>
      <c r="AX24" s="845"/>
      <c r="AY24" s="845"/>
      <c r="AZ24" s="232"/>
      <c r="BA24" s="232"/>
      <c r="BB24" s="232"/>
      <c r="BC24" s="232"/>
      <c r="BD24" s="232"/>
      <c r="BE24" s="233"/>
      <c r="BF24" s="233"/>
      <c r="BG24" s="233"/>
      <c r="BH24" s="233"/>
      <c r="BI24" s="233"/>
      <c r="BJ24" s="233"/>
      <c r="BK24" s="233"/>
      <c r="BL24" s="233"/>
      <c r="BM24" s="233"/>
      <c r="BN24" s="233"/>
      <c r="BO24" s="233"/>
      <c r="BP24" s="233"/>
      <c r="BQ24" s="238">
        <v>18</v>
      </c>
      <c r="BR24" s="239"/>
      <c r="BS24" s="810"/>
      <c r="BT24" s="811"/>
      <c r="BU24" s="811"/>
      <c r="BV24" s="811"/>
      <c r="BW24" s="811"/>
      <c r="BX24" s="811"/>
      <c r="BY24" s="811"/>
      <c r="BZ24" s="811"/>
      <c r="CA24" s="811"/>
      <c r="CB24" s="811"/>
      <c r="CC24" s="811"/>
      <c r="CD24" s="811"/>
      <c r="CE24" s="811"/>
      <c r="CF24" s="811"/>
      <c r="CG24" s="812"/>
      <c r="CH24" s="813"/>
      <c r="CI24" s="814"/>
      <c r="CJ24" s="814"/>
      <c r="CK24" s="814"/>
      <c r="CL24" s="815"/>
      <c r="CM24" s="813"/>
      <c r="CN24" s="814"/>
      <c r="CO24" s="814"/>
      <c r="CP24" s="814"/>
      <c r="CQ24" s="815"/>
      <c r="CR24" s="813"/>
      <c r="CS24" s="814"/>
      <c r="CT24" s="814"/>
      <c r="CU24" s="814"/>
      <c r="CV24" s="815"/>
      <c r="CW24" s="813"/>
      <c r="CX24" s="814"/>
      <c r="CY24" s="814"/>
      <c r="CZ24" s="814"/>
      <c r="DA24" s="815"/>
      <c r="DB24" s="813"/>
      <c r="DC24" s="814"/>
      <c r="DD24" s="814"/>
      <c r="DE24" s="814"/>
      <c r="DF24" s="815"/>
      <c r="DG24" s="813"/>
      <c r="DH24" s="814"/>
      <c r="DI24" s="814"/>
      <c r="DJ24" s="814"/>
      <c r="DK24" s="815"/>
      <c r="DL24" s="813"/>
      <c r="DM24" s="814"/>
      <c r="DN24" s="814"/>
      <c r="DO24" s="814"/>
      <c r="DP24" s="815"/>
      <c r="DQ24" s="813"/>
      <c r="DR24" s="814"/>
      <c r="DS24" s="814"/>
      <c r="DT24" s="814"/>
      <c r="DU24" s="815"/>
      <c r="DV24" s="810"/>
      <c r="DW24" s="811"/>
      <c r="DX24" s="811"/>
      <c r="DY24" s="811"/>
      <c r="DZ24" s="816"/>
      <c r="EA24" s="234"/>
    </row>
    <row r="25" spans="1:131" ht="26.25" customHeight="1" thickBot="1" x14ac:dyDescent="0.2">
      <c r="A25" s="762" t="s">
        <v>400</v>
      </c>
      <c r="B25" s="762"/>
      <c r="C25" s="762"/>
      <c r="D25" s="762"/>
      <c r="E25" s="762"/>
      <c r="F25" s="762"/>
      <c r="G25" s="762"/>
      <c r="H25" s="762"/>
      <c r="I25" s="762"/>
      <c r="J25" s="762"/>
      <c r="K25" s="762"/>
      <c r="L25" s="762"/>
      <c r="M25" s="762"/>
      <c r="N25" s="762"/>
      <c r="O25" s="762"/>
      <c r="P25" s="762"/>
      <c r="Q25" s="762"/>
      <c r="R25" s="762"/>
      <c r="S25" s="762"/>
      <c r="T25" s="762"/>
      <c r="U25" s="762"/>
      <c r="V25" s="762"/>
      <c r="W25" s="762"/>
      <c r="X25" s="762"/>
      <c r="Y25" s="762"/>
      <c r="Z25" s="762"/>
      <c r="AA25" s="762"/>
      <c r="AB25" s="762"/>
      <c r="AC25" s="762"/>
      <c r="AD25" s="762"/>
      <c r="AE25" s="762"/>
      <c r="AF25" s="762"/>
      <c r="AG25" s="762"/>
      <c r="AH25" s="762"/>
      <c r="AI25" s="762"/>
      <c r="AJ25" s="762"/>
      <c r="AK25" s="762"/>
      <c r="AL25" s="762"/>
      <c r="AM25" s="762"/>
      <c r="AN25" s="762"/>
      <c r="AO25" s="762"/>
      <c r="AP25" s="762"/>
      <c r="AQ25" s="762"/>
      <c r="AR25" s="762"/>
      <c r="AS25" s="762"/>
      <c r="AT25" s="762"/>
      <c r="AU25" s="762"/>
      <c r="AV25" s="762"/>
      <c r="AW25" s="762"/>
      <c r="AX25" s="762"/>
      <c r="AY25" s="762"/>
      <c r="AZ25" s="762"/>
      <c r="BA25" s="762"/>
      <c r="BB25" s="762"/>
      <c r="BC25" s="762"/>
      <c r="BD25" s="762"/>
      <c r="BE25" s="762"/>
      <c r="BF25" s="762"/>
      <c r="BG25" s="762"/>
      <c r="BH25" s="762"/>
      <c r="BI25" s="762"/>
      <c r="BJ25" s="232"/>
      <c r="BK25" s="232"/>
      <c r="BL25" s="232"/>
      <c r="BM25" s="232"/>
      <c r="BN25" s="232"/>
      <c r="BO25" s="241"/>
      <c r="BP25" s="241"/>
      <c r="BQ25" s="238">
        <v>19</v>
      </c>
      <c r="BR25" s="239"/>
      <c r="BS25" s="810"/>
      <c r="BT25" s="811"/>
      <c r="BU25" s="811"/>
      <c r="BV25" s="811"/>
      <c r="BW25" s="811"/>
      <c r="BX25" s="811"/>
      <c r="BY25" s="811"/>
      <c r="BZ25" s="811"/>
      <c r="CA25" s="811"/>
      <c r="CB25" s="811"/>
      <c r="CC25" s="811"/>
      <c r="CD25" s="811"/>
      <c r="CE25" s="811"/>
      <c r="CF25" s="811"/>
      <c r="CG25" s="812"/>
      <c r="CH25" s="813"/>
      <c r="CI25" s="814"/>
      <c r="CJ25" s="814"/>
      <c r="CK25" s="814"/>
      <c r="CL25" s="815"/>
      <c r="CM25" s="813"/>
      <c r="CN25" s="814"/>
      <c r="CO25" s="814"/>
      <c r="CP25" s="814"/>
      <c r="CQ25" s="815"/>
      <c r="CR25" s="813"/>
      <c r="CS25" s="814"/>
      <c r="CT25" s="814"/>
      <c r="CU25" s="814"/>
      <c r="CV25" s="815"/>
      <c r="CW25" s="813"/>
      <c r="CX25" s="814"/>
      <c r="CY25" s="814"/>
      <c r="CZ25" s="814"/>
      <c r="DA25" s="815"/>
      <c r="DB25" s="813"/>
      <c r="DC25" s="814"/>
      <c r="DD25" s="814"/>
      <c r="DE25" s="814"/>
      <c r="DF25" s="815"/>
      <c r="DG25" s="813"/>
      <c r="DH25" s="814"/>
      <c r="DI25" s="814"/>
      <c r="DJ25" s="814"/>
      <c r="DK25" s="815"/>
      <c r="DL25" s="813"/>
      <c r="DM25" s="814"/>
      <c r="DN25" s="814"/>
      <c r="DO25" s="814"/>
      <c r="DP25" s="815"/>
      <c r="DQ25" s="813"/>
      <c r="DR25" s="814"/>
      <c r="DS25" s="814"/>
      <c r="DT25" s="814"/>
      <c r="DU25" s="815"/>
      <c r="DV25" s="810"/>
      <c r="DW25" s="811"/>
      <c r="DX25" s="811"/>
      <c r="DY25" s="811"/>
      <c r="DZ25" s="816"/>
      <c r="EA25" s="230"/>
    </row>
    <row r="26" spans="1:131" ht="26.25" customHeight="1" x14ac:dyDescent="0.15">
      <c r="A26" s="764" t="s">
        <v>376</v>
      </c>
      <c r="B26" s="765"/>
      <c r="C26" s="765"/>
      <c r="D26" s="765"/>
      <c r="E26" s="765"/>
      <c r="F26" s="765"/>
      <c r="G26" s="765"/>
      <c r="H26" s="765"/>
      <c r="I26" s="765"/>
      <c r="J26" s="765"/>
      <c r="K26" s="765"/>
      <c r="L26" s="765"/>
      <c r="M26" s="765"/>
      <c r="N26" s="765"/>
      <c r="O26" s="765"/>
      <c r="P26" s="766"/>
      <c r="Q26" s="770" t="s">
        <v>401</v>
      </c>
      <c r="R26" s="771"/>
      <c r="S26" s="771"/>
      <c r="T26" s="771"/>
      <c r="U26" s="772"/>
      <c r="V26" s="770" t="s">
        <v>402</v>
      </c>
      <c r="W26" s="771"/>
      <c r="X26" s="771"/>
      <c r="Y26" s="771"/>
      <c r="Z26" s="772"/>
      <c r="AA26" s="770" t="s">
        <v>403</v>
      </c>
      <c r="AB26" s="771"/>
      <c r="AC26" s="771"/>
      <c r="AD26" s="771"/>
      <c r="AE26" s="771"/>
      <c r="AF26" s="851" t="s">
        <v>404</v>
      </c>
      <c r="AG26" s="852"/>
      <c r="AH26" s="852"/>
      <c r="AI26" s="852"/>
      <c r="AJ26" s="853"/>
      <c r="AK26" s="771" t="s">
        <v>405</v>
      </c>
      <c r="AL26" s="771"/>
      <c r="AM26" s="771"/>
      <c r="AN26" s="771"/>
      <c r="AO26" s="772"/>
      <c r="AP26" s="770" t="s">
        <v>406</v>
      </c>
      <c r="AQ26" s="771"/>
      <c r="AR26" s="771"/>
      <c r="AS26" s="771"/>
      <c r="AT26" s="772"/>
      <c r="AU26" s="770" t="s">
        <v>407</v>
      </c>
      <c r="AV26" s="771"/>
      <c r="AW26" s="771"/>
      <c r="AX26" s="771"/>
      <c r="AY26" s="772"/>
      <c r="AZ26" s="770" t="s">
        <v>408</v>
      </c>
      <c r="BA26" s="771"/>
      <c r="BB26" s="771"/>
      <c r="BC26" s="771"/>
      <c r="BD26" s="772"/>
      <c r="BE26" s="770" t="s">
        <v>383</v>
      </c>
      <c r="BF26" s="771"/>
      <c r="BG26" s="771"/>
      <c r="BH26" s="771"/>
      <c r="BI26" s="777"/>
      <c r="BJ26" s="232"/>
      <c r="BK26" s="232"/>
      <c r="BL26" s="232"/>
      <c r="BM26" s="232"/>
      <c r="BN26" s="232"/>
      <c r="BO26" s="241"/>
      <c r="BP26" s="241"/>
      <c r="BQ26" s="238">
        <v>20</v>
      </c>
      <c r="BR26" s="239"/>
      <c r="BS26" s="810"/>
      <c r="BT26" s="811"/>
      <c r="BU26" s="811"/>
      <c r="BV26" s="811"/>
      <c r="BW26" s="811"/>
      <c r="BX26" s="811"/>
      <c r="BY26" s="811"/>
      <c r="BZ26" s="811"/>
      <c r="CA26" s="811"/>
      <c r="CB26" s="811"/>
      <c r="CC26" s="811"/>
      <c r="CD26" s="811"/>
      <c r="CE26" s="811"/>
      <c r="CF26" s="811"/>
      <c r="CG26" s="812"/>
      <c r="CH26" s="813"/>
      <c r="CI26" s="814"/>
      <c r="CJ26" s="814"/>
      <c r="CK26" s="814"/>
      <c r="CL26" s="815"/>
      <c r="CM26" s="813"/>
      <c r="CN26" s="814"/>
      <c r="CO26" s="814"/>
      <c r="CP26" s="814"/>
      <c r="CQ26" s="815"/>
      <c r="CR26" s="813"/>
      <c r="CS26" s="814"/>
      <c r="CT26" s="814"/>
      <c r="CU26" s="814"/>
      <c r="CV26" s="815"/>
      <c r="CW26" s="813"/>
      <c r="CX26" s="814"/>
      <c r="CY26" s="814"/>
      <c r="CZ26" s="814"/>
      <c r="DA26" s="815"/>
      <c r="DB26" s="813"/>
      <c r="DC26" s="814"/>
      <c r="DD26" s="814"/>
      <c r="DE26" s="814"/>
      <c r="DF26" s="815"/>
      <c r="DG26" s="813"/>
      <c r="DH26" s="814"/>
      <c r="DI26" s="814"/>
      <c r="DJ26" s="814"/>
      <c r="DK26" s="815"/>
      <c r="DL26" s="813"/>
      <c r="DM26" s="814"/>
      <c r="DN26" s="814"/>
      <c r="DO26" s="814"/>
      <c r="DP26" s="815"/>
      <c r="DQ26" s="813"/>
      <c r="DR26" s="814"/>
      <c r="DS26" s="814"/>
      <c r="DT26" s="814"/>
      <c r="DU26" s="815"/>
      <c r="DV26" s="810"/>
      <c r="DW26" s="811"/>
      <c r="DX26" s="811"/>
      <c r="DY26" s="811"/>
      <c r="DZ26" s="816"/>
      <c r="EA26" s="230"/>
    </row>
    <row r="27" spans="1:131" ht="26.25" customHeight="1" thickBot="1" x14ac:dyDescent="0.2">
      <c r="A27" s="767"/>
      <c r="B27" s="768"/>
      <c r="C27" s="768"/>
      <c r="D27" s="768"/>
      <c r="E27" s="768"/>
      <c r="F27" s="768"/>
      <c r="G27" s="768"/>
      <c r="H27" s="768"/>
      <c r="I27" s="768"/>
      <c r="J27" s="768"/>
      <c r="K27" s="768"/>
      <c r="L27" s="768"/>
      <c r="M27" s="768"/>
      <c r="N27" s="768"/>
      <c r="O27" s="768"/>
      <c r="P27" s="769"/>
      <c r="Q27" s="773"/>
      <c r="R27" s="774"/>
      <c r="S27" s="774"/>
      <c r="T27" s="774"/>
      <c r="U27" s="775"/>
      <c r="V27" s="773"/>
      <c r="W27" s="774"/>
      <c r="X27" s="774"/>
      <c r="Y27" s="774"/>
      <c r="Z27" s="775"/>
      <c r="AA27" s="773"/>
      <c r="AB27" s="774"/>
      <c r="AC27" s="774"/>
      <c r="AD27" s="774"/>
      <c r="AE27" s="774"/>
      <c r="AF27" s="854"/>
      <c r="AG27" s="855"/>
      <c r="AH27" s="855"/>
      <c r="AI27" s="855"/>
      <c r="AJ27" s="856"/>
      <c r="AK27" s="774"/>
      <c r="AL27" s="774"/>
      <c r="AM27" s="774"/>
      <c r="AN27" s="774"/>
      <c r="AO27" s="775"/>
      <c r="AP27" s="773"/>
      <c r="AQ27" s="774"/>
      <c r="AR27" s="774"/>
      <c r="AS27" s="774"/>
      <c r="AT27" s="775"/>
      <c r="AU27" s="773"/>
      <c r="AV27" s="774"/>
      <c r="AW27" s="774"/>
      <c r="AX27" s="774"/>
      <c r="AY27" s="775"/>
      <c r="AZ27" s="773"/>
      <c r="BA27" s="774"/>
      <c r="BB27" s="774"/>
      <c r="BC27" s="774"/>
      <c r="BD27" s="775"/>
      <c r="BE27" s="773"/>
      <c r="BF27" s="774"/>
      <c r="BG27" s="774"/>
      <c r="BH27" s="774"/>
      <c r="BI27" s="779"/>
      <c r="BJ27" s="232"/>
      <c r="BK27" s="232"/>
      <c r="BL27" s="232"/>
      <c r="BM27" s="232"/>
      <c r="BN27" s="232"/>
      <c r="BO27" s="241"/>
      <c r="BP27" s="241"/>
      <c r="BQ27" s="238">
        <v>21</v>
      </c>
      <c r="BR27" s="239"/>
      <c r="BS27" s="810"/>
      <c r="BT27" s="811"/>
      <c r="BU27" s="811"/>
      <c r="BV27" s="811"/>
      <c r="BW27" s="811"/>
      <c r="BX27" s="811"/>
      <c r="BY27" s="811"/>
      <c r="BZ27" s="811"/>
      <c r="CA27" s="811"/>
      <c r="CB27" s="811"/>
      <c r="CC27" s="811"/>
      <c r="CD27" s="811"/>
      <c r="CE27" s="811"/>
      <c r="CF27" s="811"/>
      <c r="CG27" s="812"/>
      <c r="CH27" s="813"/>
      <c r="CI27" s="814"/>
      <c r="CJ27" s="814"/>
      <c r="CK27" s="814"/>
      <c r="CL27" s="815"/>
      <c r="CM27" s="813"/>
      <c r="CN27" s="814"/>
      <c r="CO27" s="814"/>
      <c r="CP27" s="814"/>
      <c r="CQ27" s="815"/>
      <c r="CR27" s="813"/>
      <c r="CS27" s="814"/>
      <c r="CT27" s="814"/>
      <c r="CU27" s="814"/>
      <c r="CV27" s="815"/>
      <c r="CW27" s="813"/>
      <c r="CX27" s="814"/>
      <c r="CY27" s="814"/>
      <c r="CZ27" s="814"/>
      <c r="DA27" s="815"/>
      <c r="DB27" s="813"/>
      <c r="DC27" s="814"/>
      <c r="DD27" s="814"/>
      <c r="DE27" s="814"/>
      <c r="DF27" s="815"/>
      <c r="DG27" s="813"/>
      <c r="DH27" s="814"/>
      <c r="DI27" s="814"/>
      <c r="DJ27" s="814"/>
      <c r="DK27" s="815"/>
      <c r="DL27" s="813"/>
      <c r="DM27" s="814"/>
      <c r="DN27" s="814"/>
      <c r="DO27" s="814"/>
      <c r="DP27" s="815"/>
      <c r="DQ27" s="813"/>
      <c r="DR27" s="814"/>
      <c r="DS27" s="814"/>
      <c r="DT27" s="814"/>
      <c r="DU27" s="815"/>
      <c r="DV27" s="810"/>
      <c r="DW27" s="811"/>
      <c r="DX27" s="811"/>
      <c r="DY27" s="811"/>
      <c r="DZ27" s="816"/>
      <c r="EA27" s="230"/>
    </row>
    <row r="28" spans="1:131" ht="26.25" customHeight="1" thickTop="1" x14ac:dyDescent="0.15">
      <c r="A28" s="242">
        <v>1</v>
      </c>
      <c r="B28" s="786" t="s">
        <v>409</v>
      </c>
      <c r="C28" s="787"/>
      <c r="D28" s="787"/>
      <c r="E28" s="787"/>
      <c r="F28" s="787"/>
      <c r="G28" s="787"/>
      <c r="H28" s="787"/>
      <c r="I28" s="787"/>
      <c r="J28" s="787"/>
      <c r="K28" s="787"/>
      <c r="L28" s="787"/>
      <c r="M28" s="787"/>
      <c r="N28" s="787"/>
      <c r="O28" s="787"/>
      <c r="P28" s="788"/>
      <c r="Q28" s="859">
        <v>6624</v>
      </c>
      <c r="R28" s="860"/>
      <c r="S28" s="860"/>
      <c r="T28" s="860"/>
      <c r="U28" s="860"/>
      <c r="V28" s="860">
        <v>6597</v>
      </c>
      <c r="W28" s="860"/>
      <c r="X28" s="860"/>
      <c r="Y28" s="860"/>
      <c r="Z28" s="860"/>
      <c r="AA28" s="860">
        <v>27</v>
      </c>
      <c r="AB28" s="860"/>
      <c r="AC28" s="860"/>
      <c r="AD28" s="860"/>
      <c r="AE28" s="861"/>
      <c r="AF28" s="862">
        <v>27</v>
      </c>
      <c r="AG28" s="860"/>
      <c r="AH28" s="860"/>
      <c r="AI28" s="860"/>
      <c r="AJ28" s="863"/>
      <c r="AK28" s="864">
        <v>486</v>
      </c>
      <c r="AL28" s="865"/>
      <c r="AM28" s="865"/>
      <c r="AN28" s="865"/>
      <c r="AO28" s="865"/>
      <c r="AP28" s="865" t="s">
        <v>521</v>
      </c>
      <c r="AQ28" s="865"/>
      <c r="AR28" s="865"/>
      <c r="AS28" s="865"/>
      <c r="AT28" s="865"/>
      <c r="AU28" s="865" t="s">
        <v>521</v>
      </c>
      <c r="AV28" s="865"/>
      <c r="AW28" s="865"/>
      <c r="AX28" s="865"/>
      <c r="AY28" s="865"/>
      <c r="AZ28" s="866" t="s">
        <v>521</v>
      </c>
      <c r="BA28" s="866"/>
      <c r="BB28" s="866"/>
      <c r="BC28" s="866"/>
      <c r="BD28" s="866"/>
      <c r="BE28" s="857"/>
      <c r="BF28" s="857"/>
      <c r="BG28" s="857"/>
      <c r="BH28" s="857"/>
      <c r="BI28" s="858"/>
      <c r="BJ28" s="232"/>
      <c r="BK28" s="232"/>
      <c r="BL28" s="232"/>
      <c r="BM28" s="232"/>
      <c r="BN28" s="232"/>
      <c r="BO28" s="241"/>
      <c r="BP28" s="241"/>
      <c r="BQ28" s="238">
        <v>22</v>
      </c>
      <c r="BR28" s="239"/>
      <c r="BS28" s="810"/>
      <c r="BT28" s="811"/>
      <c r="BU28" s="811"/>
      <c r="BV28" s="811"/>
      <c r="BW28" s="811"/>
      <c r="BX28" s="811"/>
      <c r="BY28" s="811"/>
      <c r="BZ28" s="811"/>
      <c r="CA28" s="811"/>
      <c r="CB28" s="811"/>
      <c r="CC28" s="811"/>
      <c r="CD28" s="811"/>
      <c r="CE28" s="811"/>
      <c r="CF28" s="811"/>
      <c r="CG28" s="812"/>
      <c r="CH28" s="813"/>
      <c r="CI28" s="814"/>
      <c r="CJ28" s="814"/>
      <c r="CK28" s="814"/>
      <c r="CL28" s="815"/>
      <c r="CM28" s="813"/>
      <c r="CN28" s="814"/>
      <c r="CO28" s="814"/>
      <c r="CP28" s="814"/>
      <c r="CQ28" s="815"/>
      <c r="CR28" s="813"/>
      <c r="CS28" s="814"/>
      <c r="CT28" s="814"/>
      <c r="CU28" s="814"/>
      <c r="CV28" s="815"/>
      <c r="CW28" s="813"/>
      <c r="CX28" s="814"/>
      <c r="CY28" s="814"/>
      <c r="CZ28" s="814"/>
      <c r="DA28" s="815"/>
      <c r="DB28" s="813"/>
      <c r="DC28" s="814"/>
      <c r="DD28" s="814"/>
      <c r="DE28" s="814"/>
      <c r="DF28" s="815"/>
      <c r="DG28" s="813"/>
      <c r="DH28" s="814"/>
      <c r="DI28" s="814"/>
      <c r="DJ28" s="814"/>
      <c r="DK28" s="815"/>
      <c r="DL28" s="813"/>
      <c r="DM28" s="814"/>
      <c r="DN28" s="814"/>
      <c r="DO28" s="814"/>
      <c r="DP28" s="815"/>
      <c r="DQ28" s="813"/>
      <c r="DR28" s="814"/>
      <c r="DS28" s="814"/>
      <c r="DT28" s="814"/>
      <c r="DU28" s="815"/>
      <c r="DV28" s="810"/>
      <c r="DW28" s="811"/>
      <c r="DX28" s="811"/>
      <c r="DY28" s="811"/>
      <c r="DZ28" s="816"/>
      <c r="EA28" s="230"/>
    </row>
    <row r="29" spans="1:131" ht="26.25" customHeight="1" x14ac:dyDescent="0.15">
      <c r="A29" s="242">
        <v>2</v>
      </c>
      <c r="B29" s="817" t="s">
        <v>410</v>
      </c>
      <c r="C29" s="818"/>
      <c r="D29" s="818"/>
      <c r="E29" s="818"/>
      <c r="F29" s="818"/>
      <c r="G29" s="818"/>
      <c r="H29" s="818"/>
      <c r="I29" s="818"/>
      <c r="J29" s="818"/>
      <c r="K29" s="818"/>
      <c r="L29" s="818"/>
      <c r="M29" s="818"/>
      <c r="N29" s="818"/>
      <c r="O29" s="818"/>
      <c r="P29" s="819"/>
      <c r="Q29" s="820">
        <v>5571</v>
      </c>
      <c r="R29" s="821"/>
      <c r="S29" s="821"/>
      <c r="T29" s="821"/>
      <c r="U29" s="821"/>
      <c r="V29" s="821">
        <v>5468</v>
      </c>
      <c r="W29" s="821"/>
      <c r="X29" s="821"/>
      <c r="Y29" s="821"/>
      <c r="Z29" s="821"/>
      <c r="AA29" s="821">
        <v>102</v>
      </c>
      <c r="AB29" s="821"/>
      <c r="AC29" s="821"/>
      <c r="AD29" s="821"/>
      <c r="AE29" s="822"/>
      <c r="AF29" s="823">
        <v>102</v>
      </c>
      <c r="AG29" s="824"/>
      <c r="AH29" s="824"/>
      <c r="AI29" s="824"/>
      <c r="AJ29" s="825"/>
      <c r="AK29" s="871">
        <v>837</v>
      </c>
      <c r="AL29" s="867"/>
      <c r="AM29" s="867"/>
      <c r="AN29" s="867"/>
      <c r="AO29" s="867"/>
      <c r="AP29" s="867" t="s">
        <v>521</v>
      </c>
      <c r="AQ29" s="867"/>
      <c r="AR29" s="867"/>
      <c r="AS29" s="867"/>
      <c r="AT29" s="867"/>
      <c r="AU29" s="867" t="s">
        <v>521</v>
      </c>
      <c r="AV29" s="867"/>
      <c r="AW29" s="867"/>
      <c r="AX29" s="867"/>
      <c r="AY29" s="867"/>
      <c r="AZ29" s="868" t="s">
        <v>521</v>
      </c>
      <c r="BA29" s="868"/>
      <c r="BB29" s="868"/>
      <c r="BC29" s="868"/>
      <c r="BD29" s="868"/>
      <c r="BE29" s="869"/>
      <c r="BF29" s="869"/>
      <c r="BG29" s="869"/>
      <c r="BH29" s="869"/>
      <c r="BI29" s="870"/>
      <c r="BJ29" s="232"/>
      <c r="BK29" s="232"/>
      <c r="BL29" s="232"/>
      <c r="BM29" s="232"/>
      <c r="BN29" s="232"/>
      <c r="BO29" s="241"/>
      <c r="BP29" s="241"/>
      <c r="BQ29" s="238">
        <v>23</v>
      </c>
      <c r="BR29" s="239"/>
      <c r="BS29" s="810"/>
      <c r="BT29" s="811"/>
      <c r="BU29" s="811"/>
      <c r="BV29" s="811"/>
      <c r="BW29" s="811"/>
      <c r="BX29" s="811"/>
      <c r="BY29" s="811"/>
      <c r="BZ29" s="811"/>
      <c r="CA29" s="811"/>
      <c r="CB29" s="811"/>
      <c r="CC29" s="811"/>
      <c r="CD29" s="811"/>
      <c r="CE29" s="811"/>
      <c r="CF29" s="811"/>
      <c r="CG29" s="812"/>
      <c r="CH29" s="813"/>
      <c r="CI29" s="814"/>
      <c r="CJ29" s="814"/>
      <c r="CK29" s="814"/>
      <c r="CL29" s="815"/>
      <c r="CM29" s="813"/>
      <c r="CN29" s="814"/>
      <c r="CO29" s="814"/>
      <c r="CP29" s="814"/>
      <c r="CQ29" s="815"/>
      <c r="CR29" s="813"/>
      <c r="CS29" s="814"/>
      <c r="CT29" s="814"/>
      <c r="CU29" s="814"/>
      <c r="CV29" s="815"/>
      <c r="CW29" s="813"/>
      <c r="CX29" s="814"/>
      <c r="CY29" s="814"/>
      <c r="CZ29" s="814"/>
      <c r="DA29" s="815"/>
      <c r="DB29" s="813"/>
      <c r="DC29" s="814"/>
      <c r="DD29" s="814"/>
      <c r="DE29" s="814"/>
      <c r="DF29" s="815"/>
      <c r="DG29" s="813"/>
      <c r="DH29" s="814"/>
      <c r="DI29" s="814"/>
      <c r="DJ29" s="814"/>
      <c r="DK29" s="815"/>
      <c r="DL29" s="813"/>
      <c r="DM29" s="814"/>
      <c r="DN29" s="814"/>
      <c r="DO29" s="814"/>
      <c r="DP29" s="815"/>
      <c r="DQ29" s="813"/>
      <c r="DR29" s="814"/>
      <c r="DS29" s="814"/>
      <c r="DT29" s="814"/>
      <c r="DU29" s="815"/>
      <c r="DV29" s="810"/>
      <c r="DW29" s="811"/>
      <c r="DX29" s="811"/>
      <c r="DY29" s="811"/>
      <c r="DZ29" s="816"/>
      <c r="EA29" s="230"/>
    </row>
    <row r="30" spans="1:131" ht="26.25" customHeight="1" x14ac:dyDescent="0.15">
      <c r="A30" s="242">
        <v>3</v>
      </c>
      <c r="B30" s="817" t="s">
        <v>411</v>
      </c>
      <c r="C30" s="818"/>
      <c r="D30" s="818"/>
      <c r="E30" s="818"/>
      <c r="F30" s="818"/>
      <c r="G30" s="818"/>
      <c r="H30" s="818"/>
      <c r="I30" s="818"/>
      <c r="J30" s="818"/>
      <c r="K30" s="818"/>
      <c r="L30" s="818"/>
      <c r="M30" s="818"/>
      <c r="N30" s="818"/>
      <c r="O30" s="818"/>
      <c r="P30" s="819"/>
      <c r="Q30" s="820">
        <v>36</v>
      </c>
      <c r="R30" s="821"/>
      <c r="S30" s="821"/>
      <c r="T30" s="821"/>
      <c r="U30" s="821"/>
      <c r="V30" s="821">
        <v>36</v>
      </c>
      <c r="W30" s="821"/>
      <c r="X30" s="821"/>
      <c r="Y30" s="821"/>
      <c r="Z30" s="821"/>
      <c r="AA30" s="821" t="s">
        <v>521</v>
      </c>
      <c r="AB30" s="821"/>
      <c r="AC30" s="821"/>
      <c r="AD30" s="821"/>
      <c r="AE30" s="822"/>
      <c r="AF30" s="823" t="s">
        <v>521</v>
      </c>
      <c r="AG30" s="824"/>
      <c r="AH30" s="824"/>
      <c r="AI30" s="824"/>
      <c r="AJ30" s="825"/>
      <c r="AK30" s="871">
        <v>8</v>
      </c>
      <c r="AL30" s="867"/>
      <c r="AM30" s="867"/>
      <c r="AN30" s="867"/>
      <c r="AO30" s="867"/>
      <c r="AP30" s="867" t="s">
        <v>521</v>
      </c>
      <c r="AQ30" s="867"/>
      <c r="AR30" s="867"/>
      <c r="AS30" s="867"/>
      <c r="AT30" s="867"/>
      <c r="AU30" s="867" t="s">
        <v>521</v>
      </c>
      <c r="AV30" s="867"/>
      <c r="AW30" s="867"/>
      <c r="AX30" s="867"/>
      <c r="AY30" s="867"/>
      <c r="AZ30" s="868" t="s">
        <v>521</v>
      </c>
      <c r="BA30" s="868"/>
      <c r="BB30" s="868"/>
      <c r="BC30" s="868"/>
      <c r="BD30" s="868"/>
      <c r="BE30" s="869"/>
      <c r="BF30" s="869"/>
      <c r="BG30" s="869"/>
      <c r="BH30" s="869"/>
      <c r="BI30" s="870"/>
      <c r="BJ30" s="232"/>
      <c r="BK30" s="232"/>
      <c r="BL30" s="232"/>
      <c r="BM30" s="232"/>
      <c r="BN30" s="232"/>
      <c r="BO30" s="241"/>
      <c r="BP30" s="241"/>
      <c r="BQ30" s="238">
        <v>24</v>
      </c>
      <c r="BR30" s="239"/>
      <c r="BS30" s="810"/>
      <c r="BT30" s="811"/>
      <c r="BU30" s="811"/>
      <c r="BV30" s="811"/>
      <c r="BW30" s="811"/>
      <c r="BX30" s="811"/>
      <c r="BY30" s="811"/>
      <c r="BZ30" s="811"/>
      <c r="CA30" s="811"/>
      <c r="CB30" s="811"/>
      <c r="CC30" s="811"/>
      <c r="CD30" s="811"/>
      <c r="CE30" s="811"/>
      <c r="CF30" s="811"/>
      <c r="CG30" s="812"/>
      <c r="CH30" s="813"/>
      <c r="CI30" s="814"/>
      <c r="CJ30" s="814"/>
      <c r="CK30" s="814"/>
      <c r="CL30" s="815"/>
      <c r="CM30" s="813"/>
      <c r="CN30" s="814"/>
      <c r="CO30" s="814"/>
      <c r="CP30" s="814"/>
      <c r="CQ30" s="815"/>
      <c r="CR30" s="813"/>
      <c r="CS30" s="814"/>
      <c r="CT30" s="814"/>
      <c r="CU30" s="814"/>
      <c r="CV30" s="815"/>
      <c r="CW30" s="813"/>
      <c r="CX30" s="814"/>
      <c r="CY30" s="814"/>
      <c r="CZ30" s="814"/>
      <c r="DA30" s="815"/>
      <c r="DB30" s="813"/>
      <c r="DC30" s="814"/>
      <c r="DD30" s="814"/>
      <c r="DE30" s="814"/>
      <c r="DF30" s="815"/>
      <c r="DG30" s="813"/>
      <c r="DH30" s="814"/>
      <c r="DI30" s="814"/>
      <c r="DJ30" s="814"/>
      <c r="DK30" s="815"/>
      <c r="DL30" s="813"/>
      <c r="DM30" s="814"/>
      <c r="DN30" s="814"/>
      <c r="DO30" s="814"/>
      <c r="DP30" s="815"/>
      <c r="DQ30" s="813"/>
      <c r="DR30" s="814"/>
      <c r="DS30" s="814"/>
      <c r="DT30" s="814"/>
      <c r="DU30" s="815"/>
      <c r="DV30" s="810"/>
      <c r="DW30" s="811"/>
      <c r="DX30" s="811"/>
      <c r="DY30" s="811"/>
      <c r="DZ30" s="816"/>
      <c r="EA30" s="230"/>
    </row>
    <row r="31" spans="1:131" ht="26.25" customHeight="1" x14ac:dyDescent="0.15">
      <c r="A31" s="242">
        <v>4</v>
      </c>
      <c r="B31" s="817" t="s">
        <v>412</v>
      </c>
      <c r="C31" s="818"/>
      <c r="D31" s="818"/>
      <c r="E31" s="818"/>
      <c r="F31" s="818"/>
      <c r="G31" s="818"/>
      <c r="H31" s="818"/>
      <c r="I31" s="818"/>
      <c r="J31" s="818"/>
      <c r="K31" s="818"/>
      <c r="L31" s="818"/>
      <c r="M31" s="818"/>
      <c r="N31" s="818"/>
      <c r="O31" s="818"/>
      <c r="P31" s="819"/>
      <c r="Q31" s="820">
        <v>996</v>
      </c>
      <c r="R31" s="821"/>
      <c r="S31" s="821"/>
      <c r="T31" s="821"/>
      <c r="U31" s="821"/>
      <c r="V31" s="821">
        <v>995</v>
      </c>
      <c r="W31" s="821"/>
      <c r="X31" s="821"/>
      <c r="Y31" s="821"/>
      <c r="Z31" s="821"/>
      <c r="AA31" s="821">
        <v>1</v>
      </c>
      <c r="AB31" s="821"/>
      <c r="AC31" s="821"/>
      <c r="AD31" s="821"/>
      <c r="AE31" s="822"/>
      <c r="AF31" s="823">
        <v>1</v>
      </c>
      <c r="AG31" s="824"/>
      <c r="AH31" s="824"/>
      <c r="AI31" s="824"/>
      <c r="AJ31" s="825"/>
      <c r="AK31" s="871">
        <v>162</v>
      </c>
      <c r="AL31" s="867"/>
      <c r="AM31" s="867"/>
      <c r="AN31" s="867"/>
      <c r="AO31" s="867"/>
      <c r="AP31" s="867" t="s">
        <v>521</v>
      </c>
      <c r="AQ31" s="867"/>
      <c r="AR31" s="867"/>
      <c r="AS31" s="867"/>
      <c r="AT31" s="867"/>
      <c r="AU31" s="867" t="s">
        <v>521</v>
      </c>
      <c r="AV31" s="867"/>
      <c r="AW31" s="867"/>
      <c r="AX31" s="867"/>
      <c r="AY31" s="867"/>
      <c r="AZ31" s="868" t="s">
        <v>521</v>
      </c>
      <c r="BA31" s="868"/>
      <c r="BB31" s="868"/>
      <c r="BC31" s="868"/>
      <c r="BD31" s="868"/>
      <c r="BE31" s="869"/>
      <c r="BF31" s="869"/>
      <c r="BG31" s="869"/>
      <c r="BH31" s="869"/>
      <c r="BI31" s="870"/>
      <c r="BJ31" s="232"/>
      <c r="BK31" s="232"/>
      <c r="BL31" s="232"/>
      <c r="BM31" s="232"/>
      <c r="BN31" s="232"/>
      <c r="BO31" s="241"/>
      <c r="BP31" s="241"/>
      <c r="BQ31" s="238">
        <v>25</v>
      </c>
      <c r="BR31" s="239"/>
      <c r="BS31" s="810"/>
      <c r="BT31" s="811"/>
      <c r="BU31" s="811"/>
      <c r="BV31" s="811"/>
      <c r="BW31" s="811"/>
      <c r="BX31" s="811"/>
      <c r="BY31" s="811"/>
      <c r="BZ31" s="811"/>
      <c r="CA31" s="811"/>
      <c r="CB31" s="811"/>
      <c r="CC31" s="811"/>
      <c r="CD31" s="811"/>
      <c r="CE31" s="811"/>
      <c r="CF31" s="811"/>
      <c r="CG31" s="812"/>
      <c r="CH31" s="813"/>
      <c r="CI31" s="814"/>
      <c r="CJ31" s="814"/>
      <c r="CK31" s="814"/>
      <c r="CL31" s="815"/>
      <c r="CM31" s="813"/>
      <c r="CN31" s="814"/>
      <c r="CO31" s="814"/>
      <c r="CP31" s="814"/>
      <c r="CQ31" s="815"/>
      <c r="CR31" s="813"/>
      <c r="CS31" s="814"/>
      <c r="CT31" s="814"/>
      <c r="CU31" s="814"/>
      <c r="CV31" s="815"/>
      <c r="CW31" s="813"/>
      <c r="CX31" s="814"/>
      <c r="CY31" s="814"/>
      <c r="CZ31" s="814"/>
      <c r="DA31" s="815"/>
      <c r="DB31" s="813"/>
      <c r="DC31" s="814"/>
      <c r="DD31" s="814"/>
      <c r="DE31" s="814"/>
      <c r="DF31" s="815"/>
      <c r="DG31" s="813"/>
      <c r="DH31" s="814"/>
      <c r="DI31" s="814"/>
      <c r="DJ31" s="814"/>
      <c r="DK31" s="815"/>
      <c r="DL31" s="813"/>
      <c r="DM31" s="814"/>
      <c r="DN31" s="814"/>
      <c r="DO31" s="814"/>
      <c r="DP31" s="815"/>
      <c r="DQ31" s="813"/>
      <c r="DR31" s="814"/>
      <c r="DS31" s="814"/>
      <c r="DT31" s="814"/>
      <c r="DU31" s="815"/>
      <c r="DV31" s="810"/>
      <c r="DW31" s="811"/>
      <c r="DX31" s="811"/>
      <c r="DY31" s="811"/>
      <c r="DZ31" s="816"/>
      <c r="EA31" s="230"/>
    </row>
    <row r="32" spans="1:131" ht="26.25" customHeight="1" x14ac:dyDescent="0.15">
      <c r="A32" s="242">
        <v>5</v>
      </c>
      <c r="B32" s="817" t="s">
        <v>413</v>
      </c>
      <c r="C32" s="818"/>
      <c r="D32" s="818"/>
      <c r="E32" s="818"/>
      <c r="F32" s="818"/>
      <c r="G32" s="818"/>
      <c r="H32" s="818"/>
      <c r="I32" s="818"/>
      <c r="J32" s="818"/>
      <c r="K32" s="818"/>
      <c r="L32" s="818"/>
      <c r="M32" s="818"/>
      <c r="N32" s="818"/>
      <c r="O32" s="818"/>
      <c r="P32" s="819"/>
      <c r="Q32" s="820">
        <v>1455</v>
      </c>
      <c r="R32" s="821"/>
      <c r="S32" s="821"/>
      <c r="T32" s="821"/>
      <c r="U32" s="821"/>
      <c r="V32" s="821">
        <v>1349</v>
      </c>
      <c r="W32" s="821"/>
      <c r="X32" s="821"/>
      <c r="Y32" s="821"/>
      <c r="Z32" s="821"/>
      <c r="AA32" s="821">
        <v>106</v>
      </c>
      <c r="AB32" s="821"/>
      <c r="AC32" s="821"/>
      <c r="AD32" s="821"/>
      <c r="AE32" s="822"/>
      <c r="AF32" s="823">
        <v>787</v>
      </c>
      <c r="AG32" s="824"/>
      <c r="AH32" s="824"/>
      <c r="AI32" s="824"/>
      <c r="AJ32" s="825"/>
      <c r="AK32" s="871">
        <v>16</v>
      </c>
      <c r="AL32" s="867"/>
      <c r="AM32" s="867"/>
      <c r="AN32" s="867"/>
      <c r="AO32" s="867"/>
      <c r="AP32" s="867">
        <v>3564</v>
      </c>
      <c r="AQ32" s="867"/>
      <c r="AR32" s="867"/>
      <c r="AS32" s="867"/>
      <c r="AT32" s="867"/>
      <c r="AU32" s="867">
        <v>25</v>
      </c>
      <c r="AV32" s="867"/>
      <c r="AW32" s="867"/>
      <c r="AX32" s="867"/>
      <c r="AY32" s="867"/>
      <c r="AZ32" s="868" t="s">
        <v>521</v>
      </c>
      <c r="BA32" s="868"/>
      <c r="BB32" s="868"/>
      <c r="BC32" s="868"/>
      <c r="BD32" s="868"/>
      <c r="BE32" s="869" t="s">
        <v>414</v>
      </c>
      <c r="BF32" s="869"/>
      <c r="BG32" s="869"/>
      <c r="BH32" s="869"/>
      <c r="BI32" s="870"/>
      <c r="BJ32" s="232"/>
      <c r="BK32" s="232"/>
      <c r="BL32" s="232"/>
      <c r="BM32" s="232"/>
      <c r="BN32" s="232"/>
      <c r="BO32" s="241"/>
      <c r="BP32" s="241"/>
      <c r="BQ32" s="238">
        <v>26</v>
      </c>
      <c r="BR32" s="239"/>
      <c r="BS32" s="810"/>
      <c r="BT32" s="811"/>
      <c r="BU32" s="811"/>
      <c r="BV32" s="811"/>
      <c r="BW32" s="811"/>
      <c r="BX32" s="811"/>
      <c r="BY32" s="811"/>
      <c r="BZ32" s="811"/>
      <c r="CA32" s="811"/>
      <c r="CB32" s="811"/>
      <c r="CC32" s="811"/>
      <c r="CD32" s="811"/>
      <c r="CE32" s="811"/>
      <c r="CF32" s="811"/>
      <c r="CG32" s="812"/>
      <c r="CH32" s="813"/>
      <c r="CI32" s="814"/>
      <c r="CJ32" s="814"/>
      <c r="CK32" s="814"/>
      <c r="CL32" s="815"/>
      <c r="CM32" s="813"/>
      <c r="CN32" s="814"/>
      <c r="CO32" s="814"/>
      <c r="CP32" s="814"/>
      <c r="CQ32" s="815"/>
      <c r="CR32" s="813"/>
      <c r="CS32" s="814"/>
      <c r="CT32" s="814"/>
      <c r="CU32" s="814"/>
      <c r="CV32" s="815"/>
      <c r="CW32" s="813"/>
      <c r="CX32" s="814"/>
      <c r="CY32" s="814"/>
      <c r="CZ32" s="814"/>
      <c r="DA32" s="815"/>
      <c r="DB32" s="813"/>
      <c r="DC32" s="814"/>
      <c r="DD32" s="814"/>
      <c r="DE32" s="814"/>
      <c r="DF32" s="815"/>
      <c r="DG32" s="813"/>
      <c r="DH32" s="814"/>
      <c r="DI32" s="814"/>
      <c r="DJ32" s="814"/>
      <c r="DK32" s="815"/>
      <c r="DL32" s="813"/>
      <c r="DM32" s="814"/>
      <c r="DN32" s="814"/>
      <c r="DO32" s="814"/>
      <c r="DP32" s="815"/>
      <c r="DQ32" s="813"/>
      <c r="DR32" s="814"/>
      <c r="DS32" s="814"/>
      <c r="DT32" s="814"/>
      <c r="DU32" s="815"/>
      <c r="DV32" s="810"/>
      <c r="DW32" s="811"/>
      <c r="DX32" s="811"/>
      <c r="DY32" s="811"/>
      <c r="DZ32" s="816"/>
      <c r="EA32" s="230"/>
    </row>
    <row r="33" spans="1:131" ht="26.25" customHeight="1" x14ac:dyDescent="0.15">
      <c r="A33" s="242">
        <v>6</v>
      </c>
      <c r="B33" s="817" t="s">
        <v>415</v>
      </c>
      <c r="C33" s="818"/>
      <c r="D33" s="818"/>
      <c r="E33" s="818"/>
      <c r="F33" s="818"/>
      <c r="G33" s="818"/>
      <c r="H33" s="818"/>
      <c r="I33" s="818"/>
      <c r="J33" s="818"/>
      <c r="K33" s="818"/>
      <c r="L33" s="818"/>
      <c r="M33" s="818"/>
      <c r="N33" s="818"/>
      <c r="O33" s="818"/>
      <c r="P33" s="819"/>
      <c r="Q33" s="820">
        <v>2183</v>
      </c>
      <c r="R33" s="821"/>
      <c r="S33" s="821"/>
      <c r="T33" s="821"/>
      <c r="U33" s="821"/>
      <c r="V33" s="821">
        <v>2164</v>
      </c>
      <c r="W33" s="821"/>
      <c r="X33" s="821"/>
      <c r="Y33" s="821"/>
      <c r="Z33" s="821"/>
      <c r="AA33" s="821">
        <v>18</v>
      </c>
      <c r="AB33" s="821"/>
      <c r="AC33" s="821"/>
      <c r="AD33" s="821"/>
      <c r="AE33" s="822"/>
      <c r="AF33" s="823">
        <v>508</v>
      </c>
      <c r="AG33" s="824"/>
      <c r="AH33" s="824"/>
      <c r="AI33" s="824"/>
      <c r="AJ33" s="825"/>
      <c r="AK33" s="871">
        <v>548</v>
      </c>
      <c r="AL33" s="867"/>
      <c r="AM33" s="867"/>
      <c r="AN33" s="867"/>
      <c r="AO33" s="867"/>
      <c r="AP33" s="867">
        <v>11395</v>
      </c>
      <c r="AQ33" s="867"/>
      <c r="AR33" s="867"/>
      <c r="AS33" s="867"/>
      <c r="AT33" s="867"/>
      <c r="AU33" s="867">
        <v>3305</v>
      </c>
      <c r="AV33" s="867"/>
      <c r="AW33" s="867"/>
      <c r="AX33" s="867"/>
      <c r="AY33" s="867"/>
      <c r="AZ33" s="868" t="s">
        <v>521</v>
      </c>
      <c r="BA33" s="868"/>
      <c r="BB33" s="868"/>
      <c r="BC33" s="868"/>
      <c r="BD33" s="868"/>
      <c r="BE33" s="869" t="s">
        <v>416</v>
      </c>
      <c r="BF33" s="869"/>
      <c r="BG33" s="869"/>
      <c r="BH33" s="869"/>
      <c r="BI33" s="870"/>
      <c r="BJ33" s="232"/>
      <c r="BK33" s="232"/>
      <c r="BL33" s="232"/>
      <c r="BM33" s="232"/>
      <c r="BN33" s="232"/>
      <c r="BO33" s="241"/>
      <c r="BP33" s="241"/>
      <c r="BQ33" s="238">
        <v>27</v>
      </c>
      <c r="BR33" s="239"/>
      <c r="BS33" s="810"/>
      <c r="BT33" s="811"/>
      <c r="BU33" s="811"/>
      <c r="BV33" s="811"/>
      <c r="BW33" s="811"/>
      <c r="BX33" s="811"/>
      <c r="BY33" s="811"/>
      <c r="BZ33" s="811"/>
      <c r="CA33" s="811"/>
      <c r="CB33" s="811"/>
      <c r="CC33" s="811"/>
      <c r="CD33" s="811"/>
      <c r="CE33" s="811"/>
      <c r="CF33" s="811"/>
      <c r="CG33" s="812"/>
      <c r="CH33" s="813"/>
      <c r="CI33" s="814"/>
      <c r="CJ33" s="814"/>
      <c r="CK33" s="814"/>
      <c r="CL33" s="815"/>
      <c r="CM33" s="813"/>
      <c r="CN33" s="814"/>
      <c r="CO33" s="814"/>
      <c r="CP33" s="814"/>
      <c r="CQ33" s="815"/>
      <c r="CR33" s="813"/>
      <c r="CS33" s="814"/>
      <c r="CT33" s="814"/>
      <c r="CU33" s="814"/>
      <c r="CV33" s="815"/>
      <c r="CW33" s="813"/>
      <c r="CX33" s="814"/>
      <c r="CY33" s="814"/>
      <c r="CZ33" s="814"/>
      <c r="DA33" s="815"/>
      <c r="DB33" s="813"/>
      <c r="DC33" s="814"/>
      <c r="DD33" s="814"/>
      <c r="DE33" s="814"/>
      <c r="DF33" s="815"/>
      <c r="DG33" s="813"/>
      <c r="DH33" s="814"/>
      <c r="DI33" s="814"/>
      <c r="DJ33" s="814"/>
      <c r="DK33" s="815"/>
      <c r="DL33" s="813"/>
      <c r="DM33" s="814"/>
      <c r="DN33" s="814"/>
      <c r="DO33" s="814"/>
      <c r="DP33" s="815"/>
      <c r="DQ33" s="813"/>
      <c r="DR33" s="814"/>
      <c r="DS33" s="814"/>
      <c r="DT33" s="814"/>
      <c r="DU33" s="815"/>
      <c r="DV33" s="810"/>
      <c r="DW33" s="811"/>
      <c r="DX33" s="811"/>
      <c r="DY33" s="811"/>
      <c r="DZ33" s="816"/>
      <c r="EA33" s="230"/>
    </row>
    <row r="34" spans="1:131" ht="26.25" customHeight="1" x14ac:dyDescent="0.15">
      <c r="A34" s="242">
        <v>7</v>
      </c>
      <c r="B34" s="817" t="s">
        <v>417</v>
      </c>
      <c r="C34" s="818"/>
      <c r="D34" s="818"/>
      <c r="E34" s="818"/>
      <c r="F34" s="818"/>
      <c r="G34" s="818"/>
      <c r="H34" s="818"/>
      <c r="I34" s="818"/>
      <c r="J34" s="818"/>
      <c r="K34" s="818"/>
      <c r="L34" s="818"/>
      <c r="M34" s="818"/>
      <c r="N34" s="818"/>
      <c r="O34" s="818"/>
      <c r="P34" s="819"/>
      <c r="Q34" s="820">
        <v>477</v>
      </c>
      <c r="R34" s="821"/>
      <c r="S34" s="821"/>
      <c r="T34" s="821"/>
      <c r="U34" s="821"/>
      <c r="V34" s="821">
        <v>186</v>
      </c>
      <c r="W34" s="821"/>
      <c r="X34" s="821"/>
      <c r="Y34" s="821"/>
      <c r="Z34" s="821"/>
      <c r="AA34" s="821">
        <v>291</v>
      </c>
      <c r="AB34" s="821"/>
      <c r="AC34" s="821"/>
      <c r="AD34" s="821"/>
      <c r="AE34" s="822"/>
      <c r="AF34" s="823">
        <v>88</v>
      </c>
      <c r="AG34" s="824"/>
      <c r="AH34" s="824"/>
      <c r="AI34" s="824"/>
      <c r="AJ34" s="825"/>
      <c r="AK34" s="871">
        <v>462</v>
      </c>
      <c r="AL34" s="867"/>
      <c r="AM34" s="867"/>
      <c r="AN34" s="867"/>
      <c r="AO34" s="867"/>
      <c r="AP34" s="867">
        <v>1937</v>
      </c>
      <c r="AQ34" s="867"/>
      <c r="AR34" s="867"/>
      <c r="AS34" s="867"/>
      <c r="AT34" s="867"/>
      <c r="AU34" s="867">
        <v>1904</v>
      </c>
      <c r="AV34" s="867"/>
      <c r="AW34" s="867"/>
      <c r="AX34" s="867"/>
      <c r="AY34" s="867"/>
      <c r="AZ34" s="868" t="s">
        <v>521</v>
      </c>
      <c r="BA34" s="868"/>
      <c r="BB34" s="868"/>
      <c r="BC34" s="868"/>
      <c r="BD34" s="868"/>
      <c r="BE34" s="869" t="s">
        <v>414</v>
      </c>
      <c r="BF34" s="869"/>
      <c r="BG34" s="869"/>
      <c r="BH34" s="869"/>
      <c r="BI34" s="870"/>
      <c r="BJ34" s="232"/>
      <c r="BK34" s="232"/>
      <c r="BL34" s="232"/>
      <c r="BM34" s="232"/>
      <c r="BN34" s="232"/>
      <c r="BO34" s="241"/>
      <c r="BP34" s="241"/>
      <c r="BQ34" s="238">
        <v>28</v>
      </c>
      <c r="BR34" s="239"/>
      <c r="BS34" s="810"/>
      <c r="BT34" s="811"/>
      <c r="BU34" s="811"/>
      <c r="BV34" s="811"/>
      <c r="BW34" s="811"/>
      <c r="BX34" s="811"/>
      <c r="BY34" s="811"/>
      <c r="BZ34" s="811"/>
      <c r="CA34" s="811"/>
      <c r="CB34" s="811"/>
      <c r="CC34" s="811"/>
      <c r="CD34" s="811"/>
      <c r="CE34" s="811"/>
      <c r="CF34" s="811"/>
      <c r="CG34" s="812"/>
      <c r="CH34" s="813"/>
      <c r="CI34" s="814"/>
      <c r="CJ34" s="814"/>
      <c r="CK34" s="814"/>
      <c r="CL34" s="815"/>
      <c r="CM34" s="813"/>
      <c r="CN34" s="814"/>
      <c r="CO34" s="814"/>
      <c r="CP34" s="814"/>
      <c r="CQ34" s="815"/>
      <c r="CR34" s="813"/>
      <c r="CS34" s="814"/>
      <c r="CT34" s="814"/>
      <c r="CU34" s="814"/>
      <c r="CV34" s="815"/>
      <c r="CW34" s="813"/>
      <c r="CX34" s="814"/>
      <c r="CY34" s="814"/>
      <c r="CZ34" s="814"/>
      <c r="DA34" s="815"/>
      <c r="DB34" s="813"/>
      <c r="DC34" s="814"/>
      <c r="DD34" s="814"/>
      <c r="DE34" s="814"/>
      <c r="DF34" s="815"/>
      <c r="DG34" s="813"/>
      <c r="DH34" s="814"/>
      <c r="DI34" s="814"/>
      <c r="DJ34" s="814"/>
      <c r="DK34" s="815"/>
      <c r="DL34" s="813"/>
      <c r="DM34" s="814"/>
      <c r="DN34" s="814"/>
      <c r="DO34" s="814"/>
      <c r="DP34" s="815"/>
      <c r="DQ34" s="813"/>
      <c r="DR34" s="814"/>
      <c r="DS34" s="814"/>
      <c r="DT34" s="814"/>
      <c r="DU34" s="815"/>
      <c r="DV34" s="810"/>
      <c r="DW34" s="811"/>
      <c r="DX34" s="811"/>
      <c r="DY34" s="811"/>
      <c r="DZ34" s="816"/>
      <c r="EA34" s="230"/>
    </row>
    <row r="35" spans="1:131" ht="26.25" customHeight="1" x14ac:dyDescent="0.15">
      <c r="A35" s="242">
        <v>8</v>
      </c>
      <c r="B35" s="817"/>
      <c r="C35" s="818"/>
      <c r="D35" s="818"/>
      <c r="E35" s="818"/>
      <c r="F35" s="818"/>
      <c r="G35" s="818"/>
      <c r="H35" s="818"/>
      <c r="I35" s="818"/>
      <c r="J35" s="818"/>
      <c r="K35" s="818"/>
      <c r="L35" s="818"/>
      <c r="M35" s="818"/>
      <c r="N35" s="818"/>
      <c r="O35" s="818"/>
      <c r="P35" s="819"/>
      <c r="Q35" s="820"/>
      <c r="R35" s="821"/>
      <c r="S35" s="821"/>
      <c r="T35" s="821"/>
      <c r="U35" s="821"/>
      <c r="V35" s="821"/>
      <c r="W35" s="821"/>
      <c r="X35" s="821"/>
      <c r="Y35" s="821"/>
      <c r="Z35" s="821"/>
      <c r="AA35" s="821"/>
      <c r="AB35" s="821"/>
      <c r="AC35" s="821"/>
      <c r="AD35" s="821"/>
      <c r="AE35" s="822"/>
      <c r="AF35" s="823"/>
      <c r="AG35" s="824"/>
      <c r="AH35" s="824"/>
      <c r="AI35" s="824"/>
      <c r="AJ35" s="825"/>
      <c r="AK35" s="871"/>
      <c r="AL35" s="867"/>
      <c r="AM35" s="867"/>
      <c r="AN35" s="867"/>
      <c r="AO35" s="867"/>
      <c r="AP35" s="867"/>
      <c r="AQ35" s="867"/>
      <c r="AR35" s="867"/>
      <c r="AS35" s="867"/>
      <c r="AT35" s="867"/>
      <c r="AU35" s="867"/>
      <c r="AV35" s="867"/>
      <c r="AW35" s="867"/>
      <c r="AX35" s="867"/>
      <c r="AY35" s="867"/>
      <c r="AZ35" s="868"/>
      <c r="BA35" s="868"/>
      <c r="BB35" s="868"/>
      <c r="BC35" s="868"/>
      <c r="BD35" s="868"/>
      <c r="BE35" s="869"/>
      <c r="BF35" s="869"/>
      <c r="BG35" s="869"/>
      <c r="BH35" s="869"/>
      <c r="BI35" s="870"/>
      <c r="BJ35" s="232"/>
      <c r="BK35" s="232"/>
      <c r="BL35" s="232"/>
      <c r="BM35" s="232"/>
      <c r="BN35" s="232"/>
      <c r="BO35" s="241"/>
      <c r="BP35" s="241"/>
      <c r="BQ35" s="238">
        <v>29</v>
      </c>
      <c r="BR35" s="239"/>
      <c r="BS35" s="810"/>
      <c r="BT35" s="811"/>
      <c r="BU35" s="811"/>
      <c r="BV35" s="811"/>
      <c r="BW35" s="811"/>
      <c r="BX35" s="811"/>
      <c r="BY35" s="811"/>
      <c r="BZ35" s="811"/>
      <c r="CA35" s="811"/>
      <c r="CB35" s="811"/>
      <c r="CC35" s="811"/>
      <c r="CD35" s="811"/>
      <c r="CE35" s="811"/>
      <c r="CF35" s="811"/>
      <c r="CG35" s="812"/>
      <c r="CH35" s="813"/>
      <c r="CI35" s="814"/>
      <c r="CJ35" s="814"/>
      <c r="CK35" s="814"/>
      <c r="CL35" s="815"/>
      <c r="CM35" s="813"/>
      <c r="CN35" s="814"/>
      <c r="CO35" s="814"/>
      <c r="CP35" s="814"/>
      <c r="CQ35" s="815"/>
      <c r="CR35" s="813"/>
      <c r="CS35" s="814"/>
      <c r="CT35" s="814"/>
      <c r="CU35" s="814"/>
      <c r="CV35" s="815"/>
      <c r="CW35" s="813"/>
      <c r="CX35" s="814"/>
      <c r="CY35" s="814"/>
      <c r="CZ35" s="814"/>
      <c r="DA35" s="815"/>
      <c r="DB35" s="813"/>
      <c r="DC35" s="814"/>
      <c r="DD35" s="814"/>
      <c r="DE35" s="814"/>
      <c r="DF35" s="815"/>
      <c r="DG35" s="813"/>
      <c r="DH35" s="814"/>
      <c r="DI35" s="814"/>
      <c r="DJ35" s="814"/>
      <c r="DK35" s="815"/>
      <c r="DL35" s="813"/>
      <c r="DM35" s="814"/>
      <c r="DN35" s="814"/>
      <c r="DO35" s="814"/>
      <c r="DP35" s="815"/>
      <c r="DQ35" s="813"/>
      <c r="DR35" s="814"/>
      <c r="DS35" s="814"/>
      <c r="DT35" s="814"/>
      <c r="DU35" s="815"/>
      <c r="DV35" s="810"/>
      <c r="DW35" s="811"/>
      <c r="DX35" s="811"/>
      <c r="DY35" s="811"/>
      <c r="DZ35" s="816"/>
      <c r="EA35" s="230"/>
    </row>
    <row r="36" spans="1:131" ht="26.25" customHeight="1" x14ac:dyDescent="0.15">
      <c r="A36" s="242">
        <v>9</v>
      </c>
      <c r="B36" s="817"/>
      <c r="C36" s="818"/>
      <c r="D36" s="818"/>
      <c r="E36" s="818"/>
      <c r="F36" s="818"/>
      <c r="G36" s="818"/>
      <c r="H36" s="818"/>
      <c r="I36" s="818"/>
      <c r="J36" s="818"/>
      <c r="K36" s="818"/>
      <c r="L36" s="818"/>
      <c r="M36" s="818"/>
      <c r="N36" s="818"/>
      <c r="O36" s="818"/>
      <c r="P36" s="819"/>
      <c r="Q36" s="820"/>
      <c r="R36" s="821"/>
      <c r="S36" s="821"/>
      <c r="T36" s="821"/>
      <c r="U36" s="821"/>
      <c r="V36" s="821"/>
      <c r="W36" s="821"/>
      <c r="X36" s="821"/>
      <c r="Y36" s="821"/>
      <c r="Z36" s="821"/>
      <c r="AA36" s="821"/>
      <c r="AB36" s="821"/>
      <c r="AC36" s="821"/>
      <c r="AD36" s="821"/>
      <c r="AE36" s="822"/>
      <c r="AF36" s="823"/>
      <c r="AG36" s="824"/>
      <c r="AH36" s="824"/>
      <c r="AI36" s="824"/>
      <c r="AJ36" s="825"/>
      <c r="AK36" s="871"/>
      <c r="AL36" s="867"/>
      <c r="AM36" s="867"/>
      <c r="AN36" s="867"/>
      <c r="AO36" s="867"/>
      <c r="AP36" s="867"/>
      <c r="AQ36" s="867"/>
      <c r="AR36" s="867"/>
      <c r="AS36" s="867"/>
      <c r="AT36" s="867"/>
      <c r="AU36" s="867"/>
      <c r="AV36" s="867"/>
      <c r="AW36" s="867"/>
      <c r="AX36" s="867"/>
      <c r="AY36" s="867"/>
      <c r="AZ36" s="868"/>
      <c r="BA36" s="868"/>
      <c r="BB36" s="868"/>
      <c r="BC36" s="868"/>
      <c r="BD36" s="868"/>
      <c r="BE36" s="869"/>
      <c r="BF36" s="869"/>
      <c r="BG36" s="869"/>
      <c r="BH36" s="869"/>
      <c r="BI36" s="870"/>
      <c r="BJ36" s="232"/>
      <c r="BK36" s="232"/>
      <c r="BL36" s="232"/>
      <c r="BM36" s="232"/>
      <c r="BN36" s="232"/>
      <c r="BO36" s="241"/>
      <c r="BP36" s="241"/>
      <c r="BQ36" s="238">
        <v>30</v>
      </c>
      <c r="BR36" s="239"/>
      <c r="BS36" s="810"/>
      <c r="BT36" s="811"/>
      <c r="BU36" s="811"/>
      <c r="BV36" s="811"/>
      <c r="BW36" s="811"/>
      <c r="BX36" s="811"/>
      <c r="BY36" s="811"/>
      <c r="BZ36" s="811"/>
      <c r="CA36" s="811"/>
      <c r="CB36" s="811"/>
      <c r="CC36" s="811"/>
      <c r="CD36" s="811"/>
      <c r="CE36" s="811"/>
      <c r="CF36" s="811"/>
      <c r="CG36" s="812"/>
      <c r="CH36" s="813"/>
      <c r="CI36" s="814"/>
      <c r="CJ36" s="814"/>
      <c r="CK36" s="814"/>
      <c r="CL36" s="815"/>
      <c r="CM36" s="813"/>
      <c r="CN36" s="814"/>
      <c r="CO36" s="814"/>
      <c r="CP36" s="814"/>
      <c r="CQ36" s="815"/>
      <c r="CR36" s="813"/>
      <c r="CS36" s="814"/>
      <c r="CT36" s="814"/>
      <c r="CU36" s="814"/>
      <c r="CV36" s="815"/>
      <c r="CW36" s="813"/>
      <c r="CX36" s="814"/>
      <c r="CY36" s="814"/>
      <c r="CZ36" s="814"/>
      <c r="DA36" s="815"/>
      <c r="DB36" s="813"/>
      <c r="DC36" s="814"/>
      <c r="DD36" s="814"/>
      <c r="DE36" s="814"/>
      <c r="DF36" s="815"/>
      <c r="DG36" s="813"/>
      <c r="DH36" s="814"/>
      <c r="DI36" s="814"/>
      <c r="DJ36" s="814"/>
      <c r="DK36" s="815"/>
      <c r="DL36" s="813"/>
      <c r="DM36" s="814"/>
      <c r="DN36" s="814"/>
      <c r="DO36" s="814"/>
      <c r="DP36" s="815"/>
      <c r="DQ36" s="813"/>
      <c r="DR36" s="814"/>
      <c r="DS36" s="814"/>
      <c r="DT36" s="814"/>
      <c r="DU36" s="815"/>
      <c r="DV36" s="810"/>
      <c r="DW36" s="811"/>
      <c r="DX36" s="811"/>
      <c r="DY36" s="811"/>
      <c r="DZ36" s="816"/>
      <c r="EA36" s="230"/>
    </row>
    <row r="37" spans="1:131" ht="26.25" customHeight="1" x14ac:dyDescent="0.15">
      <c r="A37" s="242">
        <v>10</v>
      </c>
      <c r="B37" s="817"/>
      <c r="C37" s="818"/>
      <c r="D37" s="818"/>
      <c r="E37" s="818"/>
      <c r="F37" s="818"/>
      <c r="G37" s="818"/>
      <c r="H37" s="818"/>
      <c r="I37" s="818"/>
      <c r="J37" s="818"/>
      <c r="K37" s="818"/>
      <c r="L37" s="818"/>
      <c r="M37" s="818"/>
      <c r="N37" s="818"/>
      <c r="O37" s="818"/>
      <c r="P37" s="819"/>
      <c r="Q37" s="820"/>
      <c r="R37" s="821"/>
      <c r="S37" s="821"/>
      <c r="T37" s="821"/>
      <c r="U37" s="821"/>
      <c r="V37" s="821"/>
      <c r="W37" s="821"/>
      <c r="X37" s="821"/>
      <c r="Y37" s="821"/>
      <c r="Z37" s="821"/>
      <c r="AA37" s="821"/>
      <c r="AB37" s="821"/>
      <c r="AC37" s="821"/>
      <c r="AD37" s="821"/>
      <c r="AE37" s="822"/>
      <c r="AF37" s="823"/>
      <c r="AG37" s="824"/>
      <c r="AH37" s="824"/>
      <c r="AI37" s="824"/>
      <c r="AJ37" s="825"/>
      <c r="AK37" s="871"/>
      <c r="AL37" s="867"/>
      <c r="AM37" s="867"/>
      <c r="AN37" s="867"/>
      <c r="AO37" s="867"/>
      <c r="AP37" s="867"/>
      <c r="AQ37" s="867"/>
      <c r="AR37" s="867"/>
      <c r="AS37" s="867"/>
      <c r="AT37" s="867"/>
      <c r="AU37" s="867"/>
      <c r="AV37" s="867"/>
      <c r="AW37" s="867"/>
      <c r="AX37" s="867"/>
      <c r="AY37" s="867"/>
      <c r="AZ37" s="868"/>
      <c r="BA37" s="868"/>
      <c r="BB37" s="868"/>
      <c r="BC37" s="868"/>
      <c r="BD37" s="868"/>
      <c r="BE37" s="869"/>
      <c r="BF37" s="869"/>
      <c r="BG37" s="869"/>
      <c r="BH37" s="869"/>
      <c r="BI37" s="870"/>
      <c r="BJ37" s="232"/>
      <c r="BK37" s="232"/>
      <c r="BL37" s="232"/>
      <c r="BM37" s="232"/>
      <c r="BN37" s="232"/>
      <c r="BO37" s="241"/>
      <c r="BP37" s="241"/>
      <c r="BQ37" s="238">
        <v>31</v>
      </c>
      <c r="BR37" s="239"/>
      <c r="BS37" s="810"/>
      <c r="BT37" s="811"/>
      <c r="BU37" s="811"/>
      <c r="BV37" s="811"/>
      <c r="BW37" s="811"/>
      <c r="BX37" s="811"/>
      <c r="BY37" s="811"/>
      <c r="BZ37" s="811"/>
      <c r="CA37" s="811"/>
      <c r="CB37" s="811"/>
      <c r="CC37" s="811"/>
      <c r="CD37" s="811"/>
      <c r="CE37" s="811"/>
      <c r="CF37" s="811"/>
      <c r="CG37" s="812"/>
      <c r="CH37" s="813"/>
      <c r="CI37" s="814"/>
      <c r="CJ37" s="814"/>
      <c r="CK37" s="814"/>
      <c r="CL37" s="815"/>
      <c r="CM37" s="813"/>
      <c r="CN37" s="814"/>
      <c r="CO37" s="814"/>
      <c r="CP37" s="814"/>
      <c r="CQ37" s="815"/>
      <c r="CR37" s="813"/>
      <c r="CS37" s="814"/>
      <c r="CT37" s="814"/>
      <c r="CU37" s="814"/>
      <c r="CV37" s="815"/>
      <c r="CW37" s="813"/>
      <c r="CX37" s="814"/>
      <c r="CY37" s="814"/>
      <c r="CZ37" s="814"/>
      <c r="DA37" s="815"/>
      <c r="DB37" s="813"/>
      <c r="DC37" s="814"/>
      <c r="DD37" s="814"/>
      <c r="DE37" s="814"/>
      <c r="DF37" s="815"/>
      <c r="DG37" s="813"/>
      <c r="DH37" s="814"/>
      <c r="DI37" s="814"/>
      <c r="DJ37" s="814"/>
      <c r="DK37" s="815"/>
      <c r="DL37" s="813"/>
      <c r="DM37" s="814"/>
      <c r="DN37" s="814"/>
      <c r="DO37" s="814"/>
      <c r="DP37" s="815"/>
      <c r="DQ37" s="813"/>
      <c r="DR37" s="814"/>
      <c r="DS37" s="814"/>
      <c r="DT37" s="814"/>
      <c r="DU37" s="815"/>
      <c r="DV37" s="810"/>
      <c r="DW37" s="811"/>
      <c r="DX37" s="811"/>
      <c r="DY37" s="811"/>
      <c r="DZ37" s="816"/>
      <c r="EA37" s="230"/>
    </row>
    <row r="38" spans="1:131" ht="26.25" customHeight="1" x14ac:dyDescent="0.15">
      <c r="A38" s="242">
        <v>11</v>
      </c>
      <c r="B38" s="817"/>
      <c r="C38" s="818"/>
      <c r="D38" s="818"/>
      <c r="E38" s="818"/>
      <c r="F38" s="818"/>
      <c r="G38" s="818"/>
      <c r="H38" s="818"/>
      <c r="I38" s="818"/>
      <c r="J38" s="818"/>
      <c r="K38" s="818"/>
      <c r="L38" s="818"/>
      <c r="M38" s="818"/>
      <c r="N38" s="818"/>
      <c r="O38" s="818"/>
      <c r="P38" s="819"/>
      <c r="Q38" s="820"/>
      <c r="R38" s="821"/>
      <c r="S38" s="821"/>
      <c r="T38" s="821"/>
      <c r="U38" s="821"/>
      <c r="V38" s="821"/>
      <c r="W38" s="821"/>
      <c r="X38" s="821"/>
      <c r="Y38" s="821"/>
      <c r="Z38" s="821"/>
      <c r="AA38" s="821"/>
      <c r="AB38" s="821"/>
      <c r="AC38" s="821"/>
      <c r="AD38" s="821"/>
      <c r="AE38" s="822"/>
      <c r="AF38" s="823"/>
      <c r="AG38" s="824"/>
      <c r="AH38" s="824"/>
      <c r="AI38" s="824"/>
      <c r="AJ38" s="825"/>
      <c r="AK38" s="871"/>
      <c r="AL38" s="867"/>
      <c r="AM38" s="867"/>
      <c r="AN38" s="867"/>
      <c r="AO38" s="867"/>
      <c r="AP38" s="867"/>
      <c r="AQ38" s="867"/>
      <c r="AR38" s="867"/>
      <c r="AS38" s="867"/>
      <c r="AT38" s="867"/>
      <c r="AU38" s="867"/>
      <c r="AV38" s="867"/>
      <c r="AW38" s="867"/>
      <c r="AX38" s="867"/>
      <c r="AY38" s="867"/>
      <c r="AZ38" s="868"/>
      <c r="BA38" s="868"/>
      <c r="BB38" s="868"/>
      <c r="BC38" s="868"/>
      <c r="BD38" s="868"/>
      <c r="BE38" s="869"/>
      <c r="BF38" s="869"/>
      <c r="BG38" s="869"/>
      <c r="BH38" s="869"/>
      <c r="BI38" s="870"/>
      <c r="BJ38" s="232"/>
      <c r="BK38" s="232"/>
      <c r="BL38" s="232"/>
      <c r="BM38" s="232"/>
      <c r="BN38" s="232"/>
      <c r="BO38" s="241"/>
      <c r="BP38" s="241"/>
      <c r="BQ38" s="238">
        <v>32</v>
      </c>
      <c r="BR38" s="239"/>
      <c r="BS38" s="810"/>
      <c r="BT38" s="811"/>
      <c r="BU38" s="811"/>
      <c r="BV38" s="811"/>
      <c r="BW38" s="811"/>
      <c r="BX38" s="811"/>
      <c r="BY38" s="811"/>
      <c r="BZ38" s="811"/>
      <c r="CA38" s="811"/>
      <c r="CB38" s="811"/>
      <c r="CC38" s="811"/>
      <c r="CD38" s="811"/>
      <c r="CE38" s="811"/>
      <c r="CF38" s="811"/>
      <c r="CG38" s="812"/>
      <c r="CH38" s="813"/>
      <c r="CI38" s="814"/>
      <c r="CJ38" s="814"/>
      <c r="CK38" s="814"/>
      <c r="CL38" s="815"/>
      <c r="CM38" s="813"/>
      <c r="CN38" s="814"/>
      <c r="CO38" s="814"/>
      <c r="CP38" s="814"/>
      <c r="CQ38" s="815"/>
      <c r="CR38" s="813"/>
      <c r="CS38" s="814"/>
      <c r="CT38" s="814"/>
      <c r="CU38" s="814"/>
      <c r="CV38" s="815"/>
      <c r="CW38" s="813"/>
      <c r="CX38" s="814"/>
      <c r="CY38" s="814"/>
      <c r="CZ38" s="814"/>
      <c r="DA38" s="815"/>
      <c r="DB38" s="813"/>
      <c r="DC38" s="814"/>
      <c r="DD38" s="814"/>
      <c r="DE38" s="814"/>
      <c r="DF38" s="815"/>
      <c r="DG38" s="813"/>
      <c r="DH38" s="814"/>
      <c r="DI38" s="814"/>
      <c r="DJ38" s="814"/>
      <c r="DK38" s="815"/>
      <c r="DL38" s="813"/>
      <c r="DM38" s="814"/>
      <c r="DN38" s="814"/>
      <c r="DO38" s="814"/>
      <c r="DP38" s="815"/>
      <c r="DQ38" s="813"/>
      <c r="DR38" s="814"/>
      <c r="DS38" s="814"/>
      <c r="DT38" s="814"/>
      <c r="DU38" s="815"/>
      <c r="DV38" s="810"/>
      <c r="DW38" s="811"/>
      <c r="DX38" s="811"/>
      <c r="DY38" s="811"/>
      <c r="DZ38" s="816"/>
      <c r="EA38" s="230"/>
    </row>
    <row r="39" spans="1:131" ht="26.25" customHeight="1" x14ac:dyDescent="0.15">
      <c r="A39" s="242">
        <v>12</v>
      </c>
      <c r="B39" s="817"/>
      <c r="C39" s="818"/>
      <c r="D39" s="818"/>
      <c r="E39" s="818"/>
      <c r="F39" s="818"/>
      <c r="G39" s="818"/>
      <c r="H39" s="818"/>
      <c r="I39" s="818"/>
      <c r="J39" s="818"/>
      <c r="K39" s="818"/>
      <c r="L39" s="818"/>
      <c r="M39" s="818"/>
      <c r="N39" s="818"/>
      <c r="O39" s="818"/>
      <c r="P39" s="819"/>
      <c r="Q39" s="820"/>
      <c r="R39" s="821"/>
      <c r="S39" s="821"/>
      <c r="T39" s="821"/>
      <c r="U39" s="821"/>
      <c r="V39" s="821"/>
      <c r="W39" s="821"/>
      <c r="X39" s="821"/>
      <c r="Y39" s="821"/>
      <c r="Z39" s="821"/>
      <c r="AA39" s="821"/>
      <c r="AB39" s="821"/>
      <c r="AC39" s="821"/>
      <c r="AD39" s="821"/>
      <c r="AE39" s="822"/>
      <c r="AF39" s="823"/>
      <c r="AG39" s="824"/>
      <c r="AH39" s="824"/>
      <c r="AI39" s="824"/>
      <c r="AJ39" s="825"/>
      <c r="AK39" s="871"/>
      <c r="AL39" s="867"/>
      <c r="AM39" s="867"/>
      <c r="AN39" s="867"/>
      <c r="AO39" s="867"/>
      <c r="AP39" s="867"/>
      <c r="AQ39" s="867"/>
      <c r="AR39" s="867"/>
      <c r="AS39" s="867"/>
      <c r="AT39" s="867"/>
      <c r="AU39" s="867"/>
      <c r="AV39" s="867"/>
      <c r="AW39" s="867"/>
      <c r="AX39" s="867"/>
      <c r="AY39" s="867"/>
      <c r="AZ39" s="868"/>
      <c r="BA39" s="868"/>
      <c r="BB39" s="868"/>
      <c r="BC39" s="868"/>
      <c r="BD39" s="868"/>
      <c r="BE39" s="869"/>
      <c r="BF39" s="869"/>
      <c r="BG39" s="869"/>
      <c r="BH39" s="869"/>
      <c r="BI39" s="870"/>
      <c r="BJ39" s="232"/>
      <c r="BK39" s="232"/>
      <c r="BL39" s="232"/>
      <c r="BM39" s="232"/>
      <c r="BN39" s="232"/>
      <c r="BO39" s="241"/>
      <c r="BP39" s="241"/>
      <c r="BQ39" s="238">
        <v>33</v>
      </c>
      <c r="BR39" s="239"/>
      <c r="BS39" s="810"/>
      <c r="BT39" s="811"/>
      <c r="BU39" s="811"/>
      <c r="BV39" s="811"/>
      <c r="BW39" s="811"/>
      <c r="BX39" s="811"/>
      <c r="BY39" s="811"/>
      <c r="BZ39" s="811"/>
      <c r="CA39" s="811"/>
      <c r="CB39" s="811"/>
      <c r="CC39" s="811"/>
      <c r="CD39" s="811"/>
      <c r="CE39" s="811"/>
      <c r="CF39" s="811"/>
      <c r="CG39" s="812"/>
      <c r="CH39" s="813"/>
      <c r="CI39" s="814"/>
      <c r="CJ39" s="814"/>
      <c r="CK39" s="814"/>
      <c r="CL39" s="815"/>
      <c r="CM39" s="813"/>
      <c r="CN39" s="814"/>
      <c r="CO39" s="814"/>
      <c r="CP39" s="814"/>
      <c r="CQ39" s="815"/>
      <c r="CR39" s="813"/>
      <c r="CS39" s="814"/>
      <c r="CT39" s="814"/>
      <c r="CU39" s="814"/>
      <c r="CV39" s="815"/>
      <c r="CW39" s="813"/>
      <c r="CX39" s="814"/>
      <c r="CY39" s="814"/>
      <c r="CZ39" s="814"/>
      <c r="DA39" s="815"/>
      <c r="DB39" s="813"/>
      <c r="DC39" s="814"/>
      <c r="DD39" s="814"/>
      <c r="DE39" s="814"/>
      <c r="DF39" s="815"/>
      <c r="DG39" s="813"/>
      <c r="DH39" s="814"/>
      <c r="DI39" s="814"/>
      <c r="DJ39" s="814"/>
      <c r="DK39" s="815"/>
      <c r="DL39" s="813"/>
      <c r="DM39" s="814"/>
      <c r="DN39" s="814"/>
      <c r="DO39" s="814"/>
      <c r="DP39" s="815"/>
      <c r="DQ39" s="813"/>
      <c r="DR39" s="814"/>
      <c r="DS39" s="814"/>
      <c r="DT39" s="814"/>
      <c r="DU39" s="815"/>
      <c r="DV39" s="810"/>
      <c r="DW39" s="811"/>
      <c r="DX39" s="811"/>
      <c r="DY39" s="811"/>
      <c r="DZ39" s="816"/>
      <c r="EA39" s="230"/>
    </row>
    <row r="40" spans="1:131" ht="26.25" customHeight="1" x14ac:dyDescent="0.15">
      <c r="A40" s="238">
        <v>13</v>
      </c>
      <c r="B40" s="817"/>
      <c r="C40" s="818"/>
      <c r="D40" s="818"/>
      <c r="E40" s="818"/>
      <c r="F40" s="818"/>
      <c r="G40" s="818"/>
      <c r="H40" s="818"/>
      <c r="I40" s="818"/>
      <c r="J40" s="818"/>
      <c r="K40" s="818"/>
      <c r="L40" s="818"/>
      <c r="M40" s="818"/>
      <c r="N40" s="818"/>
      <c r="O40" s="818"/>
      <c r="P40" s="819"/>
      <c r="Q40" s="820"/>
      <c r="R40" s="821"/>
      <c r="S40" s="821"/>
      <c r="T40" s="821"/>
      <c r="U40" s="821"/>
      <c r="V40" s="821"/>
      <c r="W40" s="821"/>
      <c r="X40" s="821"/>
      <c r="Y40" s="821"/>
      <c r="Z40" s="821"/>
      <c r="AA40" s="821"/>
      <c r="AB40" s="821"/>
      <c r="AC40" s="821"/>
      <c r="AD40" s="821"/>
      <c r="AE40" s="822"/>
      <c r="AF40" s="823"/>
      <c r="AG40" s="824"/>
      <c r="AH40" s="824"/>
      <c r="AI40" s="824"/>
      <c r="AJ40" s="825"/>
      <c r="AK40" s="871"/>
      <c r="AL40" s="867"/>
      <c r="AM40" s="867"/>
      <c r="AN40" s="867"/>
      <c r="AO40" s="867"/>
      <c r="AP40" s="867"/>
      <c r="AQ40" s="867"/>
      <c r="AR40" s="867"/>
      <c r="AS40" s="867"/>
      <c r="AT40" s="867"/>
      <c r="AU40" s="867"/>
      <c r="AV40" s="867"/>
      <c r="AW40" s="867"/>
      <c r="AX40" s="867"/>
      <c r="AY40" s="867"/>
      <c r="AZ40" s="868"/>
      <c r="BA40" s="868"/>
      <c r="BB40" s="868"/>
      <c r="BC40" s="868"/>
      <c r="BD40" s="868"/>
      <c r="BE40" s="869"/>
      <c r="BF40" s="869"/>
      <c r="BG40" s="869"/>
      <c r="BH40" s="869"/>
      <c r="BI40" s="870"/>
      <c r="BJ40" s="232"/>
      <c r="BK40" s="232"/>
      <c r="BL40" s="232"/>
      <c r="BM40" s="232"/>
      <c r="BN40" s="232"/>
      <c r="BO40" s="241"/>
      <c r="BP40" s="241"/>
      <c r="BQ40" s="238">
        <v>34</v>
      </c>
      <c r="BR40" s="239"/>
      <c r="BS40" s="810"/>
      <c r="BT40" s="811"/>
      <c r="BU40" s="811"/>
      <c r="BV40" s="811"/>
      <c r="BW40" s="811"/>
      <c r="BX40" s="811"/>
      <c r="BY40" s="811"/>
      <c r="BZ40" s="811"/>
      <c r="CA40" s="811"/>
      <c r="CB40" s="811"/>
      <c r="CC40" s="811"/>
      <c r="CD40" s="811"/>
      <c r="CE40" s="811"/>
      <c r="CF40" s="811"/>
      <c r="CG40" s="812"/>
      <c r="CH40" s="813"/>
      <c r="CI40" s="814"/>
      <c r="CJ40" s="814"/>
      <c r="CK40" s="814"/>
      <c r="CL40" s="815"/>
      <c r="CM40" s="813"/>
      <c r="CN40" s="814"/>
      <c r="CO40" s="814"/>
      <c r="CP40" s="814"/>
      <c r="CQ40" s="815"/>
      <c r="CR40" s="813"/>
      <c r="CS40" s="814"/>
      <c r="CT40" s="814"/>
      <c r="CU40" s="814"/>
      <c r="CV40" s="815"/>
      <c r="CW40" s="813"/>
      <c r="CX40" s="814"/>
      <c r="CY40" s="814"/>
      <c r="CZ40" s="814"/>
      <c r="DA40" s="815"/>
      <c r="DB40" s="813"/>
      <c r="DC40" s="814"/>
      <c r="DD40" s="814"/>
      <c r="DE40" s="814"/>
      <c r="DF40" s="815"/>
      <c r="DG40" s="813"/>
      <c r="DH40" s="814"/>
      <c r="DI40" s="814"/>
      <c r="DJ40" s="814"/>
      <c r="DK40" s="815"/>
      <c r="DL40" s="813"/>
      <c r="DM40" s="814"/>
      <c r="DN40" s="814"/>
      <c r="DO40" s="814"/>
      <c r="DP40" s="815"/>
      <c r="DQ40" s="813"/>
      <c r="DR40" s="814"/>
      <c r="DS40" s="814"/>
      <c r="DT40" s="814"/>
      <c r="DU40" s="815"/>
      <c r="DV40" s="810"/>
      <c r="DW40" s="811"/>
      <c r="DX40" s="811"/>
      <c r="DY40" s="811"/>
      <c r="DZ40" s="816"/>
      <c r="EA40" s="230"/>
    </row>
    <row r="41" spans="1:131" ht="26.25" customHeight="1" x14ac:dyDescent="0.15">
      <c r="A41" s="238">
        <v>14</v>
      </c>
      <c r="B41" s="817"/>
      <c r="C41" s="818"/>
      <c r="D41" s="818"/>
      <c r="E41" s="818"/>
      <c r="F41" s="818"/>
      <c r="G41" s="818"/>
      <c r="H41" s="818"/>
      <c r="I41" s="818"/>
      <c r="J41" s="818"/>
      <c r="K41" s="818"/>
      <c r="L41" s="818"/>
      <c r="M41" s="818"/>
      <c r="N41" s="818"/>
      <c r="O41" s="818"/>
      <c r="P41" s="819"/>
      <c r="Q41" s="820"/>
      <c r="R41" s="821"/>
      <c r="S41" s="821"/>
      <c r="T41" s="821"/>
      <c r="U41" s="821"/>
      <c r="V41" s="821"/>
      <c r="W41" s="821"/>
      <c r="X41" s="821"/>
      <c r="Y41" s="821"/>
      <c r="Z41" s="821"/>
      <c r="AA41" s="821"/>
      <c r="AB41" s="821"/>
      <c r="AC41" s="821"/>
      <c r="AD41" s="821"/>
      <c r="AE41" s="822"/>
      <c r="AF41" s="823"/>
      <c r="AG41" s="824"/>
      <c r="AH41" s="824"/>
      <c r="AI41" s="824"/>
      <c r="AJ41" s="825"/>
      <c r="AK41" s="871"/>
      <c r="AL41" s="867"/>
      <c r="AM41" s="867"/>
      <c r="AN41" s="867"/>
      <c r="AO41" s="867"/>
      <c r="AP41" s="867"/>
      <c r="AQ41" s="867"/>
      <c r="AR41" s="867"/>
      <c r="AS41" s="867"/>
      <c r="AT41" s="867"/>
      <c r="AU41" s="867"/>
      <c r="AV41" s="867"/>
      <c r="AW41" s="867"/>
      <c r="AX41" s="867"/>
      <c r="AY41" s="867"/>
      <c r="AZ41" s="868"/>
      <c r="BA41" s="868"/>
      <c r="BB41" s="868"/>
      <c r="BC41" s="868"/>
      <c r="BD41" s="868"/>
      <c r="BE41" s="869"/>
      <c r="BF41" s="869"/>
      <c r="BG41" s="869"/>
      <c r="BH41" s="869"/>
      <c r="BI41" s="870"/>
      <c r="BJ41" s="232"/>
      <c r="BK41" s="232"/>
      <c r="BL41" s="232"/>
      <c r="BM41" s="232"/>
      <c r="BN41" s="232"/>
      <c r="BO41" s="241"/>
      <c r="BP41" s="241"/>
      <c r="BQ41" s="238">
        <v>35</v>
      </c>
      <c r="BR41" s="239"/>
      <c r="BS41" s="810"/>
      <c r="BT41" s="811"/>
      <c r="BU41" s="811"/>
      <c r="BV41" s="811"/>
      <c r="BW41" s="811"/>
      <c r="BX41" s="811"/>
      <c r="BY41" s="811"/>
      <c r="BZ41" s="811"/>
      <c r="CA41" s="811"/>
      <c r="CB41" s="811"/>
      <c r="CC41" s="811"/>
      <c r="CD41" s="811"/>
      <c r="CE41" s="811"/>
      <c r="CF41" s="811"/>
      <c r="CG41" s="812"/>
      <c r="CH41" s="813"/>
      <c r="CI41" s="814"/>
      <c r="CJ41" s="814"/>
      <c r="CK41" s="814"/>
      <c r="CL41" s="815"/>
      <c r="CM41" s="813"/>
      <c r="CN41" s="814"/>
      <c r="CO41" s="814"/>
      <c r="CP41" s="814"/>
      <c r="CQ41" s="815"/>
      <c r="CR41" s="813"/>
      <c r="CS41" s="814"/>
      <c r="CT41" s="814"/>
      <c r="CU41" s="814"/>
      <c r="CV41" s="815"/>
      <c r="CW41" s="813"/>
      <c r="CX41" s="814"/>
      <c r="CY41" s="814"/>
      <c r="CZ41" s="814"/>
      <c r="DA41" s="815"/>
      <c r="DB41" s="813"/>
      <c r="DC41" s="814"/>
      <c r="DD41" s="814"/>
      <c r="DE41" s="814"/>
      <c r="DF41" s="815"/>
      <c r="DG41" s="813"/>
      <c r="DH41" s="814"/>
      <c r="DI41" s="814"/>
      <c r="DJ41" s="814"/>
      <c r="DK41" s="815"/>
      <c r="DL41" s="813"/>
      <c r="DM41" s="814"/>
      <c r="DN41" s="814"/>
      <c r="DO41" s="814"/>
      <c r="DP41" s="815"/>
      <c r="DQ41" s="813"/>
      <c r="DR41" s="814"/>
      <c r="DS41" s="814"/>
      <c r="DT41" s="814"/>
      <c r="DU41" s="815"/>
      <c r="DV41" s="810"/>
      <c r="DW41" s="811"/>
      <c r="DX41" s="811"/>
      <c r="DY41" s="811"/>
      <c r="DZ41" s="816"/>
      <c r="EA41" s="230"/>
    </row>
    <row r="42" spans="1:131" ht="26.25" customHeight="1" x14ac:dyDescent="0.15">
      <c r="A42" s="238">
        <v>15</v>
      </c>
      <c r="B42" s="817"/>
      <c r="C42" s="818"/>
      <c r="D42" s="818"/>
      <c r="E42" s="818"/>
      <c r="F42" s="818"/>
      <c r="G42" s="818"/>
      <c r="H42" s="818"/>
      <c r="I42" s="818"/>
      <c r="J42" s="818"/>
      <c r="K42" s="818"/>
      <c r="L42" s="818"/>
      <c r="M42" s="818"/>
      <c r="N42" s="818"/>
      <c r="O42" s="818"/>
      <c r="P42" s="819"/>
      <c r="Q42" s="820"/>
      <c r="R42" s="821"/>
      <c r="S42" s="821"/>
      <c r="T42" s="821"/>
      <c r="U42" s="821"/>
      <c r="V42" s="821"/>
      <c r="W42" s="821"/>
      <c r="X42" s="821"/>
      <c r="Y42" s="821"/>
      <c r="Z42" s="821"/>
      <c r="AA42" s="821"/>
      <c r="AB42" s="821"/>
      <c r="AC42" s="821"/>
      <c r="AD42" s="821"/>
      <c r="AE42" s="822"/>
      <c r="AF42" s="823"/>
      <c r="AG42" s="824"/>
      <c r="AH42" s="824"/>
      <c r="AI42" s="824"/>
      <c r="AJ42" s="825"/>
      <c r="AK42" s="871"/>
      <c r="AL42" s="867"/>
      <c r="AM42" s="867"/>
      <c r="AN42" s="867"/>
      <c r="AO42" s="867"/>
      <c r="AP42" s="867"/>
      <c r="AQ42" s="867"/>
      <c r="AR42" s="867"/>
      <c r="AS42" s="867"/>
      <c r="AT42" s="867"/>
      <c r="AU42" s="867"/>
      <c r="AV42" s="867"/>
      <c r="AW42" s="867"/>
      <c r="AX42" s="867"/>
      <c r="AY42" s="867"/>
      <c r="AZ42" s="868"/>
      <c r="BA42" s="868"/>
      <c r="BB42" s="868"/>
      <c r="BC42" s="868"/>
      <c r="BD42" s="868"/>
      <c r="BE42" s="869"/>
      <c r="BF42" s="869"/>
      <c r="BG42" s="869"/>
      <c r="BH42" s="869"/>
      <c r="BI42" s="870"/>
      <c r="BJ42" s="232"/>
      <c r="BK42" s="232"/>
      <c r="BL42" s="232"/>
      <c r="BM42" s="232"/>
      <c r="BN42" s="232"/>
      <c r="BO42" s="241"/>
      <c r="BP42" s="241"/>
      <c r="BQ42" s="238">
        <v>36</v>
      </c>
      <c r="BR42" s="239"/>
      <c r="BS42" s="810"/>
      <c r="BT42" s="811"/>
      <c r="BU42" s="811"/>
      <c r="BV42" s="811"/>
      <c r="BW42" s="811"/>
      <c r="BX42" s="811"/>
      <c r="BY42" s="811"/>
      <c r="BZ42" s="811"/>
      <c r="CA42" s="811"/>
      <c r="CB42" s="811"/>
      <c r="CC42" s="811"/>
      <c r="CD42" s="811"/>
      <c r="CE42" s="811"/>
      <c r="CF42" s="811"/>
      <c r="CG42" s="812"/>
      <c r="CH42" s="813"/>
      <c r="CI42" s="814"/>
      <c r="CJ42" s="814"/>
      <c r="CK42" s="814"/>
      <c r="CL42" s="815"/>
      <c r="CM42" s="813"/>
      <c r="CN42" s="814"/>
      <c r="CO42" s="814"/>
      <c r="CP42" s="814"/>
      <c r="CQ42" s="815"/>
      <c r="CR42" s="813"/>
      <c r="CS42" s="814"/>
      <c r="CT42" s="814"/>
      <c r="CU42" s="814"/>
      <c r="CV42" s="815"/>
      <c r="CW42" s="813"/>
      <c r="CX42" s="814"/>
      <c r="CY42" s="814"/>
      <c r="CZ42" s="814"/>
      <c r="DA42" s="815"/>
      <c r="DB42" s="813"/>
      <c r="DC42" s="814"/>
      <c r="DD42" s="814"/>
      <c r="DE42" s="814"/>
      <c r="DF42" s="815"/>
      <c r="DG42" s="813"/>
      <c r="DH42" s="814"/>
      <c r="DI42" s="814"/>
      <c r="DJ42" s="814"/>
      <c r="DK42" s="815"/>
      <c r="DL42" s="813"/>
      <c r="DM42" s="814"/>
      <c r="DN42" s="814"/>
      <c r="DO42" s="814"/>
      <c r="DP42" s="815"/>
      <c r="DQ42" s="813"/>
      <c r="DR42" s="814"/>
      <c r="DS42" s="814"/>
      <c r="DT42" s="814"/>
      <c r="DU42" s="815"/>
      <c r="DV42" s="810"/>
      <c r="DW42" s="811"/>
      <c r="DX42" s="811"/>
      <c r="DY42" s="811"/>
      <c r="DZ42" s="816"/>
      <c r="EA42" s="230"/>
    </row>
    <row r="43" spans="1:131" ht="26.25" customHeight="1" x14ac:dyDescent="0.15">
      <c r="A43" s="238">
        <v>16</v>
      </c>
      <c r="B43" s="817"/>
      <c r="C43" s="818"/>
      <c r="D43" s="818"/>
      <c r="E43" s="818"/>
      <c r="F43" s="818"/>
      <c r="G43" s="818"/>
      <c r="H43" s="818"/>
      <c r="I43" s="818"/>
      <c r="J43" s="818"/>
      <c r="K43" s="818"/>
      <c r="L43" s="818"/>
      <c r="M43" s="818"/>
      <c r="N43" s="818"/>
      <c r="O43" s="818"/>
      <c r="P43" s="819"/>
      <c r="Q43" s="820"/>
      <c r="R43" s="821"/>
      <c r="S43" s="821"/>
      <c r="T43" s="821"/>
      <c r="U43" s="821"/>
      <c r="V43" s="821"/>
      <c r="W43" s="821"/>
      <c r="X43" s="821"/>
      <c r="Y43" s="821"/>
      <c r="Z43" s="821"/>
      <c r="AA43" s="821"/>
      <c r="AB43" s="821"/>
      <c r="AC43" s="821"/>
      <c r="AD43" s="821"/>
      <c r="AE43" s="822"/>
      <c r="AF43" s="823"/>
      <c r="AG43" s="824"/>
      <c r="AH43" s="824"/>
      <c r="AI43" s="824"/>
      <c r="AJ43" s="825"/>
      <c r="AK43" s="871"/>
      <c r="AL43" s="867"/>
      <c r="AM43" s="867"/>
      <c r="AN43" s="867"/>
      <c r="AO43" s="867"/>
      <c r="AP43" s="867"/>
      <c r="AQ43" s="867"/>
      <c r="AR43" s="867"/>
      <c r="AS43" s="867"/>
      <c r="AT43" s="867"/>
      <c r="AU43" s="867"/>
      <c r="AV43" s="867"/>
      <c r="AW43" s="867"/>
      <c r="AX43" s="867"/>
      <c r="AY43" s="867"/>
      <c r="AZ43" s="868"/>
      <c r="BA43" s="868"/>
      <c r="BB43" s="868"/>
      <c r="BC43" s="868"/>
      <c r="BD43" s="868"/>
      <c r="BE43" s="869"/>
      <c r="BF43" s="869"/>
      <c r="BG43" s="869"/>
      <c r="BH43" s="869"/>
      <c r="BI43" s="870"/>
      <c r="BJ43" s="232"/>
      <c r="BK43" s="232"/>
      <c r="BL43" s="232"/>
      <c r="BM43" s="232"/>
      <c r="BN43" s="232"/>
      <c r="BO43" s="241"/>
      <c r="BP43" s="241"/>
      <c r="BQ43" s="238">
        <v>37</v>
      </c>
      <c r="BR43" s="239"/>
      <c r="BS43" s="810"/>
      <c r="BT43" s="811"/>
      <c r="BU43" s="811"/>
      <c r="BV43" s="811"/>
      <c r="BW43" s="811"/>
      <c r="BX43" s="811"/>
      <c r="BY43" s="811"/>
      <c r="BZ43" s="811"/>
      <c r="CA43" s="811"/>
      <c r="CB43" s="811"/>
      <c r="CC43" s="811"/>
      <c r="CD43" s="811"/>
      <c r="CE43" s="811"/>
      <c r="CF43" s="811"/>
      <c r="CG43" s="812"/>
      <c r="CH43" s="813"/>
      <c r="CI43" s="814"/>
      <c r="CJ43" s="814"/>
      <c r="CK43" s="814"/>
      <c r="CL43" s="815"/>
      <c r="CM43" s="813"/>
      <c r="CN43" s="814"/>
      <c r="CO43" s="814"/>
      <c r="CP43" s="814"/>
      <c r="CQ43" s="815"/>
      <c r="CR43" s="813"/>
      <c r="CS43" s="814"/>
      <c r="CT43" s="814"/>
      <c r="CU43" s="814"/>
      <c r="CV43" s="815"/>
      <c r="CW43" s="813"/>
      <c r="CX43" s="814"/>
      <c r="CY43" s="814"/>
      <c r="CZ43" s="814"/>
      <c r="DA43" s="815"/>
      <c r="DB43" s="813"/>
      <c r="DC43" s="814"/>
      <c r="DD43" s="814"/>
      <c r="DE43" s="814"/>
      <c r="DF43" s="815"/>
      <c r="DG43" s="813"/>
      <c r="DH43" s="814"/>
      <c r="DI43" s="814"/>
      <c r="DJ43" s="814"/>
      <c r="DK43" s="815"/>
      <c r="DL43" s="813"/>
      <c r="DM43" s="814"/>
      <c r="DN43" s="814"/>
      <c r="DO43" s="814"/>
      <c r="DP43" s="815"/>
      <c r="DQ43" s="813"/>
      <c r="DR43" s="814"/>
      <c r="DS43" s="814"/>
      <c r="DT43" s="814"/>
      <c r="DU43" s="815"/>
      <c r="DV43" s="810"/>
      <c r="DW43" s="811"/>
      <c r="DX43" s="811"/>
      <c r="DY43" s="811"/>
      <c r="DZ43" s="816"/>
      <c r="EA43" s="230"/>
    </row>
    <row r="44" spans="1:131" ht="26.25" customHeight="1" x14ac:dyDescent="0.15">
      <c r="A44" s="238">
        <v>17</v>
      </c>
      <c r="B44" s="817"/>
      <c r="C44" s="818"/>
      <c r="D44" s="818"/>
      <c r="E44" s="818"/>
      <c r="F44" s="818"/>
      <c r="G44" s="818"/>
      <c r="H44" s="818"/>
      <c r="I44" s="818"/>
      <c r="J44" s="818"/>
      <c r="K44" s="818"/>
      <c r="L44" s="818"/>
      <c r="M44" s="818"/>
      <c r="N44" s="818"/>
      <c r="O44" s="818"/>
      <c r="P44" s="819"/>
      <c r="Q44" s="820"/>
      <c r="R44" s="821"/>
      <c r="S44" s="821"/>
      <c r="T44" s="821"/>
      <c r="U44" s="821"/>
      <c r="V44" s="821"/>
      <c r="W44" s="821"/>
      <c r="X44" s="821"/>
      <c r="Y44" s="821"/>
      <c r="Z44" s="821"/>
      <c r="AA44" s="821"/>
      <c r="AB44" s="821"/>
      <c r="AC44" s="821"/>
      <c r="AD44" s="821"/>
      <c r="AE44" s="822"/>
      <c r="AF44" s="823"/>
      <c r="AG44" s="824"/>
      <c r="AH44" s="824"/>
      <c r="AI44" s="824"/>
      <c r="AJ44" s="825"/>
      <c r="AK44" s="871"/>
      <c r="AL44" s="867"/>
      <c r="AM44" s="867"/>
      <c r="AN44" s="867"/>
      <c r="AO44" s="867"/>
      <c r="AP44" s="867"/>
      <c r="AQ44" s="867"/>
      <c r="AR44" s="867"/>
      <c r="AS44" s="867"/>
      <c r="AT44" s="867"/>
      <c r="AU44" s="867"/>
      <c r="AV44" s="867"/>
      <c r="AW44" s="867"/>
      <c r="AX44" s="867"/>
      <c r="AY44" s="867"/>
      <c r="AZ44" s="868"/>
      <c r="BA44" s="868"/>
      <c r="BB44" s="868"/>
      <c r="BC44" s="868"/>
      <c r="BD44" s="868"/>
      <c r="BE44" s="869"/>
      <c r="BF44" s="869"/>
      <c r="BG44" s="869"/>
      <c r="BH44" s="869"/>
      <c r="BI44" s="870"/>
      <c r="BJ44" s="232"/>
      <c r="BK44" s="232"/>
      <c r="BL44" s="232"/>
      <c r="BM44" s="232"/>
      <c r="BN44" s="232"/>
      <c r="BO44" s="241"/>
      <c r="BP44" s="241"/>
      <c r="BQ44" s="238">
        <v>38</v>
      </c>
      <c r="BR44" s="239"/>
      <c r="BS44" s="810"/>
      <c r="BT44" s="811"/>
      <c r="BU44" s="811"/>
      <c r="BV44" s="811"/>
      <c r="BW44" s="811"/>
      <c r="BX44" s="811"/>
      <c r="BY44" s="811"/>
      <c r="BZ44" s="811"/>
      <c r="CA44" s="811"/>
      <c r="CB44" s="811"/>
      <c r="CC44" s="811"/>
      <c r="CD44" s="811"/>
      <c r="CE44" s="811"/>
      <c r="CF44" s="811"/>
      <c r="CG44" s="812"/>
      <c r="CH44" s="813"/>
      <c r="CI44" s="814"/>
      <c r="CJ44" s="814"/>
      <c r="CK44" s="814"/>
      <c r="CL44" s="815"/>
      <c r="CM44" s="813"/>
      <c r="CN44" s="814"/>
      <c r="CO44" s="814"/>
      <c r="CP44" s="814"/>
      <c r="CQ44" s="815"/>
      <c r="CR44" s="813"/>
      <c r="CS44" s="814"/>
      <c r="CT44" s="814"/>
      <c r="CU44" s="814"/>
      <c r="CV44" s="815"/>
      <c r="CW44" s="813"/>
      <c r="CX44" s="814"/>
      <c r="CY44" s="814"/>
      <c r="CZ44" s="814"/>
      <c r="DA44" s="815"/>
      <c r="DB44" s="813"/>
      <c r="DC44" s="814"/>
      <c r="DD44" s="814"/>
      <c r="DE44" s="814"/>
      <c r="DF44" s="815"/>
      <c r="DG44" s="813"/>
      <c r="DH44" s="814"/>
      <c r="DI44" s="814"/>
      <c r="DJ44" s="814"/>
      <c r="DK44" s="815"/>
      <c r="DL44" s="813"/>
      <c r="DM44" s="814"/>
      <c r="DN44" s="814"/>
      <c r="DO44" s="814"/>
      <c r="DP44" s="815"/>
      <c r="DQ44" s="813"/>
      <c r="DR44" s="814"/>
      <c r="DS44" s="814"/>
      <c r="DT44" s="814"/>
      <c r="DU44" s="815"/>
      <c r="DV44" s="810"/>
      <c r="DW44" s="811"/>
      <c r="DX44" s="811"/>
      <c r="DY44" s="811"/>
      <c r="DZ44" s="816"/>
      <c r="EA44" s="230"/>
    </row>
    <row r="45" spans="1:131" ht="26.25" customHeight="1" x14ac:dyDescent="0.15">
      <c r="A45" s="238">
        <v>18</v>
      </c>
      <c r="B45" s="817"/>
      <c r="C45" s="818"/>
      <c r="D45" s="818"/>
      <c r="E45" s="818"/>
      <c r="F45" s="818"/>
      <c r="G45" s="818"/>
      <c r="H45" s="818"/>
      <c r="I45" s="818"/>
      <c r="J45" s="818"/>
      <c r="K45" s="818"/>
      <c r="L45" s="818"/>
      <c r="M45" s="818"/>
      <c r="N45" s="818"/>
      <c r="O45" s="818"/>
      <c r="P45" s="819"/>
      <c r="Q45" s="820"/>
      <c r="R45" s="821"/>
      <c r="S45" s="821"/>
      <c r="T45" s="821"/>
      <c r="U45" s="821"/>
      <c r="V45" s="821"/>
      <c r="W45" s="821"/>
      <c r="X45" s="821"/>
      <c r="Y45" s="821"/>
      <c r="Z45" s="821"/>
      <c r="AA45" s="821"/>
      <c r="AB45" s="821"/>
      <c r="AC45" s="821"/>
      <c r="AD45" s="821"/>
      <c r="AE45" s="822"/>
      <c r="AF45" s="823"/>
      <c r="AG45" s="824"/>
      <c r="AH45" s="824"/>
      <c r="AI45" s="824"/>
      <c r="AJ45" s="825"/>
      <c r="AK45" s="871"/>
      <c r="AL45" s="867"/>
      <c r="AM45" s="867"/>
      <c r="AN45" s="867"/>
      <c r="AO45" s="867"/>
      <c r="AP45" s="867"/>
      <c r="AQ45" s="867"/>
      <c r="AR45" s="867"/>
      <c r="AS45" s="867"/>
      <c r="AT45" s="867"/>
      <c r="AU45" s="867"/>
      <c r="AV45" s="867"/>
      <c r="AW45" s="867"/>
      <c r="AX45" s="867"/>
      <c r="AY45" s="867"/>
      <c r="AZ45" s="868"/>
      <c r="BA45" s="868"/>
      <c r="BB45" s="868"/>
      <c r="BC45" s="868"/>
      <c r="BD45" s="868"/>
      <c r="BE45" s="869"/>
      <c r="BF45" s="869"/>
      <c r="BG45" s="869"/>
      <c r="BH45" s="869"/>
      <c r="BI45" s="870"/>
      <c r="BJ45" s="232"/>
      <c r="BK45" s="232"/>
      <c r="BL45" s="232"/>
      <c r="BM45" s="232"/>
      <c r="BN45" s="232"/>
      <c r="BO45" s="241"/>
      <c r="BP45" s="241"/>
      <c r="BQ45" s="238">
        <v>39</v>
      </c>
      <c r="BR45" s="239"/>
      <c r="BS45" s="810"/>
      <c r="BT45" s="811"/>
      <c r="BU45" s="811"/>
      <c r="BV45" s="811"/>
      <c r="BW45" s="811"/>
      <c r="BX45" s="811"/>
      <c r="BY45" s="811"/>
      <c r="BZ45" s="811"/>
      <c r="CA45" s="811"/>
      <c r="CB45" s="811"/>
      <c r="CC45" s="811"/>
      <c r="CD45" s="811"/>
      <c r="CE45" s="811"/>
      <c r="CF45" s="811"/>
      <c r="CG45" s="812"/>
      <c r="CH45" s="813"/>
      <c r="CI45" s="814"/>
      <c r="CJ45" s="814"/>
      <c r="CK45" s="814"/>
      <c r="CL45" s="815"/>
      <c r="CM45" s="813"/>
      <c r="CN45" s="814"/>
      <c r="CO45" s="814"/>
      <c r="CP45" s="814"/>
      <c r="CQ45" s="815"/>
      <c r="CR45" s="813"/>
      <c r="CS45" s="814"/>
      <c r="CT45" s="814"/>
      <c r="CU45" s="814"/>
      <c r="CV45" s="815"/>
      <c r="CW45" s="813"/>
      <c r="CX45" s="814"/>
      <c r="CY45" s="814"/>
      <c r="CZ45" s="814"/>
      <c r="DA45" s="815"/>
      <c r="DB45" s="813"/>
      <c r="DC45" s="814"/>
      <c r="DD45" s="814"/>
      <c r="DE45" s="814"/>
      <c r="DF45" s="815"/>
      <c r="DG45" s="813"/>
      <c r="DH45" s="814"/>
      <c r="DI45" s="814"/>
      <c r="DJ45" s="814"/>
      <c r="DK45" s="815"/>
      <c r="DL45" s="813"/>
      <c r="DM45" s="814"/>
      <c r="DN45" s="814"/>
      <c r="DO45" s="814"/>
      <c r="DP45" s="815"/>
      <c r="DQ45" s="813"/>
      <c r="DR45" s="814"/>
      <c r="DS45" s="814"/>
      <c r="DT45" s="814"/>
      <c r="DU45" s="815"/>
      <c r="DV45" s="810"/>
      <c r="DW45" s="811"/>
      <c r="DX45" s="811"/>
      <c r="DY45" s="811"/>
      <c r="DZ45" s="816"/>
      <c r="EA45" s="230"/>
    </row>
    <row r="46" spans="1:131" ht="26.25" customHeight="1" x14ac:dyDescent="0.15">
      <c r="A46" s="238">
        <v>19</v>
      </c>
      <c r="B46" s="817"/>
      <c r="C46" s="818"/>
      <c r="D46" s="818"/>
      <c r="E46" s="818"/>
      <c r="F46" s="818"/>
      <c r="G46" s="818"/>
      <c r="H46" s="818"/>
      <c r="I46" s="818"/>
      <c r="J46" s="818"/>
      <c r="K46" s="818"/>
      <c r="L46" s="818"/>
      <c r="M46" s="818"/>
      <c r="N46" s="818"/>
      <c r="O46" s="818"/>
      <c r="P46" s="819"/>
      <c r="Q46" s="820"/>
      <c r="R46" s="821"/>
      <c r="S46" s="821"/>
      <c r="T46" s="821"/>
      <c r="U46" s="821"/>
      <c r="V46" s="821"/>
      <c r="W46" s="821"/>
      <c r="X46" s="821"/>
      <c r="Y46" s="821"/>
      <c r="Z46" s="821"/>
      <c r="AA46" s="821"/>
      <c r="AB46" s="821"/>
      <c r="AC46" s="821"/>
      <c r="AD46" s="821"/>
      <c r="AE46" s="822"/>
      <c r="AF46" s="823"/>
      <c r="AG46" s="824"/>
      <c r="AH46" s="824"/>
      <c r="AI46" s="824"/>
      <c r="AJ46" s="825"/>
      <c r="AK46" s="871"/>
      <c r="AL46" s="867"/>
      <c r="AM46" s="867"/>
      <c r="AN46" s="867"/>
      <c r="AO46" s="867"/>
      <c r="AP46" s="867"/>
      <c r="AQ46" s="867"/>
      <c r="AR46" s="867"/>
      <c r="AS46" s="867"/>
      <c r="AT46" s="867"/>
      <c r="AU46" s="867"/>
      <c r="AV46" s="867"/>
      <c r="AW46" s="867"/>
      <c r="AX46" s="867"/>
      <c r="AY46" s="867"/>
      <c r="AZ46" s="868"/>
      <c r="BA46" s="868"/>
      <c r="BB46" s="868"/>
      <c r="BC46" s="868"/>
      <c r="BD46" s="868"/>
      <c r="BE46" s="869"/>
      <c r="BF46" s="869"/>
      <c r="BG46" s="869"/>
      <c r="BH46" s="869"/>
      <c r="BI46" s="870"/>
      <c r="BJ46" s="232"/>
      <c r="BK46" s="232"/>
      <c r="BL46" s="232"/>
      <c r="BM46" s="232"/>
      <c r="BN46" s="232"/>
      <c r="BO46" s="241"/>
      <c r="BP46" s="241"/>
      <c r="BQ46" s="238">
        <v>40</v>
      </c>
      <c r="BR46" s="239"/>
      <c r="BS46" s="810"/>
      <c r="BT46" s="811"/>
      <c r="BU46" s="811"/>
      <c r="BV46" s="811"/>
      <c r="BW46" s="811"/>
      <c r="BX46" s="811"/>
      <c r="BY46" s="811"/>
      <c r="BZ46" s="811"/>
      <c r="CA46" s="811"/>
      <c r="CB46" s="811"/>
      <c r="CC46" s="811"/>
      <c r="CD46" s="811"/>
      <c r="CE46" s="811"/>
      <c r="CF46" s="811"/>
      <c r="CG46" s="812"/>
      <c r="CH46" s="813"/>
      <c r="CI46" s="814"/>
      <c r="CJ46" s="814"/>
      <c r="CK46" s="814"/>
      <c r="CL46" s="815"/>
      <c r="CM46" s="813"/>
      <c r="CN46" s="814"/>
      <c r="CO46" s="814"/>
      <c r="CP46" s="814"/>
      <c r="CQ46" s="815"/>
      <c r="CR46" s="813"/>
      <c r="CS46" s="814"/>
      <c r="CT46" s="814"/>
      <c r="CU46" s="814"/>
      <c r="CV46" s="815"/>
      <c r="CW46" s="813"/>
      <c r="CX46" s="814"/>
      <c r="CY46" s="814"/>
      <c r="CZ46" s="814"/>
      <c r="DA46" s="815"/>
      <c r="DB46" s="813"/>
      <c r="DC46" s="814"/>
      <c r="DD46" s="814"/>
      <c r="DE46" s="814"/>
      <c r="DF46" s="815"/>
      <c r="DG46" s="813"/>
      <c r="DH46" s="814"/>
      <c r="DI46" s="814"/>
      <c r="DJ46" s="814"/>
      <c r="DK46" s="815"/>
      <c r="DL46" s="813"/>
      <c r="DM46" s="814"/>
      <c r="DN46" s="814"/>
      <c r="DO46" s="814"/>
      <c r="DP46" s="815"/>
      <c r="DQ46" s="813"/>
      <c r="DR46" s="814"/>
      <c r="DS46" s="814"/>
      <c r="DT46" s="814"/>
      <c r="DU46" s="815"/>
      <c r="DV46" s="810"/>
      <c r="DW46" s="811"/>
      <c r="DX46" s="811"/>
      <c r="DY46" s="811"/>
      <c r="DZ46" s="816"/>
      <c r="EA46" s="230"/>
    </row>
    <row r="47" spans="1:131" ht="26.25" customHeight="1" x14ac:dyDescent="0.15">
      <c r="A47" s="238">
        <v>20</v>
      </c>
      <c r="B47" s="817"/>
      <c r="C47" s="818"/>
      <c r="D47" s="818"/>
      <c r="E47" s="818"/>
      <c r="F47" s="818"/>
      <c r="G47" s="818"/>
      <c r="H47" s="818"/>
      <c r="I47" s="818"/>
      <c r="J47" s="818"/>
      <c r="K47" s="818"/>
      <c r="L47" s="818"/>
      <c r="M47" s="818"/>
      <c r="N47" s="818"/>
      <c r="O47" s="818"/>
      <c r="P47" s="819"/>
      <c r="Q47" s="820"/>
      <c r="R47" s="821"/>
      <c r="S47" s="821"/>
      <c r="T47" s="821"/>
      <c r="U47" s="821"/>
      <c r="V47" s="821"/>
      <c r="W47" s="821"/>
      <c r="X47" s="821"/>
      <c r="Y47" s="821"/>
      <c r="Z47" s="821"/>
      <c r="AA47" s="821"/>
      <c r="AB47" s="821"/>
      <c r="AC47" s="821"/>
      <c r="AD47" s="821"/>
      <c r="AE47" s="822"/>
      <c r="AF47" s="823"/>
      <c r="AG47" s="824"/>
      <c r="AH47" s="824"/>
      <c r="AI47" s="824"/>
      <c r="AJ47" s="825"/>
      <c r="AK47" s="871"/>
      <c r="AL47" s="867"/>
      <c r="AM47" s="867"/>
      <c r="AN47" s="867"/>
      <c r="AO47" s="867"/>
      <c r="AP47" s="867"/>
      <c r="AQ47" s="867"/>
      <c r="AR47" s="867"/>
      <c r="AS47" s="867"/>
      <c r="AT47" s="867"/>
      <c r="AU47" s="867"/>
      <c r="AV47" s="867"/>
      <c r="AW47" s="867"/>
      <c r="AX47" s="867"/>
      <c r="AY47" s="867"/>
      <c r="AZ47" s="868"/>
      <c r="BA47" s="868"/>
      <c r="BB47" s="868"/>
      <c r="BC47" s="868"/>
      <c r="BD47" s="868"/>
      <c r="BE47" s="869"/>
      <c r="BF47" s="869"/>
      <c r="BG47" s="869"/>
      <c r="BH47" s="869"/>
      <c r="BI47" s="870"/>
      <c r="BJ47" s="232"/>
      <c r="BK47" s="232"/>
      <c r="BL47" s="232"/>
      <c r="BM47" s="232"/>
      <c r="BN47" s="232"/>
      <c r="BO47" s="241"/>
      <c r="BP47" s="241"/>
      <c r="BQ47" s="238">
        <v>41</v>
      </c>
      <c r="BR47" s="239"/>
      <c r="BS47" s="810"/>
      <c r="BT47" s="811"/>
      <c r="BU47" s="811"/>
      <c r="BV47" s="811"/>
      <c r="BW47" s="811"/>
      <c r="BX47" s="811"/>
      <c r="BY47" s="811"/>
      <c r="BZ47" s="811"/>
      <c r="CA47" s="811"/>
      <c r="CB47" s="811"/>
      <c r="CC47" s="811"/>
      <c r="CD47" s="811"/>
      <c r="CE47" s="811"/>
      <c r="CF47" s="811"/>
      <c r="CG47" s="812"/>
      <c r="CH47" s="813"/>
      <c r="CI47" s="814"/>
      <c r="CJ47" s="814"/>
      <c r="CK47" s="814"/>
      <c r="CL47" s="815"/>
      <c r="CM47" s="813"/>
      <c r="CN47" s="814"/>
      <c r="CO47" s="814"/>
      <c r="CP47" s="814"/>
      <c r="CQ47" s="815"/>
      <c r="CR47" s="813"/>
      <c r="CS47" s="814"/>
      <c r="CT47" s="814"/>
      <c r="CU47" s="814"/>
      <c r="CV47" s="815"/>
      <c r="CW47" s="813"/>
      <c r="CX47" s="814"/>
      <c r="CY47" s="814"/>
      <c r="CZ47" s="814"/>
      <c r="DA47" s="815"/>
      <c r="DB47" s="813"/>
      <c r="DC47" s="814"/>
      <c r="DD47" s="814"/>
      <c r="DE47" s="814"/>
      <c r="DF47" s="815"/>
      <c r="DG47" s="813"/>
      <c r="DH47" s="814"/>
      <c r="DI47" s="814"/>
      <c r="DJ47" s="814"/>
      <c r="DK47" s="815"/>
      <c r="DL47" s="813"/>
      <c r="DM47" s="814"/>
      <c r="DN47" s="814"/>
      <c r="DO47" s="814"/>
      <c r="DP47" s="815"/>
      <c r="DQ47" s="813"/>
      <c r="DR47" s="814"/>
      <c r="DS47" s="814"/>
      <c r="DT47" s="814"/>
      <c r="DU47" s="815"/>
      <c r="DV47" s="810"/>
      <c r="DW47" s="811"/>
      <c r="DX47" s="811"/>
      <c r="DY47" s="811"/>
      <c r="DZ47" s="816"/>
      <c r="EA47" s="230"/>
    </row>
    <row r="48" spans="1:131" ht="26.25" customHeight="1" x14ac:dyDescent="0.15">
      <c r="A48" s="238">
        <v>21</v>
      </c>
      <c r="B48" s="817"/>
      <c r="C48" s="818"/>
      <c r="D48" s="818"/>
      <c r="E48" s="818"/>
      <c r="F48" s="818"/>
      <c r="G48" s="818"/>
      <c r="H48" s="818"/>
      <c r="I48" s="818"/>
      <c r="J48" s="818"/>
      <c r="K48" s="818"/>
      <c r="L48" s="818"/>
      <c r="M48" s="818"/>
      <c r="N48" s="818"/>
      <c r="O48" s="818"/>
      <c r="P48" s="819"/>
      <c r="Q48" s="820"/>
      <c r="R48" s="821"/>
      <c r="S48" s="821"/>
      <c r="T48" s="821"/>
      <c r="U48" s="821"/>
      <c r="V48" s="821"/>
      <c r="W48" s="821"/>
      <c r="X48" s="821"/>
      <c r="Y48" s="821"/>
      <c r="Z48" s="821"/>
      <c r="AA48" s="821"/>
      <c r="AB48" s="821"/>
      <c r="AC48" s="821"/>
      <c r="AD48" s="821"/>
      <c r="AE48" s="822"/>
      <c r="AF48" s="823"/>
      <c r="AG48" s="824"/>
      <c r="AH48" s="824"/>
      <c r="AI48" s="824"/>
      <c r="AJ48" s="825"/>
      <c r="AK48" s="871"/>
      <c r="AL48" s="867"/>
      <c r="AM48" s="867"/>
      <c r="AN48" s="867"/>
      <c r="AO48" s="867"/>
      <c r="AP48" s="867"/>
      <c r="AQ48" s="867"/>
      <c r="AR48" s="867"/>
      <c r="AS48" s="867"/>
      <c r="AT48" s="867"/>
      <c r="AU48" s="867"/>
      <c r="AV48" s="867"/>
      <c r="AW48" s="867"/>
      <c r="AX48" s="867"/>
      <c r="AY48" s="867"/>
      <c r="AZ48" s="868"/>
      <c r="BA48" s="868"/>
      <c r="BB48" s="868"/>
      <c r="BC48" s="868"/>
      <c r="BD48" s="868"/>
      <c r="BE48" s="869"/>
      <c r="BF48" s="869"/>
      <c r="BG48" s="869"/>
      <c r="BH48" s="869"/>
      <c r="BI48" s="870"/>
      <c r="BJ48" s="232"/>
      <c r="BK48" s="232"/>
      <c r="BL48" s="232"/>
      <c r="BM48" s="232"/>
      <c r="BN48" s="232"/>
      <c r="BO48" s="241"/>
      <c r="BP48" s="241"/>
      <c r="BQ48" s="238">
        <v>42</v>
      </c>
      <c r="BR48" s="239"/>
      <c r="BS48" s="810"/>
      <c r="BT48" s="811"/>
      <c r="BU48" s="811"/>
      <c r="BV48" s="811"/>
      <c r="BW48" s="811"/>
      <c r="BX48" s="811"/>
      <c r="BY48" s="811"/>
      <c r="BZ48" s="811"/>
      <c r="CA48" s="811"/>
      <c r="CB48" s="811"/>
      <c r="CC48" s="811"/>
      <c r="CD48" s="811"/>
      <c r="CE48" s="811"/>
      <c r="CF48" s="811"/>
      <c r="CG48" s="812"/>
      <c r="CH48" s="813"/>
      <c r="CI48" s="814"/>
      <c r="CJ48" s="814"/>
      <c r="CK48" s="814"/>
      <c r="CL48" s="815"/>
      <c r="CM48" s="813"/>
      <c r="CN48" s="814"/>
      <c r="CO48" s="814"/>
      <c r="CP48" s="814"/>
      <c r="CQ48" s="815"/>
      <c r="CR48" s="813"/>
      <c r="CS48" s="814"/>
      <c r="CT48" s="814"/>
      <c r="CU48" s="814"/>
      <c r="CV48" s="815"/>
      <c r="CW48" s="813"/>
      <c r="CX48" s="814"/>
      <c r="CY48" s="814"/>
      <c r="CZ48" s="814"/>
      <c r="DA48" s="815"/>
      <c r="DB48" s="813"/>
      <c r="DC48" s="814"/>
      <c r="DD48" s="814"/>
      <c r="DE48" s="814"/>
      <c r="DF48" s="815"/>
      <c r="DG48" s="813"/>
      <c r="DH48" s="814"/>
      <c r="DI48" s="814"/>
      <c r="DJ48" s="814"/>
      <c r="DK48" s="815"/>
      <c r="DL48" s="813"/>
      <c r="DM48" s="814"/>
      <c r="DN48" s="814"/>
      <c r="DO48" s="814"/>
      <c r="DP48" s="815"/>
      <c r="DQ48" s="813"/>
      <c r="DR48" s="814"/>
      <c r="DS48" s="814"/>
      <c r="DT48" s="814"/>
      <c r="DU48" s="815"/>
      <c r="DV48" s="810"/>
      <c r="DW48" s="811"/>
      <c r="DX48" s="811"/>
      <c r="DY48" s="811"/>
      <c r="DZ48" s="816"/>
      <c r="EA48" s="230"/>
    </row>
    <row r="49" spans="1:131" ht="26.25" customHeight="1" x14ac:dyDescent="0.15">
      <c r="A49" s="238">
        <v>22</v>
      </c>
      <c r="B49" s="817"/>
      <c r="C49" s="818"/>
      <c r="D49" s="818"/>
      <c r="E49" s="818"/>
      <c r="F49" s="818"/>
      <c r="G49" s="818"/>
      <c r="H49" s="818"/>
      <c r="I49" s="818"/>
      <c r="J49" s="818"/>
      <c r="K49" s="818"/>
      <c r="L49" s="818"/>
      <c r="M49" s="818"/>
      <c r="N49" s="818"/>
      <c r="O49" s="818"/>
      <c r="P49" s="819"/>
      <c r="Q49" s="820"/>
      <c r="R49" s="821"/>
      <c r="S49" s="821"/>
      <c r="T49" s="821"/>
      <c r="U49" s="821"/>
      <c r="V49" s="821"/>
      <c r="W49" s="821"/>
      <c r="X49" s="821"/>
      <c r="Y49" s="821"/>
      <c r="Z49" s="821"/>
      <c r="AA49" s="821"/>
      <c r="AB49" s="821"/>
      <c r="AC49" s="821"/>
      <c r="AD49" s="821"/>
      <c r="AE49" s="822"/>
      <c r="AF49" s="823"/>
      <c r="AG49" s="824"/>
      <c r="AH49" s="824"/>
      <c r="AI49" s="824"/>
      <c r="AJ49" s="825"/>
      <c r="AK49" s="871"/>
      <c r="AL49" s="867"/>
      <c r="AM49" s="867"/>
      <c r="AN49" s="867"/>
      <c r="AO49" s="867"/>
      <c r="AP49" s="867"/>
      <c r="AQ49" s="867"/>
      <c r="AR49" s="867"/>
      <c r="AS49" s="867"/>
      <c r="AT49" s="867"/>
      <c r="AU49" s="867"/>
      <c r="AV49" s="867"/>
      <c r="AW49" s="867"/>
      <c r="AX49" s="867"/>
      <c r="AY49" s="867"/>
      <c r="AZ49" s="868"/>
      <c r="BA49" s="868"/>
      <c r="BB49" s="868"/>
      <c r="BC49" s="868"/>
      <c r="BD49" s="868"/>
      <c r="BE49" s="869"/>
      <c r="BF49" s="869"/>
      <c r="BG49" s="869"/>
      <c r="BH49" s="869"/>
      <c r="BI49" s="870"/>
      <c r="BJ49" s="232"/>
      <c r="BK49" s="232"/>
      <c r="BL49" s="232"/>
      <c r="BM49" s="232"/>
      <c r="BN49" s="232"/>
      <c r="BO49" s="241"/>
      <c r="BP49" s="241"/>
      <c r="BQ49" s="238">
        <v>43</v>
      </c>
      <c r="BR49" s="239"/>
      <c r="BS49" s="810"/>
      <c r="BT49" s="811"/>
      <c r="BU49" s="811"/>
      <c r="BV49" s="811"/>
      <c r="BW49" s="811"/>
      <c r="BX49" s="811"/>
      <c r="BY49" s="811"/>
      <c r="BZ49" s="811"/>
      <c r="CA49" s="811"/>
      <c r="CB49" s="811"/>
      <c r="CC49" s="811"/>
      <c r="CD49" s="811"/>
      <c r="CE49" s="811"/>
      <c r="CF49" s="811"/>
      <c r="CG49" s="812"/>
      <c r="CH49" s="813"/>
      <c r="CI49" s="814"/>
      <c r="CJ49" s="814"/>
      <c r="CK49" s="814"/>
      <c r="CL49" s="815"/>
      <c r="CM49" s="813"/>
      <c r="CN49" s="814"/>
      <c r="CO49" s="814"/>
      <c r="CP49" s="814"/>
      <c r="CQ49" s="815"/>
      <c r="CR49" s="813"/>
      <c r="CS49" s="814"/>
      <c r="CT49" s="814"/>
      <c r="CU49" s="814"/>
      <c r="CV49" s="815"/>
      <c r="CW49" s="813"/>
      <c r="CX49" s="814"/>
      <c r="CY49" s="814"/>
      <c r="CZ49" s="814"/>
      <c r="DA49" s="815"/>
      <c r="DB49" s="813"/>
      <c r="DC49" s="814"/>
      <c r="DD49" s="814"/>
      <c r="DE49" s="814"/>
      <c r="DF49" s="815"/>
      <c r="DG49" s="813"/>
      <c r="DH49" s="814"/>
      <c r="DI49" s="814"/>
      <c r="DJ49" s="814"/>
      <c r="DK49" s="815"/>
      <c r="DL49" s="813"/>
      <c r="DM49" s="814"/>
      <c r="DN49" s="814"/>
      <c r="DO49" s="814"/>
      <c r="DP49" s="815"/>
      <c r="DQ49" s="813"/>
      <c r="DR49" s="814"/>
      <c r="DS49" s="814"/>
      <c r="DT49" s="814"/>
      <c r="DU49" s="815"/>
      <c r="DV49" s="810"/>
      <c r="DW49" s="811"/>
      <c r="DX49" s="811"/>
      <c r="DY49" s="811"/>
      <c r="DZ49" s="816"/>
      <c r="EA49" s="230"/>
    </row>
    <row r="50" spans="1:131" ht="26.25" customHeight="1" x14ac:dyDescent="0.15">
      <c r="A50" s="238">
        <v>23</v>
      </c>
      <c r="B50" s="817"/>
      <c r="C50" s="818"/>
      <c r="D50" s="818"/>
      <c r="E50" s="818"/>
      <c r="F50" s="818"/>
      <c r="G50" s="818"/>
      <c r="H50" s="818"/>
      <c r="I50" s="818"/>
      <c r="J50" s="818"/>
      <c r="K50" s="818"/>
      <c r="L50" s="818"/>
      <c r="M50" s="818"/>
      <c r="N50" s="818"/>
      <c r="O50" s="818"/>
      <c r="P50" s="819"/>
      <c r="Q50" s="872"/>
      <c r="R50" s="873"/>
      <c r="S50" s="873"/>
      <c r="T50" s="873"/>
      <c r="U50" s="873"/>
      <c r="V50" s="873"/>
      <c r="W50" s="873"/>
      <c r="X50" s="873"/>
      <c r="Y50" s="873"/>
      <c r="Z50" s="873"/>
      <c r="AA50" s="873"/>
      <c r="AB50" s="873"/>
      <c r="AC50" s="873"/>
      <c r="AD50" s="873"/>
      <c r="AE50" s="874"/>
      <c r="AF50" s="823"/>
      <c r="AG50" s="824"/>
      <c r="AH50" s="824"/>
      <c r="AI50" s="824"/>
      <c r="AJ50" s="825"/>
      <c r="AK50" s="876"/>
      <c r="AL50" s="873"/>
      <c r="AM50" s="873"/>
      <c r="AN50" s="873"/>
      <c r="AO50" s="873"/>
      <c r="AP50" s="873"/>
      <c r="AQ50" s="873"/>
      <c r="AR50" s="873"/>
      <c r="AS50" s="873"/>
      <c r="AT50" s="873"/>
      <c r="AU50" s="873"/>
      <c r="AV50" s="873"/>
      <c r="AW50" s="873"/>
      <c r="AX50" s="873"/>
      <c r="AY50" s="873"/>
      <c r="AZ50" s="875"/>
      <c r="BA50" s="875"/>
      <c r="BB50" s="875"/>
      <c r="BC50" s="875"/>
      <c r="BD50" s="875"/>
      <c r="BE50" s="869"/>
      <c r="BF50" s="869"/>
      <c r="BG50" s="869"/>
      <c r="BH50" s="869"/>
      <c r="BI50" s="870"/>
      <c r="BJ50" s="232"/>
      <c r="BK50" s="232"/>
      <c r="BL50" s="232"/>
      <c r="BM50" s="232"/>
      <c r="BN50" s="232"/>
      <c r="BO50" s="241"/>
      <c r="BP50" s="241"/>
      <c r="BQ50" s="238">
        <v>44</v>
      </c>
      <c r="BR50" s="239"/>
      <c r="BS50" s="810"/>
      <c r="BT50" s="811"/>
      <c r="BU50" s="811"/>
      <c r="BV50" s="811"/>
      <c r="BW50" s="811"/>
      <c r="BX50" s="811"/>
      <c r="BY50" s="811"/>
      <c r="BZ50" s="811"/>
      <c r="CA50" s="811"/>
      <c r="CB50" s="811"/>
      <c r="CC50" s="811"/>
      <c r="CD50" s="811"/>
      <c r="CE50" s="811"/>
      <c r="CF50" s="811"/>
      <c r="CG50" s="812"/>
      <c r="CH50" s="813"/>
      <c r="CI50" s="814"/>
      <c r="CJ50" s="814"/>
      <c r="CK50" s="814"/>
      <c r="CL50" s="815"/>
      <c r="CM50" s="813"/>
      <c r="CN50" s="814"/>
      <c r="CO50" s="814"/>
      <c r="CP50" s="814"/>
      <c r="CQ50" s="815"/>
      <c r="CR50" s="813"/>
      <c r="CS50" s="814"/>
      <c r="CT50" s="814"/>
      <c r="CU50" s="814"/>
      <c r="CV50" s="815"/>
      <c r="CW50" s="813"/>
      <c r="CX50" s="814"/>
      <c r="CY50" s="814"/>
      <c r="CZ50" s="814"/>
      <c r="DA50" s="815"/>
      <c r="DB50" s="813"/>
      <c r="DC50" s="814"/>
      <c r="DD50" s="814"/>
      <c r="DE50" s="814"/>
      <c r="DF50" s="815"/>
      <c r="DG50" s="813"/>
      <c r="DH50" s="814"/>
      <c r="DI50" s="814"/>
      <c r="DJ50" s="814"/>
      <c r="DK50" s="815"/>
      <c r="DL50" s="813"/>
      <c r="DM50" s="814"/>
      <c r="DN50" s="814"/>
      <c r="DO50" s="814"/>
      <c r="DP50" s="815"/>
      <c r="DQ50" s="813"/>
      <c r="DR50" s="814"/>
      <c r="DS50" s="814"/>
      <c r="DT50" s="814"/>
      <c r="DU50" s="815"/>
      <c r="DV50" s="810"/>
      <c r="DW50" s="811"/>
      <c r="DX50" s="811"/>
      <c r="DY50" s="811"/>
      <c r="DZ50" s="816"/>
      <c r="EA50" s="230"/>
    </row>
    <row r="51" spans="1:131" ht="26.25" customHeight="1" x14ac:dyDescent="0.15">
      <c r="A51" s="238">
        <v>24</v>
      </c>
      <c r="B51" s="817"/>
      <c r="C51" s="818"/>
      <c r="D51" s="818"/>
      <c r="E51" s="818"/>
      <c r="F51" s="818"/>
      <c r="G51" s="818"/>
      <c r="H51" s="818"/>
      <c r="I51" s="818"/>
      <c r="J51" s="818"/>
      <c r="K51" s="818"/>
      <c r="L51" s="818"/>
      <c r="M51" s="818"/>
      <c r="N51" s="818"/>
      <c r="O51" s="818"/>
      <c r="P51" s="819"/>
      <c r="Q51" s="872"/>
      <c r="R51" s="873"/>
      <c r="S51" s="873"/>
      <c r="T51" s="873"/>
      <c r="U51" s="873"/>
      <c r="V51" s="873"/>
      <c r="W51" s="873"/>
      <c r="X51" s="873"/>
      <c r="Y51" s="873"/>
      <c r="Z51" s="873"/>
      <c r="AA51" s="873"/>
      <c r="AB51" s="873"/>
      <c r="AC51" s="873"/>
      <c r="AD51" s="873"/>
      <c r="AE51" s="874"/>
      <c r="AF51" s="823"/>
      <c r="AG51" s="824"/>
      <c r="AH51" s="824"/>
      <c r="AI51" s="824"/>
      <c r="AJ51" s="825"/>
      <c r="AK51" s="876"/>
      <c r="AL51" s="873"/>
      <c r="AM51" s="873"/>
      <c r="AN51" s="873"/>
      <c r="AO51" s="873"/>
      <c r="AP51" s="873"/>
      <c r="AQ51" s="873"/>
      <c r="AR51" s="873"/>
      <c r="AS51" s="873"/>
      <c r="AT51" s="873"/>
      <c r="AU51" s="873"/>
      <c r="AV51" s="873"/>
      <c r="AW51" s="873"/>
      <c r="AX51" s="873"/>
      <c r="AY51" s="873"/>
      <c r="AZ51" s="875"/>
      <c r="BA51" s="875"/>
      <c r="BB51" s="875"/>
      <c r="BC51" s="875"/>
      <c r="BD51" s="875"/>
      <c r="BE51" s="869"/>
      <c r="BF51" s="869"/>
      <c r="BG51" s="869"/>
      <c r="BH51" s="869"/>
      <c r="BI51" s="870"/>
      <c r="BJ51" s="232"/>
      <c r="BK51" s="232"/>
      <c r="BL51" s="232"/>
      <c r="BM51" s="232"/>
      <c r="BN51" s="232"/>
      <c r="BO51" s="241"/>
      <c r="BP51" s="241"/>
      <c r="BQ51" s="238">
        <v>45</v>
      </c>
      <c r="BR51" s="239"/>
      <c r="BS51" s="810"/>
      <c r="BT51" s="811"/>
      <c r="BU51" s="811"/>
      <c r="BV51" s="811"/>
      <c r="BW51" s="811"/>
      <c r="BX51" s="811"/>
      <c r="BY51" s="811"/>
      <c r="BZ51" s="811"/>
      <c r="CA51" s="811"/>
      <c r="CB51" s="811"/>
      <c r="CC51" s="811"/>
      <c r="CD51" s="811"/>
      <c r="CE51" s="811"/>
      <c r="CF51" s="811"/>
      <c r="CG51" s="812"/>
      <c r="CH51" s="813"/>
      <c r="CI51" s="814"/>
      <c r="CJ51" s="814"/>
      <c r="CK51" s="814"/>
      <c r="CL51" s="815"/>
      <c r="CM51" s="813"/>
      <c r="CN51" s="814"/>
      <c r="CO51" s="814"/>
      <c r="CP51" s="814"/>
      <c r="CQ51" s="815"/>
      <c r="CR51" s="813"/>
      <c r="CS51" s="814"/>
      <c r="CT51" s="814"/>
      <c r="CU51" s="814"/>
      <c r="CV51" s="815"/>
      <c r="CW51" s="813"/>
      <c r="CX51" s="814"/>
      <c r="CY51" s="814"/>
      <c r="CZ51" s="814"/>
      <c r="DA51" s="815"/>
      <c r="DB51" s="813"/>
      <c r="DC51" s="814"/>
      <c r="DD51" s="814"/>
      <c r="DE51" s="814"/>
      <c r="DF51" s="815"/>
      <c r="DG51" s="813"/>
      <c r="DH51" s="814"/>
      <c r="DI51" s="814"/>
      <c r="DJ51" s="814"/>
      <c r="DK51" s="815"/>
      <c r="DL51" s="813"/>
      <c r="DM51" s="814"/>
      <c r="DN51" s="814"/>
      <c r="DO51" s="814"/>
      <c r="DP51" s="815"/>
      <c r="DQ51" s="813"/>
      <c r="DR51" s="814"/>
      <c r="DS51" s="814"/>
      <c r="DT51" s="814"/>
      <c r="DU51" s="815"/>
      <c r="DV51" s="810"/>
      <c r="DW51" s="811"/>
      <c r="DX51" s="811"/>
      <c r="DY51" s="811"/>
      <c r="DZ51" s="816"/>
      <c r="EA51" s="230"/>
    </row>
    <row r="52" spans="1:131" ht="26.25" customHeight="1" x14ac:dyDescent="0.15">
      <c r="A52" s="238">
        <v>25</v>
      </c>
      <c r="B52" s="817"/>
      <c r="C52" s="818"/>
      <c r="D52" s="818"/>
      <c r="E52" s="818"/>
      <c r="F52" s="818"/>
      <c r="G52" s="818"/>
      <c r="H52" s="818"/>
      <c r="I52" s="818"/>
      <c r="J52" s="818"/>
      <c r="K52" s="818"/>
      <c r="L52" s="818"/>
      <c r="M52" s="818"/>
      <c r="N52" s="818"/>
      <c r="O52" s="818"/>
      <c r="P52" s="819"/>
      <c r="Q52" s="872"/>
      <c r="R52" s="873"/>
      <c r="S52" s="873"/>
      <c r="T52" s="873"/>
      <c r="U52" s="873"/>
      <c r="V52" s="873"/>
      <c r="W52" s="873"/>
      <c r="X52" s="873"/>
      <c r="Y52" s="873"/>
      <c r="Z52" s="873"/>
      <c r="AA52" s="873"/>
      <c r="AB52" s="873"/>
      <c r="AC52" s="873"/>
      <c r="AD52" s="873"/>
      <c r="AE52" s="874"/>
      <c r="AF52" s="823"/>
      <c r="AG52" s="824"/>
      <c r="AH52" s="824"/>
      <c r="AI52" s="824"/>
      <c r="AJ52" s="825"/>
      <c r="AK52" s="876"/>
      <c r="AL52" s="873"/>
      <c r="AM52" s="873"/>
      <c r="AN52" s="873"/>
      <c r="AO52" s="873"/>
      <c r="AP52" s="873"/>
      <c r="AQ52" s="873"/>
      <c r="AR52" s="873"/>
      <c r="AS52" s="873"/>
      <c r="AT52" s="873"/>
      <c r="AU52" s="873"/>
      <c r="AV52" s="873"/>
      <c r="AW52" s="873"/>
      <c r="AX52" s="873"/>
      <c r="AY52" s="873"/>
      <c r="AZ52" s="875"/>
      <c r="BA52" s="875"/>
      <c r="BB52" s="875"/>
      <c r="BC52" s="875"/>
      <c r="BD52" s="875"/>
      <c r="BE52" s="869"/>
      <c r="BF52" s="869"/>
      <c r="BG52" s="869"/>
      <c r="BH52" s="869"/>
      <c r="BI52" s="870"/>
      <c r="BJ52" s="232"/>
      <c r="BK52" s="232"/>
      <c r="BL52" s="232"/>
      <c r="BM52" s="232"/>
      <c r="BN52" s="232"/>
      <c r="BO52" s="241"/>
      <c r="BP52" s="241"/>
      <c r="BQ52" s="238">
        <v>46</v>
      </c>
      <c r="BR52" s="239"/>
      <c r="BS52" s="810"/>
      <c r="BT52" s="811"/>
      <c r="BU52" s="811"/>
      <c r="BV52" s="811"/>
      <c r="BW52" s="811"/>
      <c r="BX52" s="811"/>
      <c r="BY52" s="811"/>
      <c r="BZ52" s="811"/>
      <c r="CA52" s="811"/>
      <c r="CB52" s="811"/>
      <c r="CC52" s="811"/>
      <c r="CD52" s="811"/>
      <c r="CE52" s="811"/>
      <c r="CF52" s="811"/>
      <c r="CG52" s="812"/>
      <c r="CH52" s="813"/>
      <c r="CI52" s="814"/>
      <c r="CJ52" s="814"/>
      <c r="CK52" s="814"/>
      <c r="CL52" s="815"/>
      <c r="CM52" s="813"/>
      <c r="CN52" s="814"/>
      <c r="CO52" s="814"/>
      <c r="CP52" s="814"/>
      <c r="CQ52" s="815"/>
      <c r="CR52" s="813"/>
      <c r="CS52" s="814"/>
      <c r="CT52" s="814"/>
      <c r="CU52" s="814"/>
      <c r="CV52" s="815"/>
      <c r="CW52" s="813"/>
      <c r="CX52" s="814"/>
      <c r="CY52" s="814"/>
      <c r="CZ52" s="814"/>
      <c r="DA52" s="815"/>
      <c r="DB52" s="813"/>
      <c r="DC52" s="814"/>
      <c r="DD52" s="814"/>
      <c r="DE52" s="814"/>
      <c r="DF52" s="815"/>
      <c r="DG52" s="813"/>
      <c r="DH52" s="814"/>
      <c r="DI52" s="814"/>
      <c r="DJ52" s="814"/>
      <c r="DK52" s="815"/>
      <c r="DL52" s="813"/>
      <c r="DM52" s="814"/>
      <c r="DN52" s="814"/>
      <c r="DO52" s="814"/>
      <c r="DP52" s="815"/>
      <c r="DQ52" s="813"/>
      <c r="DR52" s="814"/>
      <c r="DS52" s="814"/>
      <c r="DT52" s="814"/>
      <c r="DU52" s="815"/>
      <c r="DV52" s="810"/>
      <c r="DW52" s="811"/>
      <c r="DX52" s="811"/>
      <c r="DY52" s="811"/>
      <c r="DZ52" s="816"/>
      <c r="EA52" s="230"/>
    </row>
    <row r="53" spans="1:131" ht="26.25" customHeight="1" x14ac:dyDescent="0.15">
      <c r="A53" s="238">
        <v>26</v>
      </c>
      <c r="B53" s="817"/>
      <c r="C53" s="818"/>
      <c r="D53" s="818"/>
      <c r="E53" s="818"/>
      <c r="F53" s="818"/>
      <c r="G53" s="818"/>
      <c r="H53" s="818"/>
      <c r="I53" s="818"/>
      <c r="J53" s="818"/>
      <c r="K53" s="818"/>
      <c r="L53" s="818"/>
      <c r="M53" s="818"/>
      <c r="N53" s="818"/>
      <c r="O53" s="818"/>
      <c r="P53" s="819"/>
      <c r="Q53" s="872"/>
      <c r="R53" s="873"/>
      <c r="S53" s="873"/>
      <c r="T53" s="873"/>
      <c r="U53" s="873"/>
      <c r="V53" s="873"/>
      <c r="W53" s="873"/>
      <c r="X53" s="873"/>
      <c r="Y53" s="873"/>
      <c r="Z53" s="873"/>
      <c r="AA53" s="873"/>
      <c r="AB53" s="873"/>
      <c r="AC53" s="873"/>
      <c r="AD53" s="873"/>
      <c r="AE53" s="874"/>
      <c r="AF53" s="823"/>
      <c r="AG53" s="824"/>
      <c r="AH53" s="824"/>
      <c r="AI53" s="824"/>
      <c r="AJ53" s="825"/>
      <c r="AK53" s="876"/>
      <c r="AL53" s="873"/>
      <c r="AM53" s="873"/>
      <c r="AN53" s="873"/>
      <c r="AO53" s="873"/>
      <c r="AP53" s="873"/>
      <c r="AQ53" s="873"/>
      <c r="AR53" s="873"/>
      <c r="AS53" s="873"/>
      <c r="AT53" s="873"/>
      <c r="AU53" s="873"/>
      <c r="AV53" s="873"/>
      <c r="AW53" s="873"/>
      <c r="AX53" s="873"/>
      <c r="AY53" s="873"/>
      <c r="AZ53" s="875"/>
      <c r="BA53" s="875"/>
      <c r="BB53" s="875"/>
      <c r="BC53" s="875"/>
      <c r="BD53" s="875"/>
      <c r="BE53" s="869"/>
      <c r="BF53" s="869"/>
      <c r="BG53" s="869"/>
      <c r="BH53" s="869"/>
      <c r="BI53" s="870"/>
      <c r="BJ53" s="232"/>
      <c r="BK53" s="232"/>
      <c r="BL53" s="232"/>
      <c r="BM53" s="232"/>
      <c r="BN53" s="232"/>
      <c r="BO53" s="241"/>
      <c r="BP53" s="241"/>
      <c r="BQ53" s="238">
        <v>47</v>
      </c>
      <c r="BR53" s="239"/>
      <c r="BS53" s="810"/>
      <c r="BT53" s="811"/>
      <c r="BU53" s="811"/>
      <c r="BV53" s="811"/>
      <c r="BW53" s="811"/>
      <c r="BX53" s="811"/>
      <c r="BY53" s="811"/>
      <c r="BZ53" s="811"/>
      <c r="CA53" s="811"/>
      <c r="CB53" s="811"/>
      <c r="CC53" s="811"/>
      <c r="CD53" s="811"/>
      <c r="CE53" s="811"/>
      <c r="CF53" s="811"/>
      <c r="CG53" s="812"/>
      <c r="CH53" s="813"/>
      <c r="CI53" s="814"/>
      <c r="CJ53" s="814"/>
      <c r="CK53" s="814"/>
      <c r="CL53" s="815"/>
      <c r="CM53" s="813"/>
      <c r="CN53" s="814"/>
      <c r="CO53" s="814"/>
      <c r="CP53" s="814"/>
      <c r="CQ53" s="815"/>
      <c r="CR53" s="813"/>
      <c r="CS53" s="814"/>
      <c r="CT53" s="814"/>
      <c r="CU53" s="814"/>
      <c r="CV53" s="815"/>
      <c r="CW53" s="813"/>
      <c r="CX53" s="814"/>
      <c r="CY53" s="814"/>
      <c r="CZ53" s="814"/>
      <c r="DA53" s="815"/>
      <c r="DB53" s="813"/>
      <c r="DC53" s="814"/>
      <c r="DD53" s="814"/>
      <c r="DE53" s="814"/>
      <c r="DF53" s="815"/>
      <c r="DG53" s="813"/>
      <c r="DH53" s="814"/>
      <c r="DI53" s="814"/>
      <c r="DJ53" s="814"/>
      <c r="DK53" s="815"/>
      <c r="DL53" s="813"/>
      <c r="DM53" s="814"/>
      <c r="DN53" s="814"/>
      <c r="DO53" s="814"/>
      <c r="DP53" s="815"/>
      <c r="DQ53" s="813"/>
      <c r="DR53" s="814"/>
      <c r="DS53" s="814"/>
      <c r="DT53" s="814"/>
      <c r="DU53" s="815"/>
      <c r="DV53" s="810"/>
      <c r="DW53" s="811"/>
      <c r="DX53" s="811"/>
      <c r="DY53" s="811"/>
      <c r="DZ53" s="816"/>
      <c r="EA53" s="230"/>
    </row>
    <row r="54" spans="1:131" ht="26.25" customHeight="1" x14ac:dyDescent="0.15">
      <c r="A54" s="238">
        <v>27</v>
      </c>
      <c r="B54" s="817"/>
      <c r="C54" s="818"/>
      <c r="D54" s="818"/>
      <c r="E54" s="818"/>
      <c r="F54" s="818"/>
      <c r="G54" s="818"/>
      <c r="H54" s="818"/>
      <c r="I54" s="818"/>
      <c r="J54" s="818"/>
      <c r="K54" s="818"/>
      <c r="L54" s="818"/>
      <c r="M54" s="818"/>
      <c r="N54" s="818"/>
      <c r="O54" s="818"/>
      <c r="P54" s="819"/>
      <c r="Q54" s="872"/>
      <c r="R54" s="873"/>
      <c r="S54" s="873"/>
      <c r="T54" s="873"/>
      <c r="U54" s="873"/>
      <c r="V54" s="873"/>
      <c r="W54" s="873"/>
      <c r="X54" s="873"/>
      <c r="Y54" s="873"/>
      <c r="Z54" s="873"/>
      <c r="AA54" s="873"/>
      <c r="AB54" s="873"/>
      <c r="AC54" s="873"/>
      <c r="AD54" s="873"/>
      <c r="AE54" s="874"/>
      <c r="AF54" s="823"/>
      <c r="AG54" s="824"/>
      <c r="AH54" s="824"/>
      <c r="AI54" s="824"/>
      <c r="AJ54" s="825"/>
      <c r="AK54" s="876"/>
      <c r="AL54" s="873"/>
      <c r="AM54" s="873"/>
      <c r="AN54" s="873"/>
      <c r="AO54" s="873"/>
      <c r="AP54" s="873"/>
      <c r="AQ54" s="873"/>
      <c r="AR54" s="873"/>
      <c r="AS54" s="873"/>
      <c r="AT54" s="873"/>
      <c r="AU54" s="873"/>
      <c r="AV54" s="873"/>
      <c r="AW54" s="873"/>
      <c r="AX54" s="873"/>
      <c r="AY54" s="873"/>
      <c r="AZ54" s="875"/>
      <c r="BA54" s="875"/>
      <c r="BB54" s="875"/>
      <c r="BC54" s="875"/>
      <c r="BD54" s="875"/>
      <c r="BE54" s="869"/>
      <c r="BF54" s="869"/>
      <c r="BG54" s="869"/>
      <c r="BH54" s="869"/>
      <c r="BI54" s="870"/>
      <c r="BJ54" s="232"/>
      <c r="BK54" s="232"/>
      <c r="BL54" s="232"/>
      <c r="BM54" s="232"/>
      <c r="BN54" s="232"/>
      <c r="BO54" s="241"/>
      <c r="BP54" s="241"/>
      <c r="BQ54" s="238">
        <v>48</v>
      </c>
      <c r="BR54" s="239"/>
      <c r="BS54" s="810"/>
      <c r="BT54" s="811"/>
      <c r="BU54" s="811"/>
      <c r="BV54" s="811"/>
      <c r="BW54" s="811"/>
      <c r="BX54" s="811"/>
      <c r="BY54" s="811"/>
      <c r="BZ54" s="811"/>
      <c r="CA54" s="811"/>
      <c r="CB54" s="811"/>
      <c r="CC54" s="811"/>
      <c r="CD54" s="811"/>
      <c r="CE54" s="811"/>
      <c r="CF54" s="811"/>
      <c r="CG54" s="812"/>
      <c r="CH54" s="813"/>
      <c r="CI54" s="814"/>
      <c r="CJ54" s="814"/>
      <c r="CK54" s="814"/>
      <c r="CL54" s="815"/>
      <c r="CM54" s="813"/>
      <c r="CN54" s="814"/>
      <c r="CO54" s="814"/>
      <c r="CP54" s="814"/>
      <c r="CQ54" s="815"/>
      <c r="CR54" s="813"/>
      <c r="CS54" s="814"/>
      <c r="CT54" s="814"/>
      <c r="CU54" s="814"/>
      <c r="CV54" s="815"/>
      <c r="CW54" s="813"/>
      <c r="CX54" s="814"/>
      <c r="CY54" s="814"/>
      <c r="CZ54" s="814"/>
      <c r="DA54" s="815"/>
      <c r="DB54" s="813"/>
      <c r="DC54" s="814"/>
      <c r="DD54" s="814"/>
      <c r="DE54" s="814"/>
      <c r="DF54" s="815"/>
      <c r="DG54" s="813"/>
      <c r="DH54" s="814"/>
      <c r="DI54" s="814"/>
      <c r="DJ54" s="814"/>
      <c r="DK54" s="815"/>
      <c r="DL54" s="813"/>
      <c r="DM54" s="814"/>
      <c r="DN54" s="814"/>
      <c r="DO54" s="814"/>
      <c r="DP54" s="815"/>
      <c r="DQ54" s="813"/>
      <c r="DR54" s="814"/>
      <c r="DS54" s="814"/>
      <c r="DT54" s="814"/>
      <c r="DU54" s="815"/>
      <c r="DV54" s="810"/>
      <c r="DW54" s="811"/>
      <c r="DX54" s="811"/>
      <c r="DY54" s="811"/>
      <c r="DZ54" s="816"/>
      <c r="EA54" s="230"/>
    </row>
    <row r="55" spans="1:131" ht="26.25" customHeight="1" x14ac:dyDescent="0.15">
      <c r="A55" s="238">
        <v>28</v>
      </c>
      <c r="B55" s="817"/>
      <c r="C55" s="818"/>
      <c r="D55" s="818"/>
      <c r="E55" s="818"/>
      <c r="F55" s="818"/>
      <c r="G55" s="818"/>
      <c r="H55" s="818"/>
      <c r="I55" s="818"/>
      <c r="J55" s="818"/>
      <c r="K55" s="818"/>
      <c r="L55" s="818"/>
      <c r="M55" s="818"/>
      <c r="N55" s="818"/>
      <c r="O55" s="818"/>
      <c r="P55" s="819"/>
      <c r="Q55" s="872"/>
      <c r="R55" s="873"/>
      <c r="S55" s="873"/>
      <c r="T55" s="873"/>
      <c r="U55" s="873"/>
      <c r="V55" s="873"/>
      <c r="W55" s="873"/>
      <c r="X55" s="873"/>
      <c r="Y55" s="873"/>
      <c r="Z55" s="873"/>
      <c r="AA55" s="873"/>
      <c r="AB55" s="873"/>
      <c r="AC55" s="873"/>
      <c r="AD55" s="873"/>
      <c r="AE55" s="874"/>
      <c r="AF55" s="823"/>
      <c r="AG55" s="824"/>
      <c r="AH55" s="824"/>
      <c r="AI55" s="824"/>
      <c r="AJ55" s="825"/>
      <c r="AK55" s="876"/>
      <c r="AL55" s="873"/>
      <c r="AM55" s="873"/>
      <c r="AN55" s="873"/>
      <c r="AO55" s="873"/>
      <c r="AP55" s="873"/>
      <c r="AQ55" s="873"/>
      <c r="AR55" s="873"/>
      <c r="AS55" s="873"/>
      <c r="AT55" s="873"/>
      <c r="AU55" s="873"/>
      <c r="AV55" s="873"/>
      <c r="AW55" s="873"/>
      <c r="AX55" s="873"/>
      <c r="AY55" s="873"/>
      <c r="AZ55" s="875"/>
      <c r="BA55" s="875"/>
      <c r="BB55" s="875"/>
      <c r="BC55" s="875"/>
      <c r="BD55" s="875"/>
      <c r="BE55" s="869"/>
      <c r="BF55" s="869"/>
      <c r="BG55" s="869"/>
      <c r="BH55" s="869"/>
      <c r="BI55" s="870"/>
      <c r="BJ55" s="232"/>
      <c r="BK55" s="232"/>
      <c r="BL55" s="232"/>
      <c r="BM55" s="232"/>
      <c r="BN55" s="232"/>
      <c r="BO55" s="241"/>
      <c r="BP55" s="241"/>
      <c r="BQ55" s="238">
        <v>49</v>
      </c>
      <c r="BR55" s="239"/>
      <c r="BS55" s="810"/>
      <c r="BT55" s="811"/>
      <c r="BU55" s="811"/>
      <c r="BV55" s="811"/>
      <c r="BW55" s="811"/>
      <c r="BX55" s="811"/>
      <c r="BY55" s="811"/>
      <c r="BZ55" s="811"/>
      <c r="CA55" s="811"/>
      <c r="CB55" s="811"/>
      <c r="CC55" s="811"/>
      <c r="CD55" s="811"/>
      <c r="CE55" s="811"/>
      <c r="CF55" s="811"/>
      <c r="CG55" s="812"/>
      <c r="CH55" s="813"/>
      <c r="CI55" s="814"/>
      <c r="CJ55" s="814"/>
      <c r="CK55" s="814"/>
      <c r="CL55" s="815"/>
      <c r="CM55" s="813"/>
      <c r="CN55" s="814"/>
      <c r="CO55" s="814"/>
      <c r="CP55" s="814"/>
      <c r="CQ55" s="815"/>
      <c r="CR55" s="813"/>
      <c r="CS55" s="814"/>
      <c r="CT55" s="814"/>
      <c r="CU55" s="814"/>
      <c r="CV55" s="815"/>
      <c r="CW55" s="813"/>
      <c r="CX55" s="814"/>
      <c r="CY55" s="814"/>
      <c r="CZ55" s="814"/>
      <c r="DA55" s="815"/>
      <c r="DB55" s="813"/>
      <c r="DC55" s="814"/>
      <c r="DD55" s="814"/>
      <c r="DE55" s="814"/>
      <c r="DF55" s="815"/>
      <c r="DG55" s="813"/>
      <c r="DH55" s="814"/>
      <c r="DI55" s="814"/>
      <c r="DJ55" s="814"/>
      <c r="DK55" s="815"/>
      <c r="DL55" s="813"/>
      <c r="DM55" s="814"/>
      <c r="DN55" s="814"/>
      <c r="DO55" s="814"/>
      <c r="DP55" s="815"/>
      <c r="DQ55" s="813"/>
      <c r="DR55" s="814"/>
      <c r="DS55" s="814"/>
      <c r="DT55" s="814"/>
      <c r="DU55" s="815"/>
      <c r="DV55" s="810"/>
      <c r="DW55" s="811"/>
      <c r="DX55" s="811"/>
      <c r="DY55" s="811"/>
      <c r="DZ55" s="816"/>
      <c r="EA55" s="230"/>
    </row>
    <row r="56" spans="1:131" ht="26.25" customHeight="1" x14ac:dyDescent="0.15">
      <c r="A56" s="238">
        <v>29</v>
      </c>
      <c r="B56" s="817"/>
      <c r="C56" s="818"/>
      <c r="D56" s="818"/>
      <c r="E56" s="818"/>
      <c r="F56" s="818"/>
      <c r="G56" s="818"/>
      <c r="H56" s="818"/>
      <c r="I56" s="818"/>
      <c r="J56" s="818"/>
      <c r="K56" s="818"/>
      <c r="L56" s="818"/>
      <c r="M56" s="818"/>
      <c r="N56" s="818"/>
      <c r="O56" s="818"/>
      <c r="P56" s="819"/>
      <c r="Q56" s="872"/>
      <c r="R56" s="873"/>
      <c r="S56" s="873"/>
      <c r="T56" s="873"/>
      <c r="U56" s="873"/>
      <c r="V56" s="873"/>
      <c r="W56" s="873"/>
      <c r="X56" s="873"/>
      <c r="Y56" s="873"/>
      <c r="Z56" s="873"/>
      <c r="AA56" s="873"/>
      <c r="AB56" s="873"/>
      <c r="AC56" s="873"/>
      <c r="AD56" s="873"/>
      <c r="AE56" s="874"/>
      <c r="AF56" s="823"/>
      <c r="AG56" s="824"/>
      <c r="AH56" s="824"/>
      <c r="AI56" s="824"/>
      <c r="AJ56" s="825"/>
      <c r="AK56" s="876"/>
      <c r="AL56" s="873"/>
      <c r="AM56" s="873"/>
      <c r="AN56" s="873"/>
      <c r="AO56" s="873"/>
      <c r="AP56" s="873"/>
      <c r="AQ56" s="873"/>
      <c r="AR56" s="873"/>
      <c r="AS56" s="873"/>
      <c r="AT56" s="873"/>
      <c r="AU56" s="873"/>
      <c r="AV56" s="873"/>
      <c r="AW56" s="873"/>
      <c r="AX56" s="873"/>
      <c r="AY56" s="873"/>
      <c r="AZ56" s="875"/>
      <c r="BA56" s="875"/>
      <c r="BB56" s="875"/>
      <c r="BC56" s="875"/>
      <c r="BD56" s="875"/>
      <c r="BE56" s="869"/>
      <c r="BF56" s="869"/>
      <c r="BG56" s="869"/>
      <c r="BH56" s="869"/>
      <c r="BI56" s="870"/>
      <c r="BJ56" s="232"/>
      <c r="BK56" s="232"/>
      <c r="BL56" s="232"/>
      <c r="BM56" s="232"/>
      <c r="BN56" s="232"/>
      <c r="BO56" s="241"/>
      <c r="BP56" s="241"/>
      <c r="BQ56" s="238">
        <v>50</v>
      </c>
      <c r="BR56" s="239"/>
      <c r="BS56" s="810"/>
      <c r="BT56" s="811"/>
      <c r="BU56" s="811"/>
      <c r="BV56" s="811"/>
      <c r="BW56" s="811"/>
      <c r="BX56" s="811"/>
      <c r="BY56" s="811"/>
      <c r="BZ56" s="811"/>
      <c r="CA56" s="811"/>
      <c r="CB56" s="811"/>
      <c r="CC56" s="811"/>
      <c r="CD56" s="811"/>
      <c r="CE56" s="811"/>
      <c r="CF56" s="811"/>
      <c r="CG56" s="812"/>
      <c r="CH56" s="813"/>
      <c r="CI56" s="814"/>
      <c r="CJ56" s="814"/>
      <c r="CK56" s="814"/>
      <c r="CL56" s="815"/>
      <c r="CM56" s="813"/>
      <c r="CN56" s="814"/>
      <c r="CO56" s="814"/>
      <c r="CP56" s="814"/>
      <c r="CQ56" s="815"/>
      <c r="CR56" s="813"/>
      <c r="CS56" s="814"/>
      <c r="CT56" s="814"/>
      <c r="CU56" s="814"/>
      <c r="CV56" s="815"/>
      <c r="CW56" s="813"/>
      <c r="CX56" s="814"/>
      <c r="CY56" s="814"/>
      <c r="CZ56" s="814"/>
      <c r="DA56" s="815"/>
      <c r="DB56" s="813"/>
      <c r="DC56" s="814"/>
      <c r="DD56" s="814"/>
      <c r="DE56" s="814"/>
      <c r="DF56" s="815"/>
      <c r="DG56" s="813"/>
      <c r="DH56" s="814"/>
      <c r="DI56" s="814"/>
      <c r="DJ56" s="814"/>
      <c r="DK56" s="815"/>
      <c r="DL56" s="813"/>
      <c r="DM56" s="814"/>
      <c r="DN56" s="814"/>
      <c r="DO56" s="814"/>
      <c r="DP56" s="815"/>
      <c r="DQ56" s="813"/>
      <c r="DR56" s="814"/>
      <c r="DS56" s="814"/>
      <c r="DT56" s="814"/>
      <c r="DU56" s="815"/>
      <c r="DV56" s="810"/>
      <c r="DW56" s="811"/>
      <c r="DX56" s="811"/>
      <c r="DY56" s="811"/>
      <c r="DZ56" s="816"/>
      <c r="EA56" s="230"/>
    </row>
    <row r="57" spans="1:131" ht="26.25" customHeight="1" x14ac:dyDescent="0.15">
      <c r="A57" s="238">
        <v>30</v>
      </c>
      <c r="B57" s="817"/>
      <c r="C57" s="818"/>
      <c r="D57" s="818"/>
      <c r="E57" s="818"/>
      <c r="F57" s="818"/>
      <c r="G57" s="818"/>
      <c r="H57" s="818"/>
      <c r="I57" s="818"/>
      <c r="J57" s="818"/>
      <c r="K57" s="818"/>
      <c r="L57" s="818"/>
      <c r="M57" s="818"/>
      <c r="N57" s="818"/>
      <c r="O57" s="818"/>
      <c r="P57" s="819"/>
      <c r="Q57" s="872"/>
      <c r="R57" s="873"/>
      <c r="S57" s="873"/>
      <c r="T57" s="873"/>
      <c r="U57" s="873"/>
      <c r="V57" s="873"/>
      <c r="W57" s="873"/>
      <c r="X57" s="873"/>
      <c r="Y57" s="873"/>
      <c r="Z57" s="873"/>
      <c r="AA57" s="873"/>
      <c r="AB57" s="873"/>
      <c r="AC57" s="873"/>
      <c r="AD57" s="873"/>
      <c r="AE57" s="874"/>
      <c r="AF57" s="823"/>
      <c r="AG57" s="824"/>
      <c r="AH57" s="824"/>
      <c r="AI57" s="824"/>
      <c r="AJ57" s="825"/>
      <c r="AK57" s="876"/>
      <c r="AL57" s="873"/>
      <c r="AM57" s="873"/>
      <c r="AN57" s="873"/>
      <c r="AO57" s="873"/>
      <c r="AP57" s="873"/>
      <c r="AQ57" s="873"/>
      <c r="AR57" s="873"/>
      <c r="AS57" s="873"/>
      <c r="AT57" s="873"/>
      <c r="AU57" s="873"/>
      <c r="AV57" s="873"/>
      <c r="AW57" s="873"/>
      <c r="AX57" s="873"/>
      <c r="AY57" s="873"/>
      <c r="AZ57" s="875"/>
      <c r="BA57" s="875"/>
      <c r="BB57" s="875"/>
      <c r="BC57" s="875"/>
      <c r="BD57" s="875"/>
      <c r="BE57" s="869"/>
      <c r="BF57" s="869"/>
      <c r="BG57" s="869"/>
      <c r="BH57" s="869"/>
      <c r="BI57" s="870"/>
      <c r="BJ57" s="232"/>
      <c r="BK57" s="232"/>
      <c r="BL57" s="232"/>
      <c r="BM57" s="232"/>
      <c r="BN57" s="232"/>
      <c r="BO57" s="241"/>
      <c r="BP57" s="241"/>
      <c r="BQ57" s="238">
        <v>51</v>
      </c>
      <c r="BR57" s="239"/>
      <c r="BS57" s="810"/>
      <c r="BT57" s="811"/>
      <c r="BU57" s="811"/>
      <c r="BV57" s="811"/>
      <c r="BW57" s="811"/>
      <c r="BX57" s="811"/>
      <c r="BY57" s="811"/>
      <c r="BZ57" s="811"/>
      <c r="CA57" s="811"/>
      <c r="CB57" s="811"/>
      <c r="CC57" s="811"/>
      <c r="CD57" s="811"/>
      <c r="CE57" s="811"/>
      <c r="CF57" s="811"/>
      <c r="CG57" s="812"/>
      <c r="CH57" s="813"/>
      <c r="CI57" s="814"/>
      <c r="CJ57" s="814"/>
      <c r="CK57" s="814"/>
      <c r="CL57" s="815"/>
      <c r="CM57" s="813"/>
      <c r="CN57" s="814"/>
      <c r="CO57" s="814"/>
      <c r="CP57" s="814"/>
      <c r="CQ57" s="815"/>
      <c r="CR57" s="813"/>
      <c r="CS57" s="814"/>
      <c r="CT57" s="814"/>
      <c r="CU57" s="814"/>
      <c r="CV57" s="815"/>
      <c r="CW57" s="813"/>
      <c r="CX57" s="814"/>
      <c r="CY57" s="814"/>
      <c r="CZ57" s="814"/>
      <c r="DA57" s="815"/>
      <c r="DB57" s="813"/>
      <c r="DC57" s="814"/>
      <c r="DD57" s="814"/>
      <c r="DE57" s="814"/>
      <c r="DF57" s="815"/>
      <c r="DG57" s="813"/>
      <c r="DH57" s="814"/>
      <c r="DI57" s="814"/>
      <c r="DJ57" s="814"/>
      <c r="DK57" s="815"/>
      <c r="DL57" s="813"/>
      <c r="DM57" s="814"/>
      <c r="DN57" s="814"/>
      <c r="DO57" s="814"/>
      <c r="DP57" s="815"/>
      <c r="DQ57" s="813"/>
      <c r="DR57" s="814"/>
      <c r="DS57" s="814"/>
      <c r="DT57" s="814"/>
      <c r="DU57" s="815"/>
      <c r="DV57" s="810"/>
      <c r="DW57" s="811"/>
      <c r="DX57" s="811"/>
      <c r="DY57" s="811"/>
      <c r="DZ57" s="816"/>
      <c r="EA57" s="230"/>
    </row>
    <row r="58" spans="1:131" ht="26.25" customHeight="1" x14ac:dyDescent="0.15">
      <c r="A58" s="238">
        <v>31</v>
      </c>
      <c r="B58" s="817"/>
      <c r="C58" s="818"/>
      <c r="D58" s="818"/>
      <c r="E58" s="818"/>
      <c r="F58" s="818"/>
      <c r="G58" s="818"/>
      <c r="H58" s="818"/>
      <c r="I58" s="818"/>
      <c r="J58" s="818"/>
      <c r="K58" s="818"/>
      <c r="L58" s="818"/>
      <c r="M58" s="818"/>
      <c r="N58" s="818"/>
      <c r="O58" s="818"/>
      <c r="P58" s="819"/>
      <c r="Q58" s="872"/>
      <c r="R58" s="873"/>
      <c r="S58" s="873"/>
      <c r="T58" s="873"/>
      <c r="U58" s="873"/>
      <c r="V58" s="873"/>
      <c r="W58" s="873"/>
      <c r="X58" s="873"/>
      <c r="Y58" s="873"/>
      <c r="Z58" s="873"/>
      <c r="AA58" s="873"/>
      <c r="AB58" s="873"/>
      <c r="AC58" s="873"/>
      <c r="AD58" s="873"/>
      <c r="AE58" s="874"/>
      <c r="AF58" s="823"/>
      <c r="AG58" s="824"/>
      <c r="AH58" s="824"/>
      <c r="AI58" s="824"/>
      <c r="AJ58" s="825"/>
      <c r="AK58" s="876"/>
      <c r="AL58" s="873"/>
      <c r="AM58" s="873"/>
      <c r="AN58" s="873"/>
      <c r="AO58" s="873"/>
      <c r="AP58" s="873"/>
      <c r="AQ58" s="873"/>
      <c r="AR58" s="873"/>
      <c r="AS58" s="873"/>
      <c r="AT58" s="873"/>
      <c r="AU58" s="873"/>
      <c r="AV58" s="873"/>
      <c r="AW58" s="873"/>
      <c r="AX58" s="873"/>
      <c r="AY58" s="873"/>
      <c r="AZ58" s="875"/>
      <c r="BA58" s="875"/>
      <c r="BB58" s="875"/>
      <c r="BC58" s="875"/>
      <c r="BD58" s="875"/>
      <c r="BE58" s="869"/>
      <c r="BF58" s="869"/>
      <c r="BG58" s="869"/>
      <c r="BH58" s="869"/>
      <c r="BI58" s="870"/>
      <c r="BJ58" s="232"/>
      <c r="BK58" s="232"/>
      <c r="BL58" s="232"/>
      <c r="BM58" s="232"/>
      <c r="BN58" s="232"/>
      <c r="BO58" s="241"/>
      <c r="BP58" s="241"/>
      <c r="BQ58" s="238">
        <v>52</v>
      </c>
      <c r="BR58" s="239"/>
      <c r="BS58" s="810"/>
      <c r="BT58" s="811"/>
      <c r="BU58" s="811"/>
      <c r="BV58" s="811"/>
      <c r="BW58" s="811"/>
      <c r="BX58" s="811"/>
      <c r="BY58" s="811"/>
      <c r="BZ58" s="811"/>
      <c r="CA58" s="811"/>
      <c r="CB58" s="811"/>
      <c r="CC58" s="811"/>
      <c r="CD58" s="811"/>
      <c r="CE58" s="811"/>
      <c r="CF58" s="811"/>
      <c r="CG58" s="812"/>
      <c r="CH58" s="813"/>
      <c r="CI58" s="814"/>
      <c r="CJ58" s="814"/>
      <c r="CK58" s="814"/>
      <c r="CL58" s="815"/>
      <c r="CM58" s="813"/>
      <c r="CN58" s="814"/>
      <c r="CO58" s="814"/>
      <c r="CP58" s="814"/>
      <c r="CQ58" s="815"/>
      <c r="CR58" s="813"/>
      <c r="CS58" s="814"/>
      <c r="CT58" s="814"/>
      <c r="CU58" s="814"/>
      <c r="CV58" s="815"/>
      <c r="CW58" s="813"/>
      <c r="CX58" s="814"/>
      <c r="CY58" s="814"/>
      <c r="CZ58" s="814"/>
      <c r="DA58" s="815"/>
      <c r="DB58" s="813"/>
      <c r="DC58" s="814"/>
      <c r="DD58" s="814"/>
      <c r="DE58" s="814"/>
      <c r="DF58" s="815"/>
      <c r="DG58" s="813"/>
      <c r="DH58" s="814"/>
      <c r="DI58" s="814"/>
      <c r="DJ58" s="814"/>
      <c r="DK58" s="815"/>
      <c r="DL58" s="813"/>
      <c r="DM58" s="814"/>
      <c r="DN58" s="814"/>
      <c r="DO58" s="814"/>
      <c r="DP58" s="815"/>
      <c r="DQ58" s="813"/>
      <c r="DR58" s="814"/>
      <c r="DS58" s="814"/>
      <c r="DT58" s="814"/>
      <c r="DU58" s="815"/>
      <c r="DV58" s="810"/>
      <c r="DW58" s="811"/>
      <c r="DX58" s="811"/>
      <c r="DY58" s="811"/>
      <c r="DZ58" s="816"/>
      <c r="EA58" s="230"/>
    </row>
    <row r="59" spans="1:131" ht="26.25" customHeight="1" x14ac:dyDescent="0.15">
      <c r="A59" s="238">
        <v>32</v>
      </c>
      <c r="B59" s="817"/>
      <c r="C59" s="818"/>
      <c r="D59" s="818"/>
      <c r="E59" s="818"/>
      <c r="F59" s="818"/>
      <c r="G59" s="818"/>
      <c r="H59" s="818"/>
      <c r="I59" s="818"/>
      <c r="J59" s="818"/>
      <c r="K59" s="818"/>
      <c r="L59" s="818"/>
      <c r="M59" s="818"/>
      <c r="N59" s="818"/>
      <c r="O59" s="818"/>
      <c r="P59" s="819"/>
      <c r="Q59" s="872"/>
      <c r="R59" s="873"/>
      <c r="S59" s="873"/>
      <c r="T59" s="873"/>
      <c r="U59" s="873"/>
      <c r="V59" s="873"/>
      <c r="W59" s="873"/>
      <c r="X59" s="873"/>
      <c r="Y59" s="873"/>
      <c r="Z59" s="873"/>
      <c r="AA59" s="873"/>
      <c r="AB59" s="873"/>
      <c r="AC59" s="873"/>
      <c r="AD59" s="873"/>
      <c r="AE59" s="874"/>
      <c r="AF59" s="823"/>
      <c r="AG59" s="824"/>
      <c r="AH59" s="824"/>
      <c r="AI59" s="824"/>
      <c r="AJ59" s="825"/>
      <c r="AK59" s="876"/>
      <c r="AL59" s="873"/>
      <c r="AM59" s="873"/>
      <c r="AN59" s="873"/>
      <c r="AO59" s="873"/>
      <c r="AP59" s="873"/>
      <c r="AQ59" s="873"/>
      <c r="AR59" s="873"/>
      <c r="AS59" s="873"/>
      <c r="AT59" s="873"/>
      <c r="AU59" s="873"/>
      <c r="AV59" s="873"/>
      <c r="AW59" s="873"/>
      <c r="AX59" s="873"/>
      <c r="AY59" s="873"/>
      <c r="AZ59" s="875"/>
      <c r="BA59" s="875"/>
      <c r="BB59" s="875"/>
      <c r="BC59" s="875"/>
      <c r="BD59" s="875"/>
      <c r="BE59" s="869"/>
      <c r="BF59" s="869"/>
      <c r="BG59" s="869"/>
      <c r="BH59" s="869"/>
      <c r="BI59" s="870"/>
      <c r="BJ59" s="232"/>
      <c r="BK59" s="232"/>
      <c r="BL59" s="232"/>
      <c r="BM59" s="232"/>
      <c r="BN59" s="232"/>
      <c r="BO59" s="241"/>
      <c r="BP59" s="241"/>
      <c r="BQ59" s="238">
        <v>53</v>
      </c>
      <c r="BR59" s="239"/>
      <c r="BS59" s="810"/>
      <c r="BT59" s="811"/>
      <c r="BU59" s="811"/>
      <c r="BV59" s="811"/>
      <c r="BW59" s="811"/>
      <c r="BX59" s="811"/>
      <c r="BY59" s="811"/>
      <c r="BZ59" s="811"/>
      <c r="CA59" s="811"/>
      <c r="CB59" s="811"/>
      <c r="CC59" s="811"/>
      <c r="CD59" s="811"/>
      <c r="CE59" s="811"/>
      <c r="CF59" s="811"/>
      <c r="CG59" s="812"/>
      <c r="CH59" s="813"/>
      <c r="CI59" s="814"/>
      <c r="CJ59" s="814"/>
      <c r="CK59" s="814"/>
      <c r="CL59" s="815"/>
      <c r="CM59" s="813"/>
      <c r="CN59" s="814"/>
      <c r="CO59" s="814"/>
      <c r="CP59" s="814"/>
      <c r="CQ59" s="815"/>
      <c r="CR59" s="813"/>
      <c r="CS59" s="814"/>
      <c r="CT59" s="814"/>
      <c r="CU59" s="814"/>
      <c r="CV59" s="815"/>
      <c r="CW59" s="813"/>
      <c r="CX59" s="814"/>
      <c r="CY59" s="814"/>
      <c r="CZ59" s="814"/>
      <c r="DA59" s="815"/>
      <c r="DB59" s="813"/>
      <c r="DC59" s="814"/>
      <c r="DD59" s="814"/>
      <c r="DE59" s="814"/>
      <c r="DF59" s="815"/>
      <c r="DG59" s="813"/>
      <c r="DH59" s="814"/>
      <c r="DI59" s="814"/>
      <c r="DJ59" s="814"/>
      <c r="DK59" s="815"/>
      <c r="DL59" s="813"/>
      <c r="DM59" s="814"/>
      <c r="DN59" s="814"/>
      <c r="DO59" s="814"/>
      <c r="DP59" s="815"/>
      <c r="DQ59" s="813"/>
      <c r="DR59" s="814"/>
      <c r="DS59" s="814"/>
      <c r="DT59" s="814"/>
      <c r="DU59" s="815"/>
      <c r="DV59" s="810"/>
      <c r="DW59" s="811"/>
      <c r="DX59" s="811"/>
      <c r="DY59" s="811"/>
      <c r="DZ59" s="816"/>
      <c r="EA59" s="230"/>
    </row>
    <row r="60" spans="1:131" ht="26.25" customHeight="1" x14ac:dyDescent="0.15">
      <c r="A60" s="238">
        <v>33</v>
      </c>
      <c r="B60" s="817"/>
      <c r="C60" s="818"/>
      <c r="D60" s="818"/>
      <c r="E60" s="818"/>
      <c r="F60" s="818"/>
      <c r="G60" s="818"/>
      <c r="H60" s="818"/>
      <c r="I60" s="818"/>
      <c r="J60" s="818"/>
      <c r="K60" s="818"/>
      <c r="L60" s="818"/>
      <c r="M60" s="818"/>
      <c r="N60" s="818"/>
      <c r="O60" s="818"/>
      <c r="P60" s="819"/>
      <c r="Q60" s="872"/>
      <c r="R60" s="873"/>
      <c r="S60" s="873"/>
      <c r="T60" s="873"/>
      <c r="U60" s="873"/>
      <c r="V60" s="873"/>
      <c r="W60" s="873"/>
      <c r="X60" s="873"/>
      <c r="Y60" s="873"/>
      <c r="Z60" s="873"/>
      <c r="AA60" s="873"/>
      <c r="AB60" s="873"/>
      <c r="AC60" s="873"/>
      <c r="AD60" s="873"/>
      <c r="AE60" s="874"/>
      <c r="AF60" s="823"/>
      <c r="AG60" s="824"/>
      <c r="AH60" s="824"/>
      <c r="AI60" s="824"/>
      <c r="AJ60" s="825"/>
      <c r="AK60" s="876"/>
      <c r="AL60" s="873"/>
      <c r="AM60" s="873"/>
      <c r="AN60" s="873"/>
      <c r="AO60" s="873"/>
      <c r="AP60" s="873"/>
      <c r="AQ60" s="873"/>
      <c r="AR60" s="873"/>
      <c r="AS60" s="873"/>
      <c r="AT60" s="873"/>
      <c r="AU60" s="873"/>
      <c r="AV60" s="873"/>
      <c r="AW60" s="873"/>
      <c r="AX60" s="873"/>
      <c r="AY60" s="873"/>
      <c r="AZ60" s="875"/>
      <c r="BA60" s="875"/>
      <c r="BB60" s="875"/>
      <c r="BC60" s="875"/>
      <c r="BD60" s="875"/>
      <c r="BE60" s="869"/>
      <c r="BF60" s="869"/>
      <c r="BG60" s="869"/>
      <c r="BH60" s="869"/>
      <c r="BI60" s="870"/>
      <c r="BJ60" s="232"/>
      <c r="BK60" s="232"/>
      <c r="BL60" s="232"/>
      <c r="BM60" s="232"/>
      <c r="BN60" s="232"/>
      <c r="BO60" s="241"/>
      <c r="BP60" s="241"/>
      <c r="BQ60" s="238">
        <v>54</v>
      </c>
      <c r="BR60" s="239"/>
      <c r="BS60" s="810"/>
      <c r="BT60" s="811"/>
      <c r="BU60" s="811"/>
      <c r="BV60" s="811"/>
      <c r="BW60" s="811"/>
      <c r="BX60" s="811"/>
      <c r="BY60" s="811"/>
      <c r="BZ60" s="811"/>
      <c r="CA60" s="811"/>
      <c r="CB60" s="811"/>
      <c r="CC60" s="811"/>
      <c r="CD60" s="811"/>
      <c r="CE60" s="811"/>
      <c r="CF60" s="811"/>
      <c r="CG60" s="812"/>
      <c r="CH60" s="813"/>
      <c r="CI60" s="814"/>
      <c r="CJ60" s="814"/>
      <c r="CK60" s="814"/>
      <c r="CL60" s="815"/>
      <c r="CM60" s="813"/>
      <c r="CN60" s="814"/>
      <c r="CO60" s="814"/>
      <c r="CP60" s="814"/>
      <c r="CQ60" s="815"/>
      <c r="CR60" s="813"/>
      <c r="CS60" s="814"/>
      <c r="CT60" s="814"/>
      <c r="CU60" s="814"/>
      <c r="CV60" s="815"/>
      <c r="CW60" s="813"/>
      <c r="CX60" s="814"/>
      <c r="CY60" s="814"/>
      <c r="CZ60" s="814"/>
      <c r="DA60" s="815"/>
      <c r="DB60" s="813"/>
      <c r="DC60" s="814"/>
      <c r="DD60" s="814"/>
      <c r="DE60" s="814"/>
      <c r="DF60" s="815"/>
      <c r="DG60" s="813"/>
      <c r="DH60" s="814"/>
      <c r="DI60" s="814"/>
      <c r="DJ60" s="814"/>
      <c r="DK60" s="815"/>
      <c r="DL60" s="813"/>
      <c r="DM60" s="814"/>
      <c r="DN60" s="814"/>
      <c r="DO60" s="814"/>
      <c r="DP60" s="815"/>
      <c r="DQ60" s="813"/>
      <c r="DR60" s="814"/>
      <c r="DS60" s="814"/>
      <c r="DT60" s="814"/>
      <c r="DU60" s="815"/>
      <c r="DV60" s="810"/>
      <c r="DW60" s="811"/>
      <c r="DX60" s="811"/>
      <c r="DY60" s="811"/>
      <c r="DZ60" s="816"/>
      <c r="EA60" s="230"/>
    </row>
    <row r="61" spans="1:131" ht="26.25" customHeight="1" thickBot="1" x14ac:dyDescent="0.2">
      <c r="A61" s="238">
        <v>34</v>
      </c>
      <c r="B61" s="817"/>
      <c r="C61" s="818"/>
      <c r="D61" s="818"/>
      <c r="E61" s="818"/>
      <c r="F61" s="818"/>
      <c r="G61" s="818"/>
      <c r="H61" s="818"/>
      <c r="I61" s="818"/>
      <c r="J61" s="818"/>
      <c r="K61" s="818"/>
      <c r="L61" s="818"/>
      <c r="M61" s="818"/>
      <c r="N61" s="818"/>
      <c r="O61" s="818"/>
      <c r="P61" s="819"/>
      <c r="Q61" s="872"/>
      <c r="R61" s="873"/>
      <c r="S61" s="873"/>
      <c r="T61" s="873"/>
      <c r="U61" s="873"/>
      <c r="V61" s="873"/>
      <c r="W61" s="873"/>
      <c r="X61" s="873"/>
      <c r="Y61" s="873"/>
      <c r="Z61" s="873"/>
      <c r="AA61" s="873"/>
      <c r="AB61" s="873"/>
      <c r="AC61" s="873"/>
      <c r="AD61" s="873"/>
      <c r="AE61" s="874"/>
      <c r="AF61" s="823"/>
      <c r="AG61" s="824"/>
      <c r="AH61" s="824"/>
      <c r="AI61" s="824"/>
      <c r="AJ61" s="825"/>
      <c r="AK61" s="876"/>
      <c r="AL61" s="873"/>
      <c r="AM61" s="873"/>
      <c r="AN61" s="873"/>
      <c r="AO61" s="873"/>
      <c r="AP61" s="873"/>
      <c r="AQ61" s="873"/>
      <c r="AR61" s="873"/>
      <c r="AS61" s="873"/>
      <c r="AT61" s="873"/>
      <c r="AU61" s="873"/>
      <c r="AV61" s="873"/>
      <c r="AW61" s="873"/>
      <c r="AX61" s="873"/>
      <c r="AY61" s="873"/>
      <c r="AZ61" s="875"/>
      <c r="BA61" s="875"/>
      <c r="BB61" s="875"/>
      <c r="BC61" s="875"/>
      <c r="BD61" s="875"/>
      <c r="BE61" s="869"/>
      <c r="BF61" s="869"/>
      <c r="BG61" s="869"/>
      <c r="BH61" s="869"/>
      <c r="BI61" s="870"/>
      <c r="BJ61" s="232"/>
      <c r="BK61" s="232"/>
      <c r="BL61" s="232"/>
      <c r="BM61" s="232"/>
      <c r="BN61" s="232"/>
      <c r="BO61" s="241"/>
      <c r="BP61" s="241"/>
      <c r="BQ61" s="238">
        <v>55</v>
      </c>
      <c r="BR61" s="239"/>
      <c r="BS61" s="810"/>
      <c r="BT61" s="811"/>
      <c r="BU61" s="811"/>
      <c r="BV61" s="811"/>
      <c r="BW61" s="811"/>
      <c r="BX61" s="811"/>
      <c r="BY61" s="811"/>
      <c r="BZ61" s="811"/>
      <c r="CA61" s="811"/>
      <c r="CB61" s="811"/>
      <c r="CC61" s="811"/>
      <c r="CD61" s="811"/>
      <c r="CE61" s="811"/>
      <c r="CF61" s="811"/>
      <c r="CG61" s="812"/>
      <c r="CH61" s="813"/>
      <c r="CI61" s="814"/>
      <c r="CJ61" s="814"/>
      <c r="CK61" s="814"/>
      <c r="CL61" s="815"/>
      <c r="CM61" s="813"/>
      <c r="CN61" s="814"/>
      <c r="CO61" s="814"/>
      <c r="CP61" s="814"/>
      <c r="CQ61" s="815"/>
      <c r="CR61" s="813"/>
      <c r="CS61" s="814"/>
      <c r="CT61" s="814"/>
      <c r="CU61" s="814"/>
      <c r="CV61" s="815"/>
      <c r="CW61" s="813"/>
      <c r="CX61" s="814"/>
      <c r="CY61" s="814"/>
      <c r="CZ61" s="814"/>
      <c r="DA61" s="815"/>
      <c r="DB61" s="813"/>
      <c r="DC61" s="814"/>
      <c r="DD61" s="814"/>
      <c r="DE61" s="814"/>
      <c r="DF61" s="815"/>
      <c r="DG61" s="813"/>
      <c r="DH61" s="814"/>
      <c r="DI61" s="814"/>
      <c r="DJ61" s="814"/>
      <c r="DK61" s="815"/>
      <c r="DL61" s="813"/>
      <c r="DM61" s="814"/>
      <c r="DN61" s="814"/>
      <c r="DO61" s="814"/>
      <c r="DP61" s="815"/>
      <c r="DQ61" s="813"/>
      <c r="DR61" s="814"/>
      <c r="DS61" s="814"/>
      <c r="DT61" s="814"/>
      <c r="DU61" s="815"/>
      <c r="DV61" s="810"/>
      <c r="DW61" s="811"/>
      <c r="DX61" s="811"/>
      <c r="DY61" s="811"/>
      <c r="DZ61" s="816"/>
      <c r="EA61" s="230"/>
    </row>
    <row r="62" spans="1:131" ht="26.25" customHeight="1" x14ac:dyDescent="0.15">
      <c r="A62" s="238">
        <v>35</v>
      </c>
      <c r="B62" s="817"/>
      <c r="C62" s="818"/>
      <c r="D62" s="818"/>
      <c r="E62" s="818"/>
      <c r="F62" s="818"/>
      <c r="G62" s="818"/>
      <c r="H62" s="818"/>
      <c r="I62" s="818"/>
      <c r="J62" s="818"/>
      <c r="K62" s="818"/>
      <c r="L62" s="818"/>
      <c r="M62" s="818"/>
      <c r="N62" s="818"/>
      <c r="O62" s="818"/>
      <c r="P62" s="819"/>
      <c r="Q62" s="872"/>
      <c r="R62" s="873"/>
      <c r="S62" s="873"/>
      <c r="T62" s="873"/>
      <c r="U62" s="873"/>
      <c r="V62" s="873"/>
      <c r="W62" s="873"/>
      <c r="X62" s="873"/>
      <c r="Y62" s="873"/>
      <c r="Z62" s="873"/>
      <c r="AA62" s="873"/>
      <c r="AB62" s="873"/>
      <c r="AC62" s="873"/>
      <c r="AD62" s="873"/>
      <c r="AE62" s="874"/>
      <c r="AF62" s="823"/>
      <c r="AG62" s="824"/>
      <c r="AH62" s="824"/>
      <c r="AI62" s="824"/>
      <c r="AJ62" s="825"/>
      <c r="AK62" s="876"/>
      <c r="AL62" s="873"/>
      <c r="AM62" s="873"/>
      <c r="AN62" s="873"/>
      <c r="AO62" s="873"/>
      <c r="AP62" s="873"/>
      <c r="AQ62" s="873"/>
      <c r="AR62" s="873"/>
      <c r="AS62" s="873"/>
      <c r="AT62" s="873"/>
      <c r="AU62" s="873"/>
      <c r="AV62" s="873"/>
      <c r="AW62" s="873"/>
      <c r="AX62" s="873"/>
      <c r="AY62" s="873"/>
      <c r="AZ62" s="875"/>
      <c r="BA62" s="875"/>
      <c r="BB62" s="875"/>
      <c r="BC62" s="875"/>
      <c r="BD62" s="875"/>
      <c r="BE62" s="869"/>
      <c r="BF62" s="869"/>
      <c r="BG62" s="869"/>
      <c r="BH62" s="869"/>
      <c r="BI62" s="870"/>
      <c r="BJ62" s="884" t="s">
        <v>418</v>
      </c>
      <c r="BK62" s="843"/>
      <c r="BL62" s="843"/>
      <c r="BM62" s="843"/>
      <c r="BN62" s="844"/>
      <c r="BO62" s="241"/>
      <c r="BP62" s="241"/>
      <c r="BQ62" s="238">
        <v>56</v>
      </c>
      <c r="BR62" s="239"/>
      <c r="BS62" s="810"/>
      <c r="BT62" s="811"/>
      <c r="BU62" s="811"/>
      <c r="BV62" s="811"/>
      <c r="BW62" s="811"/>
      <c r="BX62" s="811"/>
      <c r="BY62" s="811"/>
      <c r="BZ62" s="811"/>
      <c r="CA62" s="811"/>
      <c r="CB62" s="811"/>
      <c r="CC62" s="811"/>
      <c r="CD62" s="811"/>
      <c r="CE62" s="811"/>
      <c r="CF62" s="811"/>
      <c r="CG62" s="812"/>
      <c r="CH62" s="813"/>
      <c r="CI62" s="814"/>
      <c r="CJ62" s="814"/>
      <c r="CK62" s="814"/>
      <c r="CL62" s="815"/>
      <c r="CM62" s="813"/>
      <c r="CN62" s="814"/>
      <c r="CO62" s="814"/>
      <c r="CP62" s="814"/>
      <c r="CQ62" s="815"/>
      <c r="CR62" s="813"/>
      <c r="CS62" s="814"/>
      <c r="CT62" s="814"/>
      <c r="CU62" s="814"/>
      <c r="CV62" s="815"/>
      <c r="CW62" s="813"/>
      <c r="CX62" s="814"/>
      <c r="CY62" s="814"/>
      <c r="CZ62" s="814"/>
      <c r="DA62" s="815"/>
      <c r="DB62" s="813"/>
      <c r="DC62" s="814"/>
      <c r="DD62" s="814"/>
      <c r="DE62" s="814"/>
      <c r="DF62" s="815"/>
      <c r="DG62" s="813"/>
      <c r="DH62" s="814"/>
      <c r="DI62" s="814"/>
      <c r="DJ62" s="814"/>
      <c r="DK62" s="815"/>
      <c r="DL62" s="813"/>
      <c r="DM62" s="814"/>
      <c r="DN62" s="814"/>
      <c r="DO62" s="814"/>
      <c r="DP62" s="815"/>
      <c r="DQ62" s="813"/>
      <c r="DR62" s="814"/>
      <c r="DS62" s="814"/>
      <c r="DT62" s="814"/>
      <c r="DU62" s="815"/>
      <c r="DV62" s="810"/>
      <c r="DW62" s="811"/>
      <c r="DX62" s="811"/>
      <c r="DY62" s="811"/>
      <c r="DZ62" s="816"/>
      <c r="EA62" s="230"/>
    </row>
    <row r="63" spans="1:131" ht="26.25" customHeight="1" thickBot="1" x14ac:dyDescent="0.2">
      <c r="A63" s="240" t="s">
        <v>397</v>
      </c>
      <c r="B63" s="826" t="s">
        <v>419</v>
      </c>
      <c r="C63" s="827"/>
      <c r="D63" s="827"/>
      <c r="E63" s="827"/>
      <c r="F63" s="827"/>
      <c r="G63" s="827"/>
      <c r="H63" s="827"/>
      <c r="I63" s="827"/>
      <c r="J63" s="827"/>
      <c r="K63" s="827"/>
      <c r="L63" s="827"/>
      <c r="M63" s="827"/>
      <c r="N63" s="827"/>
      <c r="O63" s="827"/>
      <c r="P63" s="828"/>
      <c r="Q63" s="877"/>
      <c r="R63" s="878"/>
      <c r="S63" s="878"/>
      <c r="T63" s="878"/>
      <c r="U63" s="878"/>
      <c r="V63" s="878"/>
      <c r="W63" s="878"/>
      <c r="X63" s="878"/>
      <c r="Y63" s="878"/>
      <c r="Z63" s="878"/>
      <c r="AA63" s="878"/>
      <c r="AB63" s="878"/>
      <c r="AC63" s="878"/>
      <c r="AD63" s="878"/>
      <c r="AE63" s="879"/>
      <c r="AF63" s="880">
        <v>1513</v>
      </c>
      <c r="AG63" s="881"/>
      <c r="AH63" s="881"/>
      <c r="AI63" s="881"/>
      <c r="AJ63" s="882"/>
      <c r="AK63" s="883"/>
      <c r="AL63" s="878"/>
      <c r="AM63" s="878"/>
      <c r="AN63" s="878"/>
      <c r="AO63" s="878"/>
      <c r="AP63" s="881">
        <v>16896</v>
      </c>
      <c r="AQ63" s="881"/>
      <c r="AR63" s="881"/>
      <c r="AS63" s="881"/>
      <c r="AT63" s="881"/>
      <c r="AU63" s="881">
        <v>5234</v>
      </c>
      <c r="AV63" s="881"/>
      <c r="AW63" s="881"/>
      <c r="AX63" s="881"/>
      <c r="AY63" s="881"/>
      <c r="AZ63" s="885"/>
      <c r="BA63" s="885"/>
      <c r="BB63" s="885"/>
      <c r="BC63" s="885"/>
      <c r="BD63" s="885"/>
      <c r="BE63" s="886"/>
      <c r="BF63" s="886"/>
      <c r="BG63" s="886"/>
      <c r="BH63" s="886"/>
      <c r="BI63" s="887"/>
      <c r="BJ63" s="888" t="s">
        <v>139</v>
      </c>
      <c r="BK63" s="889"/>
      <c r="BL63" s="889"/>
      <c r="BM63" s="889"/>
      <c r="BN63" s="890"/>
      <c r="BO63" s="241"/>
      <c r="BP63" s="241"/>
      <c r="BQ63" s="238">
        <v>57</v>
      </c>
      <c r="BR63" s="239"/>
      <c r="BS63" s="810"/>
      <c r="BT63" s="811"/>
      <c r="BU63" s="811"/>
      <c r="BV63" s="811"/>
      <c r="BW63" s="811"/>
      <c r="BX63" s="811"/>
      <c r="BY63" s="811"/>
      <c r="BZ63" s="811"/>
      <c r="CA63" s="811"/>
      <c r="CB63" s="811"/>
      <c r="CC63" s="811"/>
      <c r="CD63" s="811"/>
      <c r="CE63" s="811"/>
      <c r="CF63" s="811"/>
      <c r="CG63" s="812"/>
      <c r="CH63" s="813"/>
      <c r="CI63" s="814"/>
      <c r="CJ63" s="814"/>
      <c r="CK63" s="814"/>
      <c r="CL63" s="815"/>
      <c r="CM63" s="813"/>
      <c r="CN63" s="814"/>
      <c r="CO63" s="814"/>
      <c r="CP63" s="814"/>
      <c r="CQ63" s="815"/>
      <c r="CR63" s="813"/>
      <c r="CS63" s="814"/>
      <c r="CT63" s="814"/>
      <c r="CU63" s="814"/>
      <c r="CV63" s="815"/>
      <c r="CW63" s="813"/>
      <c r="CX63" s="814"/>
      <c r="CY63" s="814"/>
      <c r="CZ63" s="814"/>
      <c r="DA63" s="815"/>
      <c r="DB63" s="813"/>
      <c r="DC63" s="814"/>
      <c r="DD63" s="814"/>
      <c r="DE63" s="814"/>
      <c r="DF63" s="815"/>
      <c r="DG63" s="813"/>
      <c r="DH63" s="814"/>
      <c r="DI63" s="814"/>
      <c r="DJ63" s="814"/>
      <c r="DK63" s="815"/>
      <c r="DL63" s="813"/>
      <c r="DM63" s="814"/>
      <c r="DN63" s="814"/>
      <c r="DO63" s="814"/>
      <c r="DP63" s="815"/>
      <c r="DQ63" s="813"/>
      <c r="DR63" s="814"/>
      <c r="DS63" s="814"/>
      <c r="DT63" s="814"/>
      <c r="DU63" s="815"/>
      <c r="DV63" s="810"/>
      <c r="DW63" s="811"/>
      <c r="DX63" s="811"/>
      <c r="DY63" s="811"/>
      <c r="DZ63" s="816"/>
      <c r="EA63" s="230"/>
    </row>
    <row r="64" spans="1:131" ht="26.25" customHeight="1" x14ac:dyDescent="0.15">
      <c r="A64" s="241"/>
      <c r="B64" s="241"/>
      <c r="C64" s="241"/>
      <c r="D64" s="241"/>
      <c r="E64" s="241"/>
      <c r="F64" s="241"/>
      <c r="G64" s="241"/>
      <c r="H64" s="241"/>
      <c r="I64" s="241"/>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38">
        <v>58</v>
      </c>
      <c r="BR64" s="239"/>
      <c r="BS64" s="810"/>
      <c r="BT64" s="811"/>
      <c r="BU64" s="811"/>
      <c r="BV64" s="811"/>
      <c r="BW64" s="811"/>
      <c r="BX64" s="811"/>
      <c r="BY64" s="811"/>
      <c r="BZ64" s="811"/>
      <c r="CA64" s="811"/>
      <c r="CB64" s="811"/>
      <c r="CC64" s="811"/>
      <c r="CD64" s="811"/>
      <c r="CE64" s="811"/>
      <c r="CF64" s="811"/>
      <c r="CG64" s="812"/>
      <c r="CH64" s="813"/>
      <c r="CI64" s="814"/>
      <c r="CJ64" s="814"/>
      <c r="CK64" s="814"/>
      <c r="CL64" s="815"/>
      <c r="CM64" s="813"/>
      <c r="CN64" s="814"/>
      <c r="CO64" s="814"/>
      <c r="CP64" s="814"/>
      <c r="CQ64" s="815"/>
      <c r="CR64" s="813"/>
      <c r="CS64" s="814"/>
      <c r="CT64" s="814"/>
      <c r="CU64" s="814"/>
      <c r="CV64" s="815"/>
      <c r="CW64" s="813"/>
      <c r="CX64" s="814"/>
      <c r="CY64" s="814"/>
      <c r="CZ64" s="814"/>
      <c r="DA64" s="815"/>
      <c r="DB64" s="813"/>
      <c r="DC64" s="814"/>
      <c r="DD64" s="814"/>
      <c r="DE64" s="814"/>
      <c r="DF64" s="815"/>
      <c r="DG64" s="813"/>
      <c r="DH64" s="814"/>
      <c r="DI64" s="814"/>
      <c r="DJ64" s="814"/>
      <c r="DK64" s="815"/>
      <c r="DL64" s="813"/>
      <c r="DM64" s="814"/>
      <c r="DN64" s="814"/>
      <c r="DO64" s="814"/>
      <c r="DP64" s="815"/>
      <c r="DQ64" s="813"/>
      <c r="DR64" s="814"/>
      <c r="DS64" s="814"/>
      <c r="DT64" s="814"/>
      <c r="DU64" s="815"/>
      <c r="DV64" s="810"/>
      <c r="DW64" s="811"/>
      <c r="DX64" s="811"/>
      <c r="DY64" s="811"/>
      <c r="DZ64" s="816"/>
      <c r="EA64" s="230"/>
    </row>
    <row r="65" spans="1:131" ht="26.25" customHeight="1" thickBot="1" x14ac:dyDescent="0.2">
      <c r="A65" s="232" t="s">
        <v>420</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1"/>
      <c r="BF65" s="241"/>
      <c r="BG65" s="241"/>
      <c r="BH65" s="241"/>
      <c r="BI65" s="241"/>
      <c r="BJ65" s="241"/>
      <c r="BK65" s="241"/>
      <c r="BL65" s="241"/>
      <c r="BM65" s="241"/>
      <c r="BN65" s="241"/>
      <c r="BO65" s="241"/>
      <c r="BP65" s="241"/>
      <c r="BQ65" s="238">
        <v>59</v>
      </c>
      <c r="BR65" s="239"/>
      <c r="BS65" s="810"/>
      <c r="BT65" s="811"/>
      <c r="BU65" s="811"/>
      <c r="BV65" s="811"/>
      <c r="BW65" s="811"/>
      <c r="BX65" s="811"/>
      <c r="BY65" s="811"/>
      <c r="BZ65" s="811"/>
      <c r="CA65" s="811"/>
      <c r="CB65" s="811"/>
      <c r="CC65" s="811"/>
      <c r="CD65" s="811"/>
      <c r="CE65" s="811"/>
      <c r="CF65" s="811"/>
      <c r="CG65" s="812"/>
      <c r="CH65" s="813"/>
      <c r="CI65" s="814"/>
      <c r="CJ65" s="814"/>
      <c r="CK65" s="814"/>
      <c r="CL65" s="815"/>
      <c r="CM65" s="813"/>
      <c r="CN65" s="814"/>
      <c r="CO65" s="814"/>
      <c r="CP65" s="814"/>
      <c r="CQ65" s="815"/>
      <c r="CR65" s="813"/>
      <c r="CS65" s="814"/>
      <c r="CT65" s="814"/>
      <c r="CU65" s="814"/>
      <c r="CV65" s="815"/>
      <c r="CW65" s="813"/>
      <c r="CX65" s="814"/>
      <c r="CY65" s="814"/>
      <c r="CZ65" s="814"/>
      <c r="DA65" s="815"/>
      <c r="DB65" s="813"/>
      <c r="DC65" s="814"/>
      <c r="DD65" s="814"/>
      <c r="DE65" s="814"/>
      <c r="DF65" s="815"/>
      <c r="DG65" s="813"/>
      <c r="DH65" s="814"/>
      <c r="DI65" s="814"/>
      <c r="DJ65" s="814"/>
      <c r="DK65" s="815"/>
      <c r="DL65" s="813"/>
      <c r="DM65" s="814"/>
      <c r="DN65" s="814"/>
      <c r="DO65" s="814"/>
      <c r="DP65" s="815"/>
      <c r="DQ65" s="813"/>
      <c r="DR65" s="814"/>
      <c r="DS65" s="814"/>
      <c r="DT65" s="814"/>
      <c r="DU65" s="815"/>
      <c r="DV65" s="810"/>
      <c r="DW65" s="811"/>
      <c r="DX65" s="811"/>
      <c r="DY65" s="811"/>
      <c r="DZ65" s="816"/>
      <c r="EA65" s="230"/>
    </row>
    <row r="66" spans="1:131" ht="26.25" customHeight="1" x14ac:dyDescent="0.15">
      <c r="A66" s="764" t="s">
        <v>421</v>
      </c>
      <c r="B66" s="765"/>
      <c r="C66" s="765"/>
      <c r="D66" s="765"/>
      <c r="E66" s="765"/>
      <c r="F66" s="765"/>
      <c r="G66" s="765"/>
      <c r="H66" s="765"/>
      <c r="I66" s="765"/>
      <c r="J66" s="765"/>
      <c r="K66" s="765"/>
      <c r="L66" s="765"/>
      <c r="M66" s="765"/>
      <c r="N66" s="765"/>
      <c r="O66" s="765"/>
      <c r="P66" s="766"/>
      <c r="Q66" s="770" t="s">
        <v>422</v>
      </c>
      <c r="R66" s="771"/>
      <c r="S66" s="771"/>
      <c r="T66" s="771"/>
      <c r="U66" s="772"/>
      <c r="V66" s="770" t="s">
        <v>402</v>
      </c>
      <c r="W66" s="771"/>
      <c r="X66" s="771"/>
      <c r="Y66" s="771"/>
      <c r="Z66" s="772"/>
      <c r="AA66" s="770" t="s">
        <v>403</v>
      </c>
      <c r="AB66" s="771"/>
      <c r="AC66" s="771"/>
      <c r="AD66" s="771"/>
      <c r="AE66" s="772"/>
      <c r="AF66" s="891" t="s">
        <v>423</v>
      </c>
      <c r="AG66" s="852"/>
      <c r="AH66" s="852"/>
      <c r="AI66" s="852"/>
      <c r="AJ66" s="892"/>
      <c r="AK66" s="770" t="s">
        <v>424</v>
      </c>
      <c r="AL66" s="765"/>
      <c r="AM66" s="765"/>
      <c r="AN66" s="765"/>
      <c r="AO66" s="766"/>
      <c r="AP66" s="770" t="s">
        <v>425</v>
      </c>
      <c r="AQ66" s="771"/>
      <c r="AR66" s="771"/>
      <c r="AS66" s="771"/>
      <c r="AT66" s="772"/>
      <c r="AU66" s="770" t="s">
        <v>426</v>
      </c>
      <c r="AV66" s="771"/>
      <c r="AW66" s="771"/>
      <c r="AX66" s="771"/>
      <c r="AY66" s="772"/>
      <c r="AZ66" s="770" t="s">
        <v>383</v>
      </c>
      <c r="BA66" s="771"/>
      <c r="BB66" s="771"/>
      <c r="BC66" s="771"/>
      <c r="BD66" s="777"/>
      <c r="BE66" s="241"/>
      <c r="BF66" s="241"/>
      <c r="BG66" s="241"/>
      <c r="BH66" s="241"/>
      <c r="BI66" s="241"/>
      <c r="BJ66" s="241"/>
      <c r="BK66" s="241"/>
      <c r="BL66" s="241"/>
      <c r="BM66" s="241"/>
      <c r="BN66" s="241"/>
      <c r="BO66" s="241"/>
      <c r="BP66" s="241"/>
      <c r="BQ66" s="238">
        <v>60</v>
      </c>
      <c r="BR66" s="243"/>
      <c r="BS66" s="896"/>
      <c r="BT66" s="897"/>
      <c r="BU66" s="897"/>
      <c r="BV66" s="897"/>
      <c r="BW66" s="897"/>
      <c r="BX66" s="897"/>
      <c r="BY66" s="897"/>
      <c r="BZ66" s="897"/>
      <c r="CA66" s="897"/>
      <c r="CB66" s="897"/>
      <c r="CC66" s="897"/>
      <c r="CD66" s="897"/>
      <c r="CE66" s="897"/>
      <c r="CF66" s="897"/>
      <c r="CG66" s="902"/>
      <c r="CH66" s="899"/>
      <c r="CI66" s="900"/>
      <c r="CJ66" s="900"/>
      <c r="CK66" s="900"/>
      <c r="CL66" s="901"/>
      <c r="CM66" s="899"/>
      <c r="CN66" s="900"/>
      <c r="CO66" s="900"/>
      <c r="CP66" s="900"/>
      <c r="CQ66" s="901"/>
      <c r="CR66" s="899"/>
      <c r="CS66" s="900"/>
      <c r="CT66" s="900"/>
      <c r="CU66" s="900"/>
      <c r="CV66" s="901"/>
      <c r="CW66" s="899"/>
      <c r="CX66" s="900"/>
      <c r="CY66" s="900"/>
      <c r="CZ66" s="900"/>
      <c r="DA66" s="901"/>
      <c r="DB66" s="899"/>
      <c r="DC66" s="900"/>
      <c r="DD66" s="900"/>
      <c r="DE66" s="900"/>
      <c r="DF66" s="901"/>
      <c r="DG66" s="899"/>
      <c r="DH66" s="900"/>
      <c r="DI66" s="900"/>
      <c r="DJ66" s="900"/>
      <c r="DK66" s="901"/>
      <c r="DL66" s="899"/>
      <c r="DM66" s="900"/>
      <c r="DN66" s="900"/>
      <c r="DO66" s="900"/>
      <c r="DP66" s="901"/>
      <c r="DQ66" s="899"/>
      <c r="DR66" s="900"/>
      <c r="DS66" s="900"/>
      <c r="DT66" s="900"/>
      <c r="DU66" s="901"/>
      <c r="DV66" s="896"/>
      <c r="DW66" s="897"/>
      <c r="DX66" s="897"/>
      <c r="DY66" s="897"/>
      <c r="DZ66" s="898"/>
      <c r="EA66" s="230"/>
    </row>
    <row r="67" spans="1:131" ht="26.25" customHeight="1" thickBot="1" x14ac:dyDescent="0.2">
      <c r="A67" s="767"/>
      <c r="B67" s="768"/>
      <c r="C67" s="768"/>
      <c r="D67" s="768"/>
      <c r="E67" s="768"/>
      <c r="F67" s="768"/>
      <c r="G67" s="768"/>
      <c r="H67" s="768"/>
      <c r="I67" s="768"/>
      <c r="J67" s="768"/>
      <c r="K67" s="768"/>
      <c r="L67" s="768"/>
      <c r="M67" s="768"/>
      <c r="N67" s="768"/>
      <c r="O67" s="768"/>
      <c r="P67" s="769"/>
      <c r="Q67" s="773"/>
      <c r="R67" s="774"/>
      <c r="S67" s="774"/>
      <c r="T67" s="774"/>
      <c r="U67" s="775"/>
      <c r="V67" s="773"/>
      <c r="W67" s="774"/>
      <c r="X67" s="774"/>
      <c r="Y67" s="774"/>
      <c r="Z67" s="775"/>
      <c r="AA67" s="773"/>
      <c r="AB67" s="774"/>
      <c r="AC67" s="774"/>
      <c r="AD67" s="774"/>
      <c r="AE67" s="775"/>
      <c r="AF67" s="893"/>
      <c r="AG67" s="855"/>
      <c r="AH67" s="855"/>
      <c r="AI67" s="855"/>
      <c r="AJ67" s="894"/>
      <c r="AK67" s="895"/>
      <c r="AL67" s="768"/>
      <c r="AM67" s="768"/>
      <c r="AN67" s="768"/>
      <c r="AO67" s="769"/>
      <c r="AP67" s="773"/>
      <c r="AQ67" s="774"/>
      <c r="AR67" s="774"/>
      <c r="AS67" s="774"/>
      <c r="AT67" s="775"/>
      <c r="AU67" s="773"/>
      <c r="AV67" s="774"/>
      <c r="AW67" s="774"/>
      <c r="AX67" s="774"/>
      <c r="AY67" s="775"/>
      <c r="AZ67" s="773"/>
      <c r="BA67" s="774"/>
      <c r="BB67" s="774"/>
      <c r="BC67" s="774"/>
      <c r="BD67" s="779"/>
      <c r="BE67" s="241"/>
      <c r="BF67" s="241"/>
      <c r="BG67" s="241"/>
      <c r="BH67" s="241"/>
      <c r="BI67" s="241"/>
      <c r="BJ67" s="241"/>
      <c r="BK67" s="241"/>
      <c r="BL67" s="241"/>
      <c r="BM67" s="241"/>
      <c r="BN67" s="241"/>
      <c r="BO67" s="241"/>
      <c r="BP67" s="241"/>
      <c r="BQ67" s="238">
        <v>61</v>
      </c>
      <c r="BR67" s="243"/>
      <c r="BS67" s="896"/>
      <c r="BT67" s="897"/>
      <c r="BU67" s="897"/>
      <c r="BV67" s="897"/>
      <c r="BW67" s="897"/>
      <c r="BX67" s="897"/>
      <c r="BY67" s="897"/>
      <c r="BZ67" s="897"/>
      <c r="CA67" s="897"/>
      <c r="CB67" s="897"/>
      <c r="CC67" s="897"/>
      <c r="CD67" s="897"/>
      <c r="CE67" s="897"/>
      <c r="CF67" s="897"/>
      <c r="CG67" s="902"/>
      <c r="CH67" s="899"/>
      <c r="CI67" s="900"/>
      <c r="CJ67" s="900"/>
      <c r="CK67" s="900"/>
      <c r="CL67" s="901"/>
      <c r="CM67" s="899"/>
      <c r="CN67" s="900"/>
      <c r="CO67" s="900"/>
      <c r="CP67" s="900"/>
      <c r="CQ67" s="901"/>
      <c r="CR67" s="899"/>
      <c r="CS67" s="900"/>
      <c r="CT67" s="900"/>
      <c r="CU67" s="900"/>
      <c r="CV67" s="901"/>
      <c r="CW67" s="899"/>
      <c r="CX67" s="900"/>
      <c r="CY67" s="900"/>
      <c r="CZ67" s="900"/>
      <c r="DA67" s="901"/>
      <c r="DB67" s="899"/>
      <c r="DC67" s="900"/>
      <c r="DD67" s="900"/>
      <c r="DE67" s="900"/>
      <c r="DF67" s="901"/>
      <c r="DG67" s="899"/>
      <c r="DH67" s="900"/>
      <c r="DI67" s="900"/>
      <c r="DJ67" s="900"/>
      <c r="DK67" s="901"/>
      <c r="DL67" s="899"/>
      <c r="DM67" s="900"/>
      <c r="DN67" s="900"/>
      <c r="DO67" s="900"/>
      <c r="DP67" s="901"/>
      <c r="DQ67" s="899"/>
      <c r="DR67" s="900"/>
      <c r="DS67" s="900"/>
      <c r="DT67" s="900"/>
      <c r="DU67" s="901"/>
      <c r="DV67" s="896"/>
      <c r="DW67" s="897"/>
      <c r="DX67" s="897"/>
      <c r="DY67" s="897"/>
      <c r="DZ67" s="898"/>
      <c r="EA67" s="230"/>
    </row>
    <row r="68" spans="1:131" ht="26.25" customHeight="1" thickTop="1" x14ac:dyDescent="0.15">
      <c r="A68" s="236">
        <v>1</v>
      </c>
      <c r="B68" s="906" t="s">
        <v>585</v>
      </c>
      <c r="C68" s="907"/>
      <c r="D68" s="907"/>
      <c r="E68" s="907"/>
      <c r="F68" s="907"/>
      <c r="G68" s="907"/>
      <c r="H68" s="907"/>
      <c r="I68" s="907"/>
      <c r="J68" s="907"/>
      <c r="K68" s="907"/>
      <c r="L68" s="907"/>
      <c r="M68" s="907"/>
      <c r="N68" s="907"/>
      <c r="O68" s="907"/>
      <c r="P68" s="908"/>
      <c r="Q68" s="909">
        <v>4658</v>
      </c>
      <c r="R68" s="903"/>
      <c r="S68" s="903"/>
      <c r="T68" s="903"/>
      <c r="U68" s="903"/>
      <c r="V68" s="903">
        <v>4596</v>
      </c>
      <c r="W68" s="903"/>
      <c r="X68" s="903"/>
      <c r="Y68" s="903"/>
      <c r="Z68" s="903"/>
      <c r="AA68" s="903">
        <v>62</v>
      </c>
      <c r="AB68" s="903"/>
      <c r="AC68" s="903"/>
      <c r="AD68" s="903"/>
      <c r="AE68" s="903"/>
      <c r="AF68" s="903">
        <v>62</v>
      </c>
      <c r="AG68" s="903"/>
      <c r="AH68" s="903"/>
      <c r="AI68" s="903"/>
      <c r="AJ68" s="903"/>
      <c r="AK68" s="903">
        <v>143</v>
      </c>
      <c r="AL68" s="903"/>
      <c r="AM68" s="903"/>
      <c r="AN68" s="903"/>
      <c r="AO68" s="903"/>
      <c r="AP68" s="903">
        <v>2672</v>
      </c>
      <c r="AQ68" s="903"/>
      <c r="AR68" s="903"/>
      <c r="AS68" s="903"/>
      <c r="AT68" s="903"/>
      <c r="AU68" s="903">
        <v>651</v>
      </c>
      <c r="AV68" s="903"/>
      <c r="AW68" s="903"/>
      <c r="AX68" s="903"/>
      <c r="AY68" s="903"/>
      <c r="AZ68" s="904"/>
      <c r="BA68" s="904"/>
      <c r="BB68" s="904"/>
      <c r="BC68" s="904"/>
      <c r="BD68" s="905"/>
      <c r="BE68" s="241"/>
      <c r="BF68" s="241"/>
      <c r="BG68" s="241"/>
      <c r="BH68" s="241"/>
      <c r="BI68" s="241"/>
      <c r="BJ68" s="241"/>
      <c r="BK68" s="241"/>
      <c r="BL68" s="241"/>
      <c r="BM68" s="241"/>
      <c r="BN68" s="241"/>
      <c r="BO68" s="241"/>
      <c r="BP68" s="241"/>
      <c r="BQ68" s="238">
        <v>62</v>
      </c>
      <c r="BR68" s="243"/>
      <c r="BS68" s="896"/>
      <c r="BT68" s="897"/>
      <c r="BU68" s="897"/>
      <c r="BV68" s="897"/>
      <c r="BW68" s="897"/>
      <c r="BX68" s="897"/>
      <c r="BY68" s="897"/>
      <c r="BZ68" s="897"/>
      <c r="CA68" s="897"/>
      <c r="CB68" s="897"/>
      <c r="CC68" s="897"/>
      <c r="CD68" s="897"/>
      <c r="CE68" s="897"/>
      <c r="CF68" s="897"/>
      <c r="CG68" s="902"/>
      <c r="CH68" s="899"/>
      <c r="CI68" s="900"/>
      <c r="CJ68" s="900"/>
      <c r="CK68" s="900"/>
      <c r="CL68" s="901"/>
      <c r="CM68" s="899"/>
      <c r="CN68" s="900"/>
      <c r="CO68" s="900"/>
      <c r="CP68" s="900"/>
      <c r="CQ68" s="901"/>
      <c r="CR68" s="899"/>
      <c r="CS68" s="900"/>
      <c r="CT68" s="900"/>
      <c r="CU68" s="900"/>
      <c r="CV68" s="901"/>
      <c r="CW68" s="899"/>
      <c r="CX68" s="900"/>
      <c r="CY68" s="900"/>
      <c r="CZ68" s="900"/>
      <c r="DA68" s="901"/>
      <c r="DB68" s="899"/>
      <c r="DC68" s="900"/>
      <c r="DD68" s="900"/>
      <c r="DE68" s="900"/>
      <c r="DF68" s="901"/>
      <c r="DG68" s="899"/>
      <c r="DH68" s="900"/>
      <c r="DI68" s="900"/>
      <c r="DJ68" s="900"/>
      <c r="DK68" s="901"/>
      <c r="DL68" s="899"/>
      <c r="DM68" s="900"/>
      <c r="DN68" s="900"/>
      <c r="DO68" s="900"/>
      <c r="DP68" s="901"/>
      <c r="DQ68" s="899"/>
      <c r="DR68" s="900"/>
      <c r="DS68" s="900"/>
      <c r="DT68" s="900"/>
      <c r="DU68" s="901"/>
      <c r="DV68" s="896"/>
      <c r="DW68" s="897"/>
      <c r="DX68" s="897"/>
      <c r="DY68" s="897"/>
      <c r="DZ68" s="898"/>
      <c r="EA68" s="230"/>
    </row>
    <row r="69" spans="1:131" ht="26.25" customHeight="1" x14ac:dyDescent="0.15">
      <c r="A69" s="238">
        <v>2</v>
      </c>
      <c r="B69" s="910" t="s">
        <v>586</v>
      </c>
      <c r="C69" s="911"/>
      <c r="D69" s="911"/>
      <c r="E69" s="911"/>
      <c r="F69" s="911"/>
      <c r="G69" s="911"/>
      <c r="H69" s="911"/>
      <c r="I69" s="911"/>
      <c r="J69" s="911"/>
      <c r="K69" s="911"/>
      <c r="L69" s="911"/>
      <c r="M69" s="911"/>
      <c r="N69" s="911"/>
      <c r="O69" s="911"/>
      <c r="P69" s="912"/>
      <c r="Q69" s="913">
        <v>176</v>
      </c>
      <c r="R69" s="867"/>
      <c r="S69" s="867"/>
      <c r="T69" s="867"/>
      <c r="U69" s="867"/>
      <c r="V69" s="867">
        <v>163</v>
      </c>
      <c r="W69" s="867"/>
      <c r="X69" s="867"/>
      <c r="Y69" s="867"/>
      <c r="Z69" s="867"/>
      <c r="AA69" s="867">
        <v>13</v>
      </c>
      <c r="AB69" s="867"/>
      <c r="AC69" s="867"/>
      <c r="AD69" s="867"/>
      <c r="AE69" s="867"/>
      <c r="AF69" s="867">
        <v>13</v>
      </c>
      <c r="AG69" s="867"/>
      <c r="AH69" s="867"/>
      <c r="AI69" s="867"/>
      <c r="AJ69" s="867"/>
      <c r="AK69" s="867" t="s">
        <v>521</v>
      </c>
      <c r="AL69" s="867"/>
      <c r="AM69" s="867"/>
      <c r="AN69" s="867"/>
      <c r="AO69" s="867"/>
      <c r="AP69" s="867" t="s">
        <v>521</v>
      </c>
      <c r="AQ69" s="867"/>
      <c r="AR69" s="867"/>
      <c r="AS69" s="867"/>
      <c r="AT69" s="867"/>
      <c r="AU69" s="867" t="s">
        <v>521</v>
      </c>
      <c r="AV69" s="867"/>
      <c r="AW69" s="867"/>
      <c r="AX69" s="867"/>
      <c r="AY69" s="867"/>
      <c r="AZ69" s="869"/>
      <c r="BA69" s="869"/>
      <c r="BB69" s="869"/>
      <c r="BC69" s="869"/>
      <c r="BD69" s="870"/>
      <c r="BE69" s="241"/>
      <c r="BF69" s="241"/>
      <c r="BG69" s="241"/>
      <c r="BH69" s="241"/>
      <c r="BI69" s="241"/>
      <c r="BJ69" s="241"/>
      <c r="BK69" s="241"/>
      <c r="BL69" s="241"/>
      <c r="BM69" s="241"/>
      <c r="BN69" s="241"/>
      <c r="BO69" s="241"/>
      <c r="BP69" s="241"/>
      <c r="BQ69" s="238">
        <v>63</v>
      </c>
      <c r="BR69" s="243"/>
      <c r="BS69" s="896"/>
      <c r="BT69" s="897"/>
      <c r="BU69" s="897"/>
      <c r="BV69" s="897"/>
      <c r="BW69" s="897"/>
      <c r="BX69" s="897"/>
      <c r="BY69" s="897"/>
      <c r="BZ69" s="897"/>
      <c r="CA69" s="897"/>
      <c r="CB69" s="897"/>
      <c r="CC69" s="897"/>
      <c r="CD69" s="897"/>
      <c r="CE69" s="897"/>
      <c r="CF69" s="897"/>
      <c r="CG69" s="902"/>
      <c r="CH69" s="899"/>
      <c r="CI69" s="900"/>
      <c r="CJ69" s="900"/>
      <c r="CK69" s="900"/>
      <c r="CL69" s="901"/>
      <c r="CM69" s="899"/>
      <c r="CN69" s="900"/>
      <c r="CO69" s="900"/>
      <c r="CP69" s="900"/>
      <c r="CQ69" s="901"/>
      <c r="CR69" s="899"/>
      <c r="CS69" s="900"/>
      <c r="CT69" s="900"/>
      <c r="CU69" s="900"/>
      <c r="CV69" s="901"/>
      <c r="CW69" s="899"/>
      <c r="CX69" s="900"/>
      <c r="CY69" s="900"/>
      <c r="CZ69" s="900"/>
      <c r="DA69" s="901"/>
      <c r="DB69" s="899"/>
      <c r="DC69" s="900"/>
      <c r="DD69" s="900"/>
      <c r="DE69" s="900"/>
      <c r="DF69" s="901"/>
      <c r="DG69" s="899"/>
      <c r="DH69" s="900"/>
      <c r="DI69" s="900"/>
      <c r="DJ69" s="900"/>
      <c r="DK69" s="901"/>
      <c r="DL69" s="899"/>
      <c r="DM69" s="900"/>
      <c r="DN69" s="900"/>
      <c r="DO69" s="900"/>
      <c r="DP69" s="901"/>
      <c r="DQ69" s="899"/>
      <c r="DR69" s="900"/>
      <c r="DS69" s="900"/>
      <c r="DT69" s="900"/>
      <c r="DU69" s="901"/>
      <c r="DV69" s="896"/>
      <c r="DW69" s="897"/>
      <c r="DX69" s="897"/>
      <c r="DY69" s="897"/>
      <c r="DZ69" s="898"/>
      <c r="EA69" s="230"/>
    </row>
    <row r="70" spans="1:131" ht="26.25" customHeight="1" x14ac:dyDescent="0.15">
      <c r="A70" s="238">
        <v>3</v>
      </c>
      <c r="B70" s="910" t="s">
        <v>587</v>
      </c>
      <c r="C70" s="911"/>
      <c r="D70" s="911"/>
      <c r="E70" s="911"/>
      <c r="F70" s="911"/>
      <c r="G70" s="911"/>
      <c r="H70" s="911"/>
      <c r="I70" s="911"/>
      <c r="J70" s="911"/>
      <c r="K70" s="911"/>
      <c r="L70" s="911"/>
      <c r="M70" s="911"/>
      <c r="N70" s="911"/>
      <c r="O70" s="911"/>
      <c r="P70" s="912"/>
      <c r="Q70" s="913">
        <v>179905</v>
      </c>
      <c r="R70" s="867"/>
      <c r="S70" s="867"/>
      <c r="T70" s="867"/>
      <c r="U70" s="867"/>
      <c r="V70" s="867">
        <v>174862</v>
      </c>
      <c r="W70" s="867"/>
      <c r="X70" s="867"/>
      <c r="Y70" s="867"/>
      <c r="Z70" s="867"/>
      <c r="AA70" s="867">
        <v>5043</v>
      </c>
      <c r="AB70" s="867"/>
      <c r="AC70" s="867"/>
      <c r="AD70" s="867"/>
      <c r="AE70" s="867"/>
      <c r="AF70" s="867">
        <v>5043</v>
      </c>
      <c r="AG70" s="867"/>
      <c r="AH70" s="867"/>
      <c r="AI70" s="867"/>
      <c r="AJ70" s="867"/>
      <c r="AK70" s="867">
        <v>1191</v>
      </c>
      <c r="AL70" s="867"/>
      <c r="AM70" s="867"/>
      <c r="AN70" s="867"/>
      <c r="AO70" s="867"/>
      <c r="AP70" s="867" t="s">
        <v>521</v>
      </c>
      <c r="AQ70" s="867"/>
      <c r="AR70" s="867"/>
      <c r="AS70" s="867"/>
      <c r="AT70" s="867"/>
      <c r="AU70" s="867" t="s">
        <v>521</v>
      </c>
      <c r="AV70" s="867"/>
      <c r="AW70" s="867"/>
      <c r="AX70" s="867"/>
      <c r="AY70" s="867"/>
      <c r="AZ70" s="869"/>
      <c r="BA70" s="869"/>
      <c r="BB70" s="869"/>
      <c r="BC70" s="869"/>
      <c r="BD70" s="870"/>
      <c r="BE70" s="241"/>
      <c r="BF70" s="241"/>
      <c r="BG70" s="241"/>
      <c r="BH70" s="241"/>
      <c r="BI70" s="241"/>
      <c r="BJ70" s="241"/>
      <c r="BK70" s="241"/>
      <c r="BL70" s="241"/>
      <c r="BM70" s="241"/>
      <c r="BN70" s="241"/>
      <c r="BO70" s="241"/>
      <c r="BP70" s="241"/>
      <c r="BQ70" s="238">
        <v>64</v>
      </c>
      <c r="BR70" s="243"/>
      <c r="BS70" s="896"/>
      <c r="BT70" s="897"/>
      <c r="BU70" s="897"/>
      <c r="BV70" s="897"/>
      <c r="BW70" s="897"/>
      <c r="BX70" s="897"/>
      <c r="BY70" s="897"/>
      <c r="BZ70" s="897"/>
      <c r="CA70" s="897"/>
      <c r="CB70" s="897"/>
      <c r="CC70" s="897"/>
      <c r="CD70" s="897"/>
      <c r="CE70" s="897"/>
      <c r="CF70" s="897"/>
      <c r="CG70" s="902"/>
      <c r="CH70" s="899"/>
      <c r="CI70" s="900"/>
      <c r="CJ70" s="900"/>
      <c r="CK70" s="900"/>
      <c r="CL70" s="901"/>
      <c r="CM70" s="899"/>
      <c r="CN70" s="900"/>
      <c r="CO70" s="900"/>
      <c r="CP70" s="900"/>
      <c r="CQ70" s="901"/>
      <c r="CR70" s="899"/>
      <c r="CS70" s="900"/>
      <c r="CT70" s="900"/>
      <c r="CU70" s="900"/>
      <c r="CV70" s="901"/>
      <c r="CW70" s="899"/>
      <c r="CX70" s="900"/>
      <c r="CY70" s="900"/>
      <c r="CZ70" s="900"/>
      <c r="DA70" s="901"/>
      <c r="DB70" s="899"/>
      <c r="DC70" s="900"/>
      <c r="DD70" s="900"/>
      <c r="DE70" s="900"/>
      <c r="DF70" s="901"/>
      <c r="DG70" s="899"/>
      <c r="DH70" s="900"/>
      <c r="DI70" s="900"/>
      <c r="DJ70" s="900"/>
      <c r="DK70" s="901"/>
      <c r="DL70" s="899"/>
      <c r="DM70" s="900"/>
      <c r="DN70" s="900"/>
      <c r="DO70" s="900"/>
      <c r="DP70" s="901"/>
      <c r="DQ70" s="899"/>
      <c r="DR70" s="900"/>
      <c r="DS70" s="900"/>
      <c r="DT70" s="900"/>
      <c r="DU70" s="901"/>
      <c r="DV70" s="896"/>
      <c r="DW70" s="897"/>
      <c r="DX70" s="897"/>
      <c r="DY70" s="897"/>
      <c r="DZ70" s="898"/>
      <c r="EA70" s="230"/>
    </row>
    <row r="71" spans="1:131" ht="26.25" customHeight="1" x14ac:dyDescent="0.15">
      <c r="A71" s="238">
        <v>4</v>
      </c>
      <c r="B71" s="910" t="s">
        <v>588</v>
      </c>
      <c r="C71" s="911"/>
      <c r="D71" s="911"/>
      <c r="E71" s="911"/>
      <c r="F71" s="911"/>
      <c r="G71" s="911"/>
      <c r="H71" s="911"/>
      <c r="I71" s="911"/>
      <c r="J71" s="911"/>
      <c r="K71" s="911"/>
      <c r="L71" s="911"/>
      <c r="M71" s="911"/>
      <c r="N71" s="911"/>
      <c r="O71" s="911"/>
      <c r="P71" s="912"/>
      <c r="Q71" s="913">
        <v>206</v>
      </c>
      <c r="R71" s="867"/>
      <c r="S71" s="867"/>
      <c r="T71" s="867"/>
      <c r="U71" s="867"/>
      <c r="V71" s="867">
        <v>183</v>
      </c>
      <c r="W71" s="867"/>
      <c r="X71" s="867"/>
      <c r="Y71" s="867"/>
      <c r="Z71" s="867"/>
      <c r="AA71" s="867">
        <v>23</v>
      </c>
      <c r="AB71" s="867"/>
      <c r="AC71" s="867"/>
      <c r="AD71" s="867"/>
      <c r="AE71" s="867"/>
      <c r="AF71" s="867">
        <v>23</v>
      </c>
      <c r="AG71" s="867"/>
      <c r="AH71" s="867"/>
      <c r="AI71" s="867"/>
      <c r="AJ71" s="867"/>
      <c r="AK71" s="867" t="s">
        <v>521</v>
      </c>
      <c r="AL71" s="867"/>
      <c r="AM71" s="867"/>
      <c r="AN71" s="867"/>
      <c r="AO71" s="867"/>
      <c r="AP71" s="867">
        <v>137</v>
      </c>
      <c r="AQ71" s="867"/>
      <c r="AR71" s="867"/>
      <c r="AS71" s="867"/>
      <c r="AT71" s="867"/>
      <c r="AU71" s="867">
        <v>14</v>
      </c>
      <c r="AV71" s="867"/>
      <c r="AW71" s="867"/>
      <c r="AX71" s="867"/>
      <c r="AY71" s="867"/>
      <c r="AZ71" s="869"/>
      <c r="BA71" s="869"/>
      <c r="BB71" s="869"/>
      <c r="BC71" s="869"/>
      <c r="BD71" s="870"/>
      <c r="BE71" s="241"/>
      <c r="BF71" s="241"/>
      <c r="BG71" s="241"/>
      <c r="BH71" s="241"/>
      <c r="BI71" s="241"/>
      <c r="BJ71" s="241"/>
      <c r="BK71" s="241"/>
      <c r="BL71" s="241"/>
      <c r="BM71" s="241"/>
      <c r="BN71" s="241"/>
      <c r="BO71" s="241"/>
      <c r="BP71" s="241"/>
      <c r="BQ71" s="238">
        <v>65</v>
      </c>
      <c r="BR71" s="243"/>
      <c r="BS71" s="896"/>
      <c r="BT71" s="897"/>
      <c r="BU71" s="897"/>
      <c r="BV71" s="897"/>
      <c r="BW71" s="897"/>
      <c r="BX71" s="897"/>
      <c r="BY71" s="897"/>
      <c r="BZ71" s="897"/>
      <c r="CA71" s="897"/>
      <c r="CB71" s="897"/>
      <c r="CC71" s="897"/>
      <c r="CD71" s="897"/>
      <c r="CE71" s="897"/>
      <c r="CF71" s="897"/>
      <c r="CG71" s="902"/>
      <c r="CH71" s="899"/>
      <c r="CI71" s="900"/>
      <c r="CJ71" s="900"/>
      <c r="CK71" s="900"/>
      <c r="CL71" s="901"/>
      <c r="CM71" s="899"/>
      <c r="CN71" s="900"/>
      <c r="CO71" s="900"/>
      <c r="CP71" s="900"/>
      <c r="CQ71" s="901"/>
      <c r="CR71" s="899"/>
      <c r="CS71" s="900"/>
      <c r="CT71" s="900"/>
      <c r="CU71" s="900"/>
      <c r="CV71" s="901"/>
      <c r="CW71" s="899"/>
      <c r="CX71" s="900"/>
      <c r="CY71" s="900"/>
      <c r="CZ71" s="900"/>
      <c r="DA71" s="901"/>
      <c r="DB71" s="899"/>
      <c r="DC71" s="900"/>
      <c r="DD71" s="900"/>
      <c r="DE71" s="900"/>
      <c r="DF71" s="901"/>
      <c r="DG71" s="899"/>
      <c r="DH71" s="900"/>
      <c r="DI71" s="900"/>
      <c r="DJ71" s="900"/>
      <c r="DK71" s="901"/>
      <c r="DL71" s="899"/>
      <c r="DM71" s="900"/>
      <c r="DN71" s="900"/>
      <c r="DO71" s="900"/>
      <c r="DP71" s="901"/>
      <c r="DQ71" s="899"/>
      <c r="DR71" s="900"/>
      <c r="DS71" s="900"/>
      <c r="DT71" s="900"/>
      <c r="DU71" s="901"/>
      <c r="DV71" s="896"/>
      <c r="DW71" s="897"/>
      <c r="DX71" s="897"/>
      <c r="DY71" s="897"/>
      <c r="DZ71" s="898"/>
      <c r="EA71" s="230"/>
    </row>
    <row r="72" spans="1:131" ht="26.25" customHeight="1" x14ac:dyDescent="0.15">
      <c r="A72" s="238">
        <v>5</v>
      </c>
      <c r="B72" s="910" t="s">
        <v>589</v>
      </c>
      <c r="C72" s="911"/>
      <c r="D72" s="911"/>
      <c r="E72" s="911"/>
      <c r="F72" s="911"/>
      <c r="G72" s="911"/>
      <c r="H72" s="911"/>
      <c r="I72" s="911"/>
      <c r="J72" s="911"/>
      <c r="K72" s="911"/>
      <c r="L72" s="911"/>
      <c r="M72" s="911"/>
      <c r="N72" s="911"/>
      <c r="O72" s="911"/>
      <c r="P72" s="912"/>
      <c r="Q72" s="913">
        <v>78</v>
      </c>
      <c r="R72" s="867"/>
      <c r="S72" s="867"/>
      <c r="T72" s="867"/>
      <c r="U72" s="867"/>
      <c r="V72" s="867">
        <v>72</v>
      </c>
      <c r="W72" s="867"/>
      <c r="X72" s="867"/>
      <c r="Y72" s="867"/>
      <c r="Z72" s="867"/>
      <c r="AA72" s="867">
        <v>7</v>
      </c>
      <c r="AB72" s="867"/>
      <c r="AC72" s="867"/>
      <c r="AD72" s="867"/>
      <c r="AE72" s="867"/>
      <c r="AF72" s="867">
        <v>7</v>
      </c>
      <c r="AG72" s="867"/>
      <c r="AH72" s="867"/>
      <c r="AI72" s="867"/>
      <c r="AJ72" s="867"/>
      <c r="AK72" s="867" t="s">
        <v>521</v>
      </c>
      <c r="AL72" s="867"/>
      <c r="AM72" s="867"/>
      <c r="AN72" s="867"/>
      <c r="AO72" s="867"/>
      <c r="AP72" s="867" t="s">
        <v>521</v>
      </c>
      <c r="AQ72" s="867"/>
      <c r="AR72" s="867"/>
      <c r="AS72" s="867"/>
      <c r="AT72" s="867"/>
      <c r="AU72" s="867" t="s">
        <v>521</v>
      </c>
      <c r="AV72" s="867"/>
      <c r="AW72" s="867"/>
      <c r="AX72" s="867"/>
      <c r="AY72" s="867"/>
      <c r="AZ72" s="869"/>
      <c r="BA72" s="869"/>
      <c r="BB72" s="869"/>
      <c r="BC72" s="869"/>
      <c r="BD72" s="870"/>
      <c r="BE72" s="241"/>
      <c r="BF72" s="241"/>
      <c r="BG72" s="241"/>
      <c r="BH72" s="241"/>
      <c r="BI72" s="241"/>
      <c r="BJ72" s="241"/>
      <c r="BK72" s="241"/>
      <c r="BL72" s="241"/>
      <c r="BM72" s="241"/>
      <c r="BN72" s="241"/>
      <c r="BO72" s="241"/>
      <c r="BP72" s="241"/>
      <c r="BQ72" s="238">
        <v>66</v>
      </c>
      <c r="BR72" s="243"/>
      <c r="BS72" s="896"/>
      <c r="BT72" s="897"/>
      <c r="BU72" s="897"/>
      <c r="BV72" s="897"/>
      <c r="BW72" s="897"/>
      <c r="BX72" s="897"/>
      <c r="BY72" s="897"/>
      <c r="BZ72" s="897"/>
      <c r="CA72" s="897"/>
      <c r="CB72" s="897"/>
      <c r="CC72" s="897"/>
      <c r="CD72" s="897"/>
      <c r="CE72" s="897"/>
      <c r="CF72" s="897"/>
      <c r="CG72" s="902"/>
      <c r="CH72" s="899"/>
      <c r="CI72" s="900"/>
      <c r="CJ72" s="900"/>
      <c r="CK72" s="900"/>
      <c r="CL72" s="901"/>
      <c r="CM72" s="899"/>
      <c r="CN72" s="900"/>
      <c r="CO72" s="900"/>
      <c r="CP72" s="900"/>
      <c r="CQ72" s="901"/>
      <c r="CR72" s="899"/>
      <c r="CS72" s="900"/>
      <c r="CT72" s="900"/>
      <c r="CU72" s="900"/>
      <c r="CV72" s="901"/>
      <c r="CW72" s="899"/>
      <c r="CX72" s="900"/>
      <c r="CY72" s="900"/>
      <c r="CZ72" s="900"/>
      <c r="DA72" s="901"/>
      <c r="DB72" s="899"/>
      <c r="DC72" s="900"/>
      <c r="DD72" s="900"/>
      <c r="DE72" s="900"/>
      <c r="DF72" s="901"/>
      <c r="DG72" s="899"/>
      <c r="DH72" s="900"/>
      <c r="DI72" s="900"/>
      <c r="DJ72" s="900"/>
      <c r="DK72" s="901"/>
      <c r="DL72" s="899"/>
      <c r="DM72" s="900"/>
      <c r="DN72" s="900"/>
      <c r="DO72" s="900"/>
      <c r="DP72" s="901"/>
      <c r="DQ72" s="899"/>
      <c r="DR72" s="900"/>
      <c r="DS72" s="900"/>
      <c r="DT72" s="900"/>
      <c r="DU72" s="901"/>
      <c r="DV72" s="896"/>
      <c r="DW72" s="897"/>
      <c r="DX72" s="897"/>
      <c r="DY72" s="897"/>
      <c r="DZ72" s="898"/>
      <c r="EA72" s="230"/>
    </row>
    <row r="73" spans="1:131" ht="26.25" customHeight="1" x14ac:dyDescent="0.15">
      <c r="A73" s="238">
        <v>6</v>
      </c>
      <c r="B73" s="910"/>
      <c r="C73" s="911"/>
      <c r="D73" s="911"/>
      <c r="E73" s="911"/>
      <c r="F73" s="911"/>
      <c r="G73" s="911"/>
      <c r="H73" s="911"/>
      <c r="I73" s="911"/>
      <c r="J73" s="911"/>
      <c r="K73" s="911"/>
      <c r="L73" s="911"/>
      <c r="M73" s="911"/>
      <c r="N73" s="911"/>
      <c r="O73" s="911"/>
      <c r="P73" s="912"/>
      <c r="Q73" s="913"/>
      <c r="R73" s="867"/>
      <c r="S73" s="867"/>
      <c r="T73" s="867"/>
      <c r="U73" s="867"/>
      <c r="V73" s="867"/>
      <c r="W73" s="867"/>
      <c r="X73" s="867"/>
      <c r="Y73" s="867"/>
      <c r="Z73" s="867"/>
      <c r="AA73" s="867"/>
      <c r="AB73" s="867"/>
      <c r="AC73" s="867"/>
      <c r="AD73" s="867"/>
      <c r="AE73" s="867"/>
      <c r="AF73" s="867"/>
      <c r="AG73" s="867"/>
      <c r="AH73" s="867"/>
      <c r="AI73" s="867"/>
      <c r="AJ73" s="867"/>
      <c r="AK73" s="867"/>
      <c r="AL73" s="867"/>
      <c r="AM73" s="867"/>
      <c r="AN73" s="867"/>
      <c r="AO73" s="867"/>
      <c r="AP73" s="867"/>
      <c r="AQ73" s="867"/>
      <c r="AR73" s="867"/>
      <c r="AS73" s="867"/>
      <c r="AT73" s="867"/>
      <c r="AU73" s="867"/>
      <c r="AV73" s="867"/>
      <c r="AW73" s="867"/>
      <c r="AX73" s="867"/>
      <c r="AY73" s="867"/>
      <c r="AZ73" s="869"/>
      <c r="BA73" s="869"/>
      <c r="BB73" s="869"/>
      <c r="BC73" s="869"/>
      <c r="BD73" s="870"/>
      <c r="BE73" s="241"/>
      <c r="BF73" s="241"/>
      <c r="BG73" s="241"/>
      <c r="BH73" s="241"/>
      <c r="BI73" s="241"/>
      <c r="BJ73" s="241"/>
      <c r="BK73" s="241"/>
      <c r="BL73" s="241"/>
      <c r="BM73" s="241"/>
      <c r="BN73" s="241"/>
      <c r="BO73" s="241"/>
      <c r="BP73" s="241"/>
      <c r="BQ73" s="238">
        <v>67</v>
      </c>
      <c r="BR73" s="243"/>
      <c r="BS73" s="896"/>
      <c r="BT73" s="897"/>
      <c r="BU73" s="897"/>
      <c r="BV73" s="897"/>
      <c r="BW73" s="897"/>
      <c r="BX73" s="897"/>
      <c r="BY73" s="897"/>
      <c r="BZ73" s="897"/>
      <c r="CA73" s="897"/>
      <c r="CB73" s="897"/>
      <c r="CC73" s="897"/>
      <c r="CD73" s="897"/>
      <c r="CE73" s="897"/>
      <c r="CF73" s="897"/>
      <c r="CG73" s="902"/>
      <c r="CH73" s="899"/>
      <c r="CI73" s="900"/>
      <c r="CJ73" s="900"/>
      <c r="CK73" s="900"/>
      <c r="CL73" s="901"/>
      <c r="CM73" s="899"/>
      <c r="CN73" s="900"/>
      <c r="CO73" s="900"/>
      <c r="CP73" s="900"/>
      <c r="CQ73" s="901"/>
      <c r="CR73" s="899"/>
      <c r="CS73" s="900"/>
      <c r="CT73" s="900"/>
      <c r="CU73" s="900"/>
      <c r="CV73" s="901"/>
      <c r="CW73" s="899"/>
      <c r="CX73" s="900"/>
      <c r="CY73" s="900"/>
      <c r="CZ73" s="900"/>
      <c r="DA73" s="901"/>
      <c r="DB73" s="899"/>
      <c r="DC73" s="900"/>
      <c r="DD73" s="900"/>
      <c r="DE73" s="900"/>
      <c r="DF73" s="901"/>
      <c r="DG73" s="899"/>
      <c r="DH73" s="900"/>
      <c r="DI73" s="900"/>
      <c r="DJ73" s="900"/>
      <c r="DK73" s="901"/>
      <c r="DL73" s="899"/>
      <c r="DM73" s="900"/>
      <c r="DN73" s="900"/>
      <c r="DO73" s="900"/>
      <c r="DP73" s="901"/>
      <c r="DQ73" s="899"/>
      <c r="DR73" s="900"/>
      <c r="DS73" s="900"/>
      <c r="DT73" s="900"/>
      <c r="DU73" s="901"/>
      <c r="DV73" s="896"/>
      <c r="DW73" s="897"/>
      <c r="DX73" s="897"/>
      <c r="DY73" s="897"/>
      <c r="DZ73" s="898"/>
      <c r="EA73" s="230"/>
    </row>
    <row r="74" spans="1:131" ht="26.25" customHeight="1" x14ac:dyDescent="0.15">
      <c r="A74" s="238">
        <v>7</v>
      </c>
      <c r="B74" s="910"/>
      <c r="C74" s="911"/>
      <c r="D74" s="911"/>
      <c r="E74" s="911"/>
      <c r="F74" s="911"/>
      <c r="G74" s="911"/>
      <c r="H74" s="911"/>
      <c r="I74" s="911"/>
      <c r="J74" s="911"/>
      <c r="K74" s="911"/>
      <c r="L74" s="911"/>
      <c r="M74" s="911"/>
      <c r="N74" s="911"/>
      <c r="O74" s="911"/>
      <c r="P74" s="912"/>
      <c r="Q74" s="913"/>
      <c r="R74" s="867"/>
      <c r="S74" s="867"/>
      <c r="T74" s="867"/>
      <c r="U74" s="867"/>
      <c r="V74" s="867"/>
      <c r="W74" s="867"/>
      <c r="X74" s="867"/>
      <c r="Y74" s="867"/>
      <c r="Z74" s="867"/>
      <c r="AA74" s="867"/>
      <c r="AB74" s="867"/>
      <c r="AC74" s="867"/>
      <c r="AD74" s="867"/>
      <c r="AE74" s="867"/>
      <c r="AF74" s="867"/>
      <c r="AG74" s="867"/>
      <c r="AH74" s="867"/>
      <c r="AI74" s="867"/>
      <c r="AJ74" s="867"/>
      <c r="AK74" s="867"/>
      <c r="AL74" s="867"/>
      <c r="AM74" s="867"/>
      <c r="AN74" s="867"/>
      <c r="AO74" s="867"/>
      <c r="AP74" s="867"/>
      <c r="AQ74" s="867"/>
      <c r="AR74" s="867"/>
      <c r="AS74" s="867"/>
      <c r="AT74" s="867"/>
      <c r="AU74" s="867"/>
      <c r="AV74" s="867"/>
      <c r="AW74" s="867"/>
      <c r="AX74" s="867"/>
      <c r="AY74" s="867"/>
      <c r="AZ74" s="869"/>
      <c r="BA74" s="869"/>
      <c r="BB74" s="869"/>
      <c r="BC74" s="869"/>
      <c r="BD74" s="870"/>
      <c r="BE74" s="241"/>
      <c r="BF74" s="241"/>
      <c r="BG74" s="241"/>
      <c r="BH74" s="241"/>
      <c r="BI74" s="241"/>
      <c r="BJ74" s="241"/>
      <c r="BK74" s="241"/>
      <c r="BL74" s="241"/>
      <c r="BM74" s="241"/>
      <c r="BN74" s="241"/>
      <c r="BO74" s="241"/>
      <c r="BP74" s="241"/>
      <c r="BQ74" s="238">
        <v>68</v>
      </c>
      <c r="BR74" s="243"/>
      <c r="BS74" s="896"/>
      <c r="BT74" s="897"/>
      <c r="BU74" s="897"/>
      <c r="BV74" s="897"/>
      <c r="BW74" s="897"/>
      <c r="BX74" s="897"/>
      <c r="BY74" s="897"/>
      <c r="BZ74" s="897"/>
      <c r="CA74" s="897"/>
      <c r="CB74" s="897"/>
      <c r="CC74" s="897"/>
      <c r="CD74" s="897"/>
      <c r="CE74" s="897"/>
      <c r="CF74" s="897"/>
      <c r="CG74" s="902"/>
      <c r="CH74" s="899"/>
      <c r="CI74" s="900"/>
      <c r="CJ74" s="900"/>
      <c r="CK74" s="900"/>
      <c r="CL74" s="901"/>
      <c r="CM74" s="899"/>
      <c r="CN74" s="900"/>
      <c r="CO74" s="900"/>
      <c r="CP74" s="900"/>
      <c r="CQ74" s="901"/>
      <c r="CR74" s="899"/>
      <c r="CS74" s="900"/>
      <c r="CT74" s="900"/>
      <c r="CU74" s="900"/>
      <c r="CV74" s="901"/>
      <c r="CW74" s="899"/>
      <c r="CX74" s="900"/>
      <c r="CY74" s="900"/>
      <c r="CZ74" s="900"/>
      <c r="DA74" s="901"/>
      <c r="DB74" s="899"/>
      <c r="DC74" s="900"/>
      <c r="DD74" s="900"/>
      <c r="DE74" s="900"/>
      <c r="DF74" s="901"/>
      <c r="DG74" s="899"/>
      <c r="DH74" s="900"/>
      <c r="DI74" s="900"/>
      <c r="DJ74" s="900"/>
      <c r="DK74" s="901"/>
      <c r="DL74" s="899"/>
      <c r="DM74" s="900"/>
      <c r="DN74" s="900"/>
      <c r="DO74" s="900"/>
      <c r="DP74" s="901"/>
      <c r="DQ74" s="899"/>
      <c r="DR74" s="900"/>
      <c r="DS74" s="900"/>
      <c r="DT74" s="900"/>
      <c r="DU74" s="901"/>
      <c r="DV74" s="896"/>
      <c r="DW74" s="897"/>
      <c r="DX74" s="897"/>
      <c r="DY74" s="897"/>
      <c r="DZ74" s="898"/>
      <c r="EA74" s="230"/>
    </row>
    <row r="75" spans="1:131" ht="26.25" customHeight="1" x14ac:dyDescent="0.15">
      <c r="A75" s="238">
        <v>8</v>
      </c>
      <c r="B75" s="910"/>
      <c r="C75" s="911"/>
      <c r="D75" s="911"/>
      <c r="E75" s="911"/>
      <c r="F75" s="911"/>
      <c r="G75" s="911"/>
      <c r="H75" s="911"/>
      <c r="I75" s="911"/>
      <c r="J75" s="911"/>
      <c r="K75" s="911"/>
      <c r="L75" s="911"/>
      <c r="M75" s="911"/>
      <c r="N75" s="911"/>
      <c r="O75" s="911"/>
      <c r="P75" s="912"/>
      <c r="Q75" s="914"/>
      <c r="R75" s="915"/>
      <c r="S75" s="915"/>
      <c r="T75" s="915"/>
      <c r="U75" s="871"/>
      <c r="V75" s="916"/>
      <c r="W75" s="915"/>
      <c r="X75" s="915"/>
      <c r="Y75" s="915"/>
      <c r="Z75" s="871"/>
      <c r="AA75" s="916"/>
      <c r="AB75" s="915"/>
      <c r="AC75" s="915"/>
      <c r="AD75" s="915"/>
      <c r="AE75" s="871"/>
      <c r="AF75" s="916"/>
      <c r="AG75" s="915"/>
      <c r="AH75" s="915"/>
      <c r="AI75" s="915"/>
      <c r="AJ75" s="871"/>
      <c r="AK75" s="916"/>
      <c r="AL75" s="915"/>
      <c r="AM75" s="915"/>
      <c r="AN75" s="915"/>
      <c r="AO75" s="871"/>
      <c r="AP75" s="916"/>
      <c r="AQ75" s="915"/>
      <c r="AR75" s="915"/>
      <c r="AS75" s="915"/>
      <c r="AT75" s="871"/>
      <c r="AU75" s="916"/>
      <c r="AV75" s="915"/>
      <c r="AW75" s="915"/>
      <c r="AX75" s="915"/>
      <c r="AY75" s="871"/>
      <c r="AZ75" s="869"/>
      <c r="BA75" s="869"/>
      <c r="BB75" s="869"/>
      <c r="BC75" s="869"/>
      <c r="BD75" s="870"/>
      <c r="BE75" s="241"/>
      <c r="BF75" s="241"/>
      <c r="BG75" s="241"/>
      <c r="BH75" s="241"/>
      <c r="BI75" s="241"/>
      <c r="BJ75" s="241"/>
      <c r="BK75" s="241"/>
      <c r="BL75" s="241"/>
      <c r="BM75" s="241"/>
      <c r="BN75" s="241"/>
      <c r="BO75" s="241"/>
      <c r="BP75" s="241"/>
      <c r="BQ75" s="238">
        <v>69</v>
      </c>
      <c r="BR75" s="243"/>
      <c r="BS75" s="896"/>
      <c r="BT75" s="897"/>
      <c r="BU75" s="897"/>
      <c r="BV75" s="897"/>
      <c r="BW75" s="897"/>
      <c r="BX75" s="897"/>
      <c r="BY75" s="897"/>
      <c r="BZ75" s="897"/>
      <c r="CA75" s="897"/>
      <c r="CB75" s="897"/>
      <c r="CC75" s="897"/>
      <c r="CD75" s="897"/>
      <c r="CE75" s="897"/>
      <c r="CF75" s="897"/>
      <c r="CG75" s="902"/>
      <c r="CH75" s="899"/>
      <c r="CI75" s="900"/>
      <c r="CJ75" s="900"/>
      <c r="CK75" s="900"/>
      <c r="CL75" s="901"/>
      <c r="CM75" s="899"/>
      <c r="CN75" s="900"/>
      <c r="CO75" s="900"/>
      <c r="CP75" s="900"/>
      <c r="CQ75" s="901"/>
      <c r="CR75" s="899"/>
      <c r="CS75" s="900"/>
      <c r="CT75" s="900"/>
      <c r="CU75" s="900"/>
      <c r="CV75" s="901"/>
      <c r="CW75" s="899"/>
      <c r="CX75" s="900"/>
      <c r="CY75" s="900"/>
      <c r="CZ75" s="900"/>
      <c r="DA75" s="901"/>
      <c r="DB75" s="899"/>
      <c r="DC75" s="900"/>
      <c r="DD75" s="900"/>
      <c r="DE75" s="900"/>
      <c r="DF75" s="901"/>
      <c r="DG75" s="899"/>
      <c r="DH75" s="900"/>
      <c r="DI75" s="900"/>
      <c r="DJ75" s="900"/>
      <c r="DK75" s="901"/>
      <c r="DL75" s="899"/>
      <c r="DM75" s="900"/>
      <c r="DN75" s="900"/>
      <c r="DO75" s="900"/>
      <c r="DP75" s="901"/>
      <c r="DQ75" s="899"/>
      <c r="DR75" s="900"/>
      <c r="DS75" s="900"/>
      <c r="DT75" s="900"/>
      <c r="DU75" s="901"/>
      <c r="DV75" s="896"/>
      <c r="DW75" s="897"/>
      <c r="DX75" s="897"/>
      <c r="DY75" s="897"/>
      <c r="DZ75" s="898"/>
      <c r="EA75" s="230"/>
    </row>
    <row r="76" spans="1:131" ht="26.25" customHeight="1" x14ac:dyDescent="0.15">
      <c r="A76" s="238">
        <v>9</v>
      </c>
      <c r="B76" s="910"/>
      <c r="C76" s="911"/>
      <c r="D76" s="911"/>
      <c r="E76" s="911"/>
      <c r="F76" s="911"/>
      <c r="G76" s="911"/>
      <c r="H76" s="911"/>
      <c r="I76" s="911"/>
      <c r="J76" s="911"/>
      <c r="K76" s="911"/>
      <c r="L76" s="911"/>
      <c r="M76" s="911"/>
      <c r="N76" s="911"/>
      <c r="O76" s="911"/>
      <c r="P76" s="912"/>
      <c r="Q76" s="914"/>
      <c r="R76" s="915"/>
      <c r="S76" s="915"/>
      <c r="T76" s="915"/>
      <c r="U76" s="871"/>
      <c r="V76" s="916"/>
      <c r="W76" s="915"/>
      <c r="X76" s="915"/>
      <c r="Y76" s="915"/>
      <c r="Z76" s="871"/>
      <c r="AA76" s="916"/>
      <c r="AB76" s="915"/>
      <c r="AC76" s="915"/>
      <c r="AD76" s="915"/>
      <c r="AE76" s="871"/>
      <c r="AF76" s="916"/>
      <c r="AG76" s="915"/>
      <c r="AH76" s="915"/>
      <c r="AI76" s="915"/>
      <c r="AJ76" s="871"/>
      <c r="AK76" s="916"/>
      <c r="AL76" s="915"/>
      <c r="AM76" s="915"/>
      <c r="AN76" s="915"/>
      <c r="AO76" s="871"/>
      <c r="AP76" s="916"/>
      <c r="AQ76" s="915"/>
      <c r="AR76" s="915"/>
      <c r="AS76" s="915"/>
      <c r="AT76" s="871"/>
      <c r="AU76" s="916"/>
      <c r="AV76" s="915"/>
      <c r="AW76" s="915"/>
      <c r="AX76" s="915"/>
      <c r="AY76" s="871"/>
      <c r="AZ76" s="869"/>
      <c r="BA76" s="869"/>
      <c r="BB76" s="869"/>
      <c r="BC76" s="869"/>
      <c r="BD76" s="870"/>
      <c r="BE76" s="241"/>
      <c r="BF76" s="241"/>
      <c r="BG76" s="241"/>
      <c r="BH76" s="241"/>
      <c r="BI76" s="241"/>
      <c r="BJ76" s="241"/>
      <c r="BK76" s="241"/>
      <c r="BL76" s="241"/>
      <c r="BM76" s="241"/>
      <c r="BN76" s="241"/>
      <c r="BO76" s="241"/>
      <c r="BP76" s="241"/>
      <c r="BQ76" s="238">
        <v>70</v>
      </c>
      <c r="BR76" s="243"/>
      <c r="BS76" s="896"/>
      <c r="BT76" s="897"/>
      <c r="BU76" s="897"/>
      <c r="BV76" s="897"/>
      <c r="BW76" s="897"/>
      <c r="BX76" s="897"/>
      <c r="BY76" s="897"/>
      <c r="BZ76" s="897"/>
      <c r="CA76" s="897"/>
      <c r="CB76" s="897"/>
      <c r="CC76" s="897"/>
      <c r="CD76" s="897"/>
      <c r="CE76" s="897"/>
      <c r="CF76" s="897"/>
      <c r="CG76" s="902"/>
      <c r="CH76" s="899"/>
      <c r="CI76" s="900"/>
      <c r="CJ76" s="900"/>
      <c r="CK76" s="900"/>
      <c r="CL76" s="901"/>
      <c r="CM76" s="899"/>
      <c r="CN76" s="900"/>
      <c r="CO76" s="900"/>
      <c r="CP76" s="900"/>
      <c r="CQ76" s="901"/>
      <c r="CR76" s="899"/>
      <c r="CS76" s="900"/>
      <c r="CT76" s="900"/>
      <c r="CU76" s="900"/>
      <c r="CV76" s="901"/>
      <c r="CW76" s="899"/>
      <c r="CX76" s="900"/>
      <c r="CY76" s="900"/>
      <c r="CZ76" s="900"/>
      <c r="DA76" s="901"/>
      <c r="DB76" s="899"/>
      <c r="DC76" s="900"/>
      <c r="DD76" s="900"/>
      <c r="DE76" s="900"/>
      <c r="DF76" s="901"/>
      <c r="DG76" s="899"/>
      <c r="DH76" s="900"/>
      <c r="DI76" s="900"/>
      <c r="DJ76" s="900"/>
      <c r="DK76" s="901"/>
      <c r="DL76" s="899"/>
      <c r="DM76" s="900"/>
      <c r="DN76" s="900"/>
      <c r="DO76" s="900"/>
      <c r="DP76" s="901"/>
      <c r="DQ76" s="899"/>
      <c r="DR76" s="900"/>
      <c r="DS76" s="900"/>
      <c r="DT76" s="900"/>
      <c r="DU76" s="901"/>
      <c r="DV76" s="896"/>
      <c r="DW76" s="897"/>
      <c r="DX76" s="897"/>
      <c r="DY76" s="897"/>
      <c r="DZ76" s="898"/>
      <c r="EA76" s="230"/>
    </row>
    <row r="77" spans="1:131" ht="26.25" customHeight="1" x14ac:dyDescent="0.15">
      <c r="A77" s="238">
        <v>10</v>
      </c>
      <c r="B77" s="910"/>
      <c r="C77" s="911"/>
      <c r="D77" s="911"/>
      <c r="E77" s="911"/>
      <c r="F77" s="911"/>
      <c r="G77" s="911"/>
      <c r="H77" s="911"/>
      <c r="I77" s="911"/>
      <c r="J77" s="911"/>
      <c r="K77" s="911"/>
      <c r="L77" s="911"/>
      <c r="M77" s="911"/>
      <c r="N77" s="911"/>
      <c r="O77" s="911"/>
      <c r="P77" s="912"/>
      <c r="Q77" s="914"/>
      <c r="R77" s="915"/>
      <c r="S77" s="915"/>
      <c r="T77" s="915"/>
      <c r="U77" s="871"/>
      <c r="V77" s="916"/>
      <c r="W77" s="915"/>
      <c r="X77" s="915"/>
      <c r="Y77" s="915"/>
      <c r="Z77" s="871"/>
      <c r="AA77" s="916"/>
      <c r="AB77" s="915"/>
      <c r="AC77" s="915"/>
      <c r="AD77" s="915"/>
      <c r="AE77" s="871"/>
      <c r="AF77" s="916"/>
      <c r="AG77" s="915"/>
      <c r="AH77" s="915"/>
      <c r="AI77" s="915"/>
      <c r="AJ77" s="871"/>
      <c r="AK77" s="916"/>
      <c r="AL77" s="915"/>
      <c r="AM77" s="915"/>
      <c r="AN77" s="915"/>
      <c r="AO77" s="871"/>
      <c r="AP77" s="916"/>
      <c r="AQ77" s="915"/>
      <c r="AR77" s="915"/>
      <c r="AS77" s="915"/>
      <c r="AT77" s="871"/>
      <c r="AU77" s="916"/>
      <c r="AV77" s="915"/>
      <c r="AW77" s="915"/>
      <c r="AX77" s="915"/>
      <c r="AY77" s="871"/>
      <c r="AZ77" s="869"/>
      <c r="BA77" s="869"/>
      <c r="BB77" s="869"/>
      <c r="BC77" s="869"/>
      <c r="BD77" s="870"/>
      <c r="BE77" s="241"/>
      <c r="BF77" s="241"/>
      <c r="BG77" s="241"/>
      <c r="BH77" s="241"/>
      <c r="BI77" s="241"/>
      <c r="BJ77" s="241"/>
      <c r="BK77" s="241"/>
      <c r="BL77" s="241"/>
      <c r="BM77" s="241"/>
      <c r="BN77" s="241"/>
      <c r="BO77" s="241"/>
      <c r="BP77" s="241"/>
      <c r="BQ77" s="238">
        <v>71</v>
      </c>
      <c r="BR77" s="243"/>
      <c r="BS77" s="896"/>
      <c r="BT77" s="897"/>
      <c r="BU77" s="897"/>
      <c r="BV77" s="897"/>
      <c r="BW77" s="897"/>
      <c r="BX77" s="897"/>
      <c r="BY77" s="897"/>
      <c r="BZ77" s="897"/>
      <c r="CA77" s="897"/>
      <c r="CB77" s="897"/>
      <c r="CC77" s="897"/>
      <c r="CD77" s="897"/>
      <c r="CE77" s="897"/>
      <c r="CF77" s="897"/>
      <c r="CG77" s="902"/>
      <c r="CH77" s="899"/>
      <c r="CI77" s="900"/>
      <c r="CJ77" s="900"/>
      <c r="CK77" s="900"/>
      <c r="CL77" s="901"/>
      <c r="CM77" s="899"/>
      <c r="CN77" s="900"/>
      <c r="CO77" s="900"/>
      <c r="CP77" s="900"/>
      <c r="CQ77" s="901"/>
      <c r="CR77" s="899"/>
      <c r="CS77" s="900"/>
      <c r="CT77" s="900"/>
      <c r="CU77" s="900"/>
      <c r="CV77" s="901"/>
      <c r="CW77" s="899"/>
      <c r="CX77" s="900"/>
      <c r="CY77" s="900"/>
      <c r="CZ77" s="900"/>
      <c r="DA77" s="901"/>
      <c r="DB77" s="899"/>
      <c r="DC77" s="900"/>
      <c r="DD77" s="900"/>
      <c r="DE77" s="900"/>
      <c r="DF77" s="901"/>
      <c r="DG77" s="899"/>
      <c r="DH77" s="900"/>
      <c r="DI77" s="900"/>
      <c r="DJ77" s="900"/>
      <c r="DK77" s="901"/>
      <c r="DL77" s="899"/>
      <c r="DM77" s="900"/>
      <c r="DN77" s="900"/>
      <c r="DO77" s="900"/>
      <c r="DP77" s="901"/>
      <c r="DQ77" s="899"/>
      <c r="DR77" s="900"/>
      <c r="DS77" s="900"/>
      <c r="DT77" s="900"/>
      <c r="DU77" s="901"/>
      <c r="DV77" s="896"/>
      <c r="DW77" s="897"/>
      <c r="DX77" s="897"/>
      <c r="DY77" s="897"/>
      <c r="DZ77" s="898"/>
      <c r="EA77" s="230"/>
    </row>
    <row r="78" spans="1:131" ht="26.25" customHeight="1" x14ac:dyDescent="0.15">
      <c r="A78" s="238">
        <v>11</v>
      </c>
      <c r="B78" s="910"/>
      <c r="C78" s="911"/>
      <c r="D78" s="911"/>
      <c r="E78" s="911"/>
      <c r="F78" s="911"/>
      <c r="G78" s="911"/>
      <c r="H78" s="911"/>
      <c r="I78" s="911"/>
      <c r="J78" s="911"/>
      <c r="K78" s="911"/>
      <c r="L78" s="911"/>
      <c r="M78" s="911"/>
      <c r="N78" s="911"/>
      <c r="O78" s="911"/>
      <c r="P78" s="912"/>
      <c r="Q78" s="913"/>
      <c r="R78" s="867"/>
      <c r="S78" s="867"/>
      <c r="T78" s="867"/>
      <c r="U78" s="867"/>
      <c r="V78" s="867"/>
      <c r="W78" s="867"/>
      <c r="X78" s="867"/>
      <c r="Y78" s="867"/>
      <c r="Z78" s="867"/>
      <c r="AA78" s="867"/>
      <c r="AB78" s="867"/>
      <c r="AC78" s="867"/>
      <c r="AD78" s="867"/>
      <c r="AE78" s="867"/>
      <c r="AF78" s="867"/>
      <c r="AG78" s="867"/>
      <c r="AH78" s="867"/>
      <c r="AI78" s="867"/>
      <c r="AJ78" s="867"/>
      <c r="AK78" s="867"/>
      <c r="AL78" s="867"/>
      <c r="AM78" s="867"/>
      <c r="AN78" s="867"/>
      <c r="AO78" s="867"/>
      <c r="AP78" s="867"/>
      <c r="AQ78" s="867"/>
      <c r="AR78" s="867"/>
      <c r="AS78" s="867"/>
      <c r="AT78" s="867"/>
      <c r="AU78" s="867"/>
      <c r="AV78" s="867"/>
      <c r="AW78" s="867"/>
      <c r="AX78" s="867"/>
      <c r="AY78" s="867"/>
      <c r="AZ78" s="869"/>
      <c r="BA78" s="869"/>
      <c r="BB78" s="869"/>
      <c r="BC78" s="869"/>
      <c r="BD78" s="870"/>
      <c r="BE78" s="241"/>
      <c r="BF78" s="241"/>
      <c r="BG78" s="241"/>
      <c r="BH78" s="241"/>
      <c r="BI78" s="241"/>
      <c r="BJ78" s="230"/>
      <c r="BK78" s="230"/>
      <c r="BL78" s="230"/>
      <c r="BM78" s="230"/>
      <c r="BN78" s="230"/>
      <c r="BO78" s="241"/>
      <c r="BP78" s="241"/>
      <c r="BQ78" s="238">
        <v>72</v>
      </c>
      <c r="BR78" s="243"/>
      <c r="BS78" s="896"/>
      <c r="BT78" s="897"/>
      <c r="BU78" s="897"/>
      <c r="BV78" s="897"/>
      <c r="BW78" s="897"/>
      <c r="BX78" s="897"/>
      <c r="BY78" s="897"/>
      <c r="BZ78" s="897"/>
      <c r="CA78" s="897"/>
      <c r="CB78" s="897"/>
      <c r="CC78" s="897"/>
      <c r="CD78" s="897"/>
      <c r="CE78" s="897"/>
      <c r="CF78" s="897"/>
      <c r="CG78" s="902"/>
      <c r="CH78" s="899"/>
      <c r="CI78" s="900"/>
      <c r="CJ78" s="900"/>
      <c r="CK78" s="900"/>
      <c r="CL78" s="901"/>
      <c r="CM78" s="899"/>
      <c r="CN78" s="900"/>
      <c r="CO78" s="900"/>
      <c r="CP78" s="900"/>
      <c r="CQ78" s="901"/>
      <c r="CR78" s="899"/>
      <c r="CS78" s="900"/>
      <c r="CT78" s="900"/>
      <c r="CU78" s="900"/>
      <c r="CV78" s="901"/>
      <c r="CW78" s="899"/>
      <c r="CX78" s="900"/>
      <c r="CY78" s="900"/>
      <c r="CZ78" s="900"/>
      <c r="DA78" s="901"/>
      <c r="DB78" s="899"/>
      <c r="DC78" s="900"/>
      <c r="DD78" s="900"/>
      <c r="DE78" s="900"/>
      <c r="DF78" s="901"/>
      <c r="DG78" s="899"/>
      <c r="DH78" s="900"/>
      <c r="DI78" s="900"/>
      <c r="DJ78" s="900"/>
      <c r="DK78" s="901"/>
      <c r="DL78" s="899"/>
      <c r="DM78" s="900"/>
      <c r="DN78" s="900"/>
      <c r="DO78" s="900"/>
      <c r="DP78" s="901"/>
      <c r="DQ78" s="899"/>
      <c r="DR78" s="900"/>
      <c r="DS78" s="900"/>
      <c r="DT78" s="900"/>
      <c r="DU78" s="901"/>
      <c r="DV78" s="896"/>
      <c r="DW78" s="897"/>
      <c r="DX78" s="897"/>
      <c r="DY78" s="897"/>
      <c r="DZ78" s="898"/>
      <c r="EA78" s="230"/>
    </row>
    <row r="79" spans="1:131" ht="26.25" customHeight="1" x14ac:dyDescent="0.15">
      <c r="A79" s="238">
        <v>12</v>
      </c>
      <c r="B79" s="910"/>
      <c r="C79" s="911"/>
      <c r="D79" s="911"/>
      <c r="E79" s="911"/>
      <c r="F79" s="911"/>
      <c r="G79" s="911"/>
      <c r="H79" s="911"/>
      <c r="I79" s="911"/>
      <c r="J79" s="911"/>
      <c r="K79" s="911"/>
      <c r="L79" s="911"/>
      <c r="M79" s="911"/>
      <c r="N79" s="911"/>
      <c r="O79" s="911"/>
      <c r="P79" s="912"/>
      <c r="Q79" s="913"/>
      <c r="R79" s="867"/>
      <c r="S79" s="867"/>
      <c r="T79" s="867"/>
      <c r="U79" s="867"/>
      <c r="V79" s="867"/>
      <c r="W79" s="867"/>
      <c r="X79" s="867"/>
      <c r="Y79" s="867"/>
      <c r="Z79" s="867"/>
      <c r="AA79" s="867"/>
      <c r="AB79" s="867"/>
      <c r="AC79" s="867"/>
      <c r="AD79" s="867"/>
      <c r="AE79" s="867"/>
      <c r="AF79" s="867"/>
      <c r="AG79" s="867"/>
      <c r="AH79" s="867"/>
      <c r="AI79" s="867"/>
      <c r="AJ79" s="867"/>
      <c r="AK79" s="867"/>
      <c r="AL79" s="867"/>
      <c r="AM79" s="867"/>
      <c r="AN79" s="867"/>
      <c r="AO79" s="867"/>
      <c r="AP79" s="867"/>
      <c r="AQ79" s="867"/>
      <c r="AR79" s="867"/>
      <c r="AS79" s="867"/>
      <c r="AT79" s="867"/>
      <c r="AU79" s="867"/>
      <c r="AV79" s="867"/>
      <c r="AW79" s="867"/>
      <c r="AX79" s="867"/>
      <c r="AY79" s="867"/>
      <c r="AZ79" s="869"/>
      <c r="BA79" s="869"/>
      <c r="BB79" s="869"/>
      <c r="BC79" s="869"/>
      <c r="BD79" s="870"/>
      <c r="BE79" s="241"/>
      <c r="BF79" s="241"/>
      <c r="BG79" s="241"/>
      <c r="BH79" s="241"/>
      <c r="BI79" s="241"/>
      <c r="BJ79" s="230"/>
      <c r="BK79" s="230"/>
      <c r="BL79" s="230"/>
      <c r="BM79" s="230"/>
      <c r="BN79" s="230"/>
      <c r="BO79" s="241"/>
      <c r="BP79" s="241"/>
      <c r="BQ79" s="238">
        <v>73</v>
      </c>
      <c r="BR79" s="243"/>
      <c r="BS79" s="896"/>
      <c r="BT79" s="897"/>
      <c r="BU79" s="897"/>
      <c r="BV79" s="897"/>
      <c r="BW79" s="897"/>
      <c r="BX79" s="897"/>
      <c r="BY79" s="897"/>
      <c r="BZ79" s="897"/>
      <c r="CA79" s="897"/>
      <c r="CB79" s="897"/>
      <c r="CC79" s="897"/>
      <c r="CD79" s="897"/>
      <c r="CE79" s="897"/>
      <c r="CF79" s="897"/>
      <c r="CG79" s="902"/>
      <c r="CH79" s="899"/>
      <c r="CI79" s="900"/>
      <c r="CJ79" s="900"/>
      <c r="CK79" s="900"/>
      <c r="CL79" s="901"/>
      <c r="CM79" s="899"/>
      <c r="CN79" s="900"/>
      <c r="CO79" s="900"/>
      <c r="CP79" s="900"/>
      <c r="CQ79" s="901"/>
      <c r="CR79" s="899"/>
      <c r="CS79" s="900"/>
      <c r="CT79" s="900"/>
      <c r="CU79" s="900"/>
      <c r="CV79" s="901"/>
      <c r="CW79" s="899"/>
      <c r="CX79" s="900"/>
      <c r="CY79" s="900"/>
      <c r="CZ79" s="900"/>
      <c r="DA79" s="901"/>
      <c r="DB79" s="899"/>
      <c r="DC79" s="900"/>
      <c r="DD79" s="900"/>
      <c r="DE79" s="900"/>
      <c r="DF79" s="901"/>
      <c r="DG79" s="899"/>
      <c r="DH79" s="900"/>
      <c r="DI79" s="900"/>
      <c r="DJ79" s="900"/>
      <c r="DK79" s="901"/>
      <c r="DL79" s="899"/>
      <c r="DM79" s="900"/>
      <c r="DN79" s="900"/>
      <c r="DO79" s="900"/>
      <c r="DP79" s="901"/>
      <c r="DQ79" s="899"/>
      <c r="DR79" s="900"/>
      <c r="DS79" s="900"/>
      <c r="DT79" s="900"/>
      <c r="DU79" s="901"/>
      <c r="DV79" s="896"/>
      <c r="DW79" s="897"/>
      <c r="DX79" s="897"/>
      <c r="DY79" s="897"/>
      <c r="DZ79" s="898"/>
      <c r="EA79" s="230"/>
    </row>
    <row r="80" spans="1:131" ht="26.25" customHeight="1" x14ac:dyDescent="0.15">
      <c r="A80" s="238">
        <v>13</v>
      </c>
      <c r="B80" s="910"/>
      <c r="C80" s="911"/>
      <c r="D80" s="911"/>
      <c r="E80" s="911"/>
      <c r="F80" s="911"/>
      <c r="G80" s="911"/>
      <c r="H80" s="911"/>
      <c r="I80" s="911"/>
      <c r="J80" s="911"/>
      <c r="K80" s="911"/>
      <c r="L80" s="911"/>
      <c r="M80" s="911"/>
      <c r="N80" s="911"/>
      <c r="O80" s="911"/>
      <c r="P80" s="912"/>
      <c r="Q80" s="913"/>
      <c r="R80" s="867"/>
      <c r="S80" s="867"/>
      <c r="T80" s="867"/>
      <c r="U80" s="867"/>
      <c r="V80" s="867"/>
      <c r="W80" s="867"/>
      <c r="X80" s="867"/>
      <c r="Y80" s="867"/>
      <c r="Z80" s="867"/>
      <c r="AA80" s="867"/>
      <c r="AB80" s="867"/>
      <c r="AC80" s="867"/>
      <c r="AD80" s="867"/>
      <c r="AE80" s="867"/>
      <c r="AF80" s="867"/>
      <c r="AG80" s="867"/>
      <c r="AH80" s="867"/>
      <c r="AI80" s="867"/>
      <c r="AJ80" s="867"/>
      <c r="AK80" s="867"/>
      <c r="AL80" s="867"/>
      <c r="AM80" s="867"/>
      <c r="AN80" s="867"/>
      <c r="AO80" s="867"/>
      <c r="AP80" s="867"/>
      <c r="AQ80" s="867"/>
      <c r="AR80" s="867"/>
      <c r="AS80" s="867"/>
      <c r="AT80" s="867"/>
      <c r="AU80" s="867"/>
      <c r="AV80" s="867"/>
      <c r="AW80" s="867"/>
      <c r="AX80" s="867"/>
      <c r="AY80" s="867"/>
      <c r="AZ80" s="869"/>
      <c r="BA80" s="869"/>
      <c r="BB80" s="869"/>
      <c r="BC80" s="869"/>
      <c r="BD80" s="870"/>
      <c r="BE80" s="241"/>
      <c r="BF80" s="241"/>
      <c r="BG80" s="241"/>
      <c r="BH80" s="241"/>
      <c r="BI80" s="241"/>
      <c r="BJ80" s="241"/>
      <c r="BK80" s="241"/>
      <c r="BL80" s="241"/>
      <c r="BM80" s="241"/>
      <c r="BN80" s="241"/>
      <c r="BO80" s="241"/>
      <c r="BP80" s="241"/>
      <c r="BQ80" s="238">
        <v>74</v>
      </c>
      <c r="BR80" s="243"/>
      <c r="BS80" s="896"/>
      <c r="BT80" s="897"/>
      <c r="BU80" s="897"/>
      <c r="BV80" s="897"/>
      <c r="BW80" s="897"/>
      <c r="BX80" s="897"/>
      <c r="BY80" s="897"/>
      <c r="BZ80" s="897"/>
      <c r="CA80" s="897"/>
      <c r="CB80" s="897"/>
      <c r="CC80" s="897"/>
      <c r="CD80" s="897"/>
      <c r="CE80" s="897"/>
      <c r="CF80" s="897"/>
      <c r="CG80" s="902"/>
      <c r="CH80" s="899"/>
      <c r="CI80" s="900"/>
      <c r="CJ80" s="900"/>
      <c r="CK80" s="900"/>
      <c r="CL80" s="901"/>
      <c r="CM80" s="899"/>
      <c r="CN80" s="900"/>
      <c r="CO80" s="900"/>
      <c r="CP80" s="900"/>
      <c r="CQ80" s="901"/>
      <c r="CR80" s="899"/>
      <c r="CS80" s="900"/>
      <c r="CT80" s="900"/>
      <c r="CU80" s="900"/>
      <c r="CV80" s="901"/>
      <c r="CW80" s="899"/>
      <c r="CX80" s="900"/>
      <c r="CY80" s="900"/>
      <c r="CZ80" s="900"/>
      <c r="DA80" s="901"/>
      <c r="DB80" s="899"/>
      <c r="DC80" s="900"/>
      <c r="DD80" s="900"/>
      <c r="DE80" s="900"/>
      <c r="DF80" s="901"/>
      <c r="DG80" s="899"/>
      <c r="DH80" s="900"/>
      <c r="DI80" s="900"/>
      <c r="DJ80" s="900"/>
      <c r="DK80" s="901"/>
      <c r="DL80" s="899"/>
      <c r="DM80" s="900"/>
      <c r="DN80" s="900"/>
      <c r="DO80" s="900"/>
      <c r="DP80" s="901"/>
      <c r="DQ80" s="899"/>
      <c r="DR80" s="900"/>
      <c r="DS80" s="900"/>
      <c r="DT80" s="900"/>
      <c r="DU80" s="901"/>
      <c r="DV80" s="896"/>
      <c r="DW80" s="897"/>
      <c r="DX80" s="897"/>
      <c r="DY80" s="897"/>
      <c r="DZ80" s="898"/>
      <c r="EA80" s="230"/>
    </row>
    <row r="81" spans="1:131" ht="26.25" customHeight="1" x14ac:dyDescent="0.15">
      <c r="A81" s="238">
        <v>14</v>
      </c>
      <c r="B81" s="910"/>
      <c r="C81" s="911"/>
      <c r="D81" s="911"/>
      <c r="E81" s="911"/>
      <c r="F81" s="911"/>
      <c r="G81" s="911"/>
      <c r="H81" s="911"/>
      <c r="I81" s="911"/>
      <c r="J81" s="911"/>
      <c r="K81" s="911"/>
      <c r="L81" s="911"/>
      <c r="M81" s="911"/>
      <c r="N81" s="911"/>
      <c r="O81" s="911"/>
      <c r="P81" s="912"/>
      <c r="Q81" s="913"/>
      <c r="R81" s="867"/>
      <c r="S81" s="867"/>
      <c r="T81" s="867"/>
      <c r="U81" s="867"/>
      <c r="V81" s="867"/>
      <c r="W81" s="867"/>
      <c r="X81" s="867"/>
      <c r="Y81" s="867"/>
      <c r="Z81" s="867"/>
      <c r="AA81" s="867"/>
      <c r="AB81" s="867"/>
      <c r="AC81" s="867"/>
      <c r="AD81" s="867"/>
      <c r="AE81" s="867"/>
      <c r="AF81" s="867"/>
      <c r="AG81" s="867"/>
      <c r="AH81" s="867"/>
      <c r="AI81" s="867"/>
      <c r="AJ81" s="867"/>
      <c r="AK81" s="867"/>
      <c r="AL81" s="867"/>
      <c r="AM81" s="867"/>
      <c r="AN81" s="867"/>
      <c r="AO81" s="867"/>
      <c r="AP81" s="867"/>
      <c r="AQ81" s="867"/>
      <c r="AR81" s="867"/>
      <c r="AS81" s="867"/>
      <c r="AT81" s="867"/>
      <c r="AU81" s="867"/>
      <c r="AV81" s="867"/>
      <c r="AW81" s="867"/>
      <c r="AX81" s="867"/>
      <c r="AY81" s="867"/>
      <c r="AZ81" s="869"/>
      <c r="BA81" s="869"/>
      <c r="BB81" s="869"/>
      <c r="BC81" s="869"/>
      <c r="BD81" s="870"/>
      <c r="BE81" s="241"/>
      <c r="BF81" s="241"/>
      <c r="BG81" s="241"/>
      <c r="BH81" s="241"/>
      <c r="BI81" s="241"/>
      <c r="BJ81" s="241"/>
      <c r="BK81" s="241"/>
      <c r="BL81" s="241"/>
      <c r="BM81" s="241"/>
      <c r="BN81" s="241"/>
      <c r="BO81" s="241"/>
      <c r="BP81" s="241"/>
      <c r="BQ81" s="238">
        <v>75</v>
      </c>
      <c r="BR81" s="243"/>
      <c r="BS81" s="896"/>
      <c r="BT81" s="897"/>
      <c r="BU81" s="897"/>
      <c r="BV81" s="897"/>
      <c r="BW81" s="897"/>
      <c r="BX81" s="897"/>
      <c r="BY81" s="897"/>
      <c r="BZ81" s="897"/>
      <c r="CA81" s="897"/>
      <c r="CB81" s="897"/>
      <c r="CC81" s="897"/>
      <c r="CD81" s="897"/>
      <c r="CE81" s="897"/>
      <c r="CF81" s="897"/>
      <c r="CG81" s="902"/>
      <c r="CH81" s="899"/>
      <c r="CI81" s="900"/>
      <c r="CJ81" s="900"/>
      <c r="CK81" s="900"/>
      <c r="CL81" s="901"/>
      <c r="CM81" s="899"/>
      <c r="CN81" s="900"/>
      <c r="CO81" s="900"/>
      <c r="CP81" s="900"/>
      <c r="CQ81" s="901"/>
      <c r="CR81" s="899"/>
      <c r="CS81" s="900"/>
      <c r="CT81" s="900"/>
      <c r="CU81" s="900"/>
      <c r="CV81" s="901"/>
      <c r="CW81" s="899"/>
      <c r="CX81" s="900"/>
      <c r="CY81" s="900"/>
      <c r="CZ81" s="900"/>
      <c r="DA81" s="901"/>
      <c r="DB81" s="899"/>
      <c r="DC81" s="900"/>
      <c r="DD81" s="900"/>
      <c r="DE81" s="900"/>
      <c r="DF81" s="901"/>
      <c r="DG81" s="899"/>
      <c r="DH81" s="900"/>
      <c r="DI81" s="900"/>
      <c r="DJ81" s="900"/>
      <c r="DK81" s="901"/>
      <c r="DL81" s="899"/>
      <c r="DM81" s="900"/>
      <c r="DN81" s="900"/>
      <c r="DO81" s="900"/>
      <c r="DP81" s="901"/>
      <c r="DQ81" s="899"/>
      <c r="DR81" s="900"/>
      <c r="DS81" s="900"/>
      <c r="DT81" s="900"/>
      <c r="DU81" s="901"/>
      <c r="DV81" s="896"/>
      <c r="DW81" s="897"/>
      <c r="DX81" s="897"/>
      <c r="DY81" s="897"/>
      <c r="DZ81" s="898"/>
      <c r="EA81" s="230"/>
    </row>
    <row r="82" spans="1:131" ht="26.25" customHeight="1" x14ac:dyDescent="0.15">
      <c r="A82" s="238">
        <v>15</v>
      </c>
      <c r="B82" s="910"/>
      <c r="C82" s="911"/>
      <c r="D82" s="911"/>
      <c r="E82" s="911"/>
      <c r="F82" s="911"/>
      <c r="G82" s="911"/>
      <c r="H82" s="911"/>
      <c r="I82" s="911"/>
      <c r="J82" s="911"/>
      <c r="K82" s="911"/>
      <c r="L82" s="911"/>
      <c r="M82" s="911"/>
      <c r="N82" s="911"/>
      <c r="O82" s="911"/>
      <c r="P82" s="912"/>
      <c r="Q82" s="913"/>
      <c r="R82" s="867"/>
      <c r="S82" s="867"/>
      <c r="T82" s="867"/>
      <c r="U82" s="867"/>
      <c r="V82" s="867"/>
      <c r="W82" s="867"/>
      <c r="X82" s="867"/>
      <c r="Y82" s="867"/>
      <c r="Z82" s="867"/>
      <c r="AA82" s="867"/>
      <c r="AB82" s="867"/>
      <c r="AC82" s="867"/>
      <c r="AD82" s="867"/>
      <c r="AE82" s="867"/>
      <c r="AF82" s="867"/>
      <c r="AG82" s="867"/>
      <c r="AH82" s="867"/>
      <c r="AI82" s="867"/>
      <c r="AJ82" s="867"/>
      <c r="AK82" s="867"/>
      <c r="AL82" s="867"/>
      <c r="AM82" s="867"/>
      <c r="AN82" s="867"/>
      <c r="AO82" s="867"/>
      <c r="AP82" s="867"/>
      <c r="AQ82" s="867"/>
      <c r="AR82" s="867"/>
      <c r="AS82" s="867"/>
      <c r="AT82" s="867"/>
      <c r="AU82" s="867"/>
      <c r="AV82" s="867"/>
      <c r="AW82" s="867"/>
      <c r="AX82" s="867"/>
      <c r="AY82" s="867"/>
      <c r="AZ82" s="869"/>
      <c r="BA82" s="869"/>
      <c r="BB82" s="869"/>
      <c r="BC82" s="869"/>
      <c r="BD82" s="870"/>
      <c r="BE82" s="241"/>
      <c r="BF82" s="241"/>
      <c r="BG82" s="241"/>
      <c r="BH82" s="241"/>
      <c r="BI82" s="241"/>
      <c r="BJ82" s="241"/>
      <c r="BK82" s="241"/>
      <c r="BL82" s="241"/>
      <c r="BM82" s="241"/>
      <c r="BN82" s="241"/>
      <c r="BO82" s="241"/>
      <c r="BP82" s="241"/>
      <c r="BQ82" s="238">
        <v>76</v>
      </c>
      <c r="BR82" s="243"/>
      <c r="BS82" s="896"/>
      <c r="BT82" s="897"/>
      <c r="BU82" s="897"/>
      <c r="BV82" s="897"/>
      <c r="BW82" s="897"/>
      <c r="BX82" s="897"/>
      <c r="BY82" s="897"/>
      <c r="BZ82" s="897"/>
      <c r="CA82" s="897"/>
      <c r="CB82" s="897"/>
      <c r="CC82" s="897"/>
      <c r="CD82" s="897"/>
      <c r="CE82" s="897"/>
      <c r="CF82" s="897"/>
      <c r="CG82" s="902"/>
      <c r="CH82" s="899"/>
      <c r="CI82" s="900"/>
      <c r="CJ82" s="900"/>
      <c r="CK82" s="900"/>
      <c r="CL82" s="901"/>
      <c r="CM82" s="899"/>
      <c r="CN82" s="900"/>
      <c r="CO82" s="900"/>
      <c r="CP82" s="900"/>
      <c r="CQ82" s="901"/>
      <c r="CR82" s="899"/>
      <c r="CS82" s="900"/>
      <c r="CT82" s="900"/>
      <c r="CU82" s="900"/>
      <c r="CV82" s="901"/>
      <c r="CW82" s="899"/>
      <c r="CX82" s="900"/>
      <c r="CY82" s="900"/>
      <c r="CZ82" s="900"/>
      <c r="DA82" s="901"/>
      <c r="DB82" s="899"/>
      <c r="DC82" s="900"/>
      <c r="DD82" s="900"/>
      <c r="DE82" s="900"/>
      <c r="DF82" s="901"/>
      <c r="DG82" s="899"/>
      <c r="DH82" s="900"/>
      <c r="DI82" s="900"/>
      <c r="DJ82" s="900"/>
      <c r="DK82" s="901"/>
      <c r="DL82" s="899"/>
      <c r="DM82" s="900"/>
      <c r="DN82" s="900"/>
      <c r="DO82" s="900"/>
      <c r="DP82" s="901"/>
      <c r="DQ82" s="899"/>
      <c r="DR82" s="900"/>
      <c r="DS82" s="900"/>
      <c r="DT82" s="900"/>
      <c r="DU82" s="901"/>
      <c r="DV82" s="896"/>
      <c r="DW82" s="897"/>
      <c r="DX82" s="897"/>
      <c r="DY82" s="897"/>
      <c r="DZ82" s="898"/>
      <c r="EA82" s="230"/>
    </row>
    <row r="83" spans="1:131" ht="26.25" customHeight="1" x14ac:dyDescent="0.15">
      <c r="A83" s="238">
        <v>16</v>
      </c>
      <c r="B83" s="910"/>
      <c r="C83" s="911"/>
      <c r="D83" s="911"/>
      <c r="E83" s="911"/>
      <c r="F83" s="911"/>
      <c r="G83" s="911"/>
      <c r="H83" s="911"/>
      <c r="I83" s="911"/>
      <c r="J83" s="911"/>
      <c r="K83" s="911"/>
      <c r="L83" s="911"/>
      <c r="M83" s="911"/>
      <c r="N83" s="911"/>
      <c r="O83" s="911"/>
      <c r="P83" s="912"/>
      <c r="Q83" s="913"/>
      <c r="R83" s="867"/>
      <c r="S83" s="867"/>
      <c r="T83" s="867"/>
      <c r="U83" s="867"/>
      <c r="V83" s="867"/>
      <c r="W83" s="867"/>
      <c r="X83" s="867"/>
      <c r="Y83" s="867"/>
      <c r="Z83" s="867"/>
      <c r="AA83" s="867"/>
      <c r="AB83" s="867"/>
      <c r="AC83" s="867"/>
      <c r="AD83" s="867"/>
      <c r="AE83" s="867"/>
      <c r="AF83" s="867"/>
      <c r="AG83" s="867"/>
      <c r="AH83" s="867"/>
      <c r="AI83" s="867"/>
      <c r="AJ83" s="867"/>
      <c r="AK83" s="867"/>
      <c r="AL83" s="867"/>
      <c r="AM83" s="867"/>
      <c r="AN83" s="867"/>
      <c r="AO83" s="867"/>
      <c r="AP83" s="867"/>
      <c r="AQ83" s="867"/>
      <c r="AR83" s="867"/>
      <c r="AS83" s="867"/>
      <c r="AT83" s="867"/>
      <c r="AU83" s="867"/>
      <c r="AV83" s="867"/>
      <c r="AW83" s="867"/>
      <c r="AX83" s="867"/>
      <c r="AY83" s="867"/>
      <c r="AZ83" s="869"/>
      <c r="BA83" s="869"/>
      <c r="BB83" s="869"/>
      <c r="BC83" s="869"/>
      <c r="BD83" s="870"/>
      <c r="BE83" s="241"/>
      <c r="BF83" s="241"/>
      <c r="BG83" s="241"/>
      <c r="BH83" s="241"/>
      <c r="BI83" s="241"/>
      <c r="BJ83" s="241"/>
      <c r="BK83" s="241"/>
      <c r="BL83" s="241"/>
      <c r="BM83" s="241"/>
      <c r="BN83" s="241"/>
      <c r="BO83" s="241"/>
      <c r="BP83" s="241"/>
      <c r="BQ83" s="238">
        <v>77</v>
      </c>
      <c r="BR83" s="243"/>
      <c r="BS83" s="896"/>
      <c r="BT83" s="897"/>
      <c r="BU83" s="897"/>
      <c r="BV83" s="897"/>
      <c r="BW83" s="897"/>
      <c r="BX83" s="897"/>
      <c r="BY83" s="897"/>
      <c r="BZ83" s="897"/>
      <c r="CA83" s="897"/>
      <c r="CB83" s="897"/>
      <c r="CC83" s="897"/>
      <c r="CD83" s="897"/>
      <c r="CE83" s="897"/>
      <c r="CF83" s="897"/>
      <c r="CG83" s="902"/>
      <c r="CH83" s="899"/>
      <c r="CI83" s="900"/>
      <c r="CJ83" s="900"/>
      <c r="CK83" s="900"/>
      <c r="CL83" s="901"/>
      <c r="CM83" s="899"/>
      <c r="CN83" s="900"/>
      <c r="CO83" s="900"/>
      <c r="CP83" s="900"/>
      <c r="CQ83" s="901"/>
      <c r="CR83" s="899"/>
      <c r="CS83" s="900"/>
      <c r="CT83" s="900"/>
      <c r="CU83" s="900"/>
      <c r="CV83" s="901"/>
      <c r="CW83" s="899"/>
      <c r="CX83" s="900"/>
      <c r="CY83" s="900"/>
      <c r="CZ83" s="900"/>
      <c r="DA83" s="901"/>
      <c r="DB83" s="899"/>
      <c r="DC83" s="900"/>
      <c r="DD83" s="900"/>
      <c r="DE83" s="900"/>
      <c r="DF83" s="901"/>
      <c r="DG83" s="899"/>
      <c r="DH83" s="900"/>
      <c r="DI83" s="900"/>
      <c r="DJ83" s="900"/>
      <c r="DK83" s="901"/>
      <c r="DL83" s="899"/>
      <c r="DM83" s="900"/>
      <c r="DN83" s="900"/>
      <c r="DO83" s="900"/>
      <c r="DP83" s="901"/>
      <c r="DQ83" s="899"/>
      <c r="DR83" s="900"/>
      <c r="DS83" s="900"/>
      <c r="DT83" s="900"/>
      <c r="DU83" s="901"/>
      <c r="DV83" s="896"/>
      <c r="DW83" s="897"/>
      <c r="DX83" s="897"/>
      <c r="DY83" s="897"/>
      <c r="DZ83" s="898"/>
      <c r="EA83" s="230"/>
    </row>
    <row r="84" spans="1:131" ht="26.25" customHeight="1" x14ac:dyDescent="0.15">
      <c r="A84" s="238">
        <v>17</v>
      </c>
      <c r="B84" s="910"/>
      <c r="C84" s="911"/>
      <c r="D84" s="911"/>
      <c r="E84" s="911"/>
      <c r="F84" s="911"/>
      <c r="G84" s="911"/>
      <c r="H84" s="911"/>
      <c r="I84" s="911"/>
      <c r="J84" s="911"/>
      <c r="K84" s="911"/>
      <c r="L84" s="911"/>
      <c r="M84" s="911"/>
      <c r="N84" s="911"/>
      <c r="O84" s="911"/>
      <c r="P84" s="912"/>
      <c r="Q84" s="913"/>
      <c r="R84" s="867"/>
      <c r="S84" s="867"/>
      <c r="T84" s="867"/>
      <c r="U84" s="867"/>
      <c r="V84" s="867"/>
      <c r="W84" s="867"/>
      <c r="X84" s="867"/>
      <c r="Y84" s="867"/>
      <c r="Z84" s="867"/>
      <c r="AA84" s="867"/>
      <c r="AB84" s="867"/>
      <c r="AC84" s="867"/>
      <c r="AD84" s="867"/>
      <c r="AE84" s="867"/>
      <c r="AF84" s="867"/>
      <c r="AG84" s="867"/>
      <c r="AH84" s="867"/>
      <c r="AI84" s="867"/>
      <c r="AJ84" s="867"/>
      <c r="AK84" s="867"/>
      <c r="AL84" s="867"/>
      <c r="AM84" s="867"/>
      <c r="AN84" s="867"/>
      <c r="AO84" s="867"/>
      <c r="AP84" s="867"/>
      <c r="AQ84" s="867"/>
      <c r="AR84" s="867"/>
      <c r="AS84" s="867"/>
      <c r="AT84" s="867"/>
      <c r="AU84" s="867"/>
      <c r="AV84" s="867"/>
      <c r="AW84" s="867"/>
      <c r="AX84" s="867"/>
      <c r="AY84" s="867"/>
      <c r="AZ84" s="869"/>
      <c r="BA84" s="869"/>
      <c r="BB84" s="869"/>
      <c r="BC84" s="869"/>
      <c r="BD84" s="870"/>
      <c r="BE84" s="241"/>
      <c r="BF84" s="241"/>
      <c r="BG84" s="241"/>
      <c r="BH84" s="241"/>
      <c r="BI84" s="241"/>
      <c r="BJ84" s="241"/>
      <c r="BK84" s="241"/>
      <c r="BL84" s="241"/>
      <c r="BM84" s="241"/>
      <c r="BN84" s="241"/>
      <c r="BO84" s="241"/>
      <c r="BP84" s="241"/>
      <c r="BQ84" s="238">
        <v>78</v>
      </c>
      <c r="BR84" s="243"/>
      <c r="BS84" s="896"/>
      <c r="BT84" s="897"/>
      <c r="BU84" s="897"/>
      <c r="BV84" s="897"/>
      <c r="BW84" s="897"/>
      <c r="BX84" s="897"/>
      <c r="BY84" s="897"/>
      <c r="BZ84" s="897"/>
      <c r="CA84" s="897"/>
      <c r="CB84" s="897"/>
      <c r="CC84" s="897"/>
      <c r="CD84" s="897"/>
      <c r="CE84" s="897"/>
      <c r="CF84" s="897"/>
      <c r="CG84" s="902"/>
      <c r="CH84" s="899"/>
      <c r="CI84" s="900"/>
      <c r="CJ84" s="900"/>
      <c r="CK84" s="900"/>
      <c r="CL84" s="901"/>
      <c r="CM84" s="899"/>
      <c r="CN84" s="900"/>
      <c r="CO84" s="900"/>
      <c r="CP84" s="900"/>
      <c r="CQ84" s="901"/>
      <c r="CR84" s="899"/>
      <c r="CS84" s="900"/>
      <c r="CT84" s="900"/>
      <c r="CU84" s="900"/>
      <c r="CV84" s="901"/>
      <c r="CW84" s="899"/>
      <c r="CX84" s="900"/>
      <c r="CY84" s="900"/>
      <c r="CZ84" s="900"/>
      <c r="DA84" s="901"/>
      <c r="DB84" s="899"/>
      <c r="DC84" s="900"/>
      <c r="DD84" s="900"/>
      <c r="DE84" s="900"/>
      <c r="DF84" s="901"/>
      <c r="DG84" s="899"/>
      <c r="DH84" s="900"/>
      <c r="DI84" s="900"/>
      <c r="DJ84" s="900"/>
      <c r="DK84" s="901"/>
      <c r="DL84" s="899"/>
      <c r="DM84" s="900"/>
      <c r="DN84" s="900"/>
      <c r="DO84" s="900"/>
      <c r="DP84" s="901"/>
      <c r="DQ84" s="899"/>
      <c r="DR84" s="900"/>
      <c r="DS84" s="900"/>
      <c r="DT84" s="900"/>
      <c r="DU84" s="901"/>
      <c r="DV84" s="896"/>
      <c r="DW84" s="897"/>
      <c r="DX84" s="897"/>
      <c r="DY84" s="897"/>
      <c r="DZ84" s="898"/>
      <c r="EA84" s="230"/>
    </row>
    <row r="85" spans="1:131" ht="26.25" customHeight="1" x14ac:dyDescent="0.15">
      <c r="A85" s="238">
        <v>18</v>
      </c>
      <c r="B85" s="910"/>
      <c r="C85" s="911"/>
      <c r="D85" s="911"/>
      <c r="E85" s="911"/>
      <c r="F85" s="911"/>
      <c r="G85" s="911"/>
      <c r="H85" s="911"/>
      <c r="I85" s="911"/>
      <c r="J85" s="911"/>
      <c r="K85" s="911"/>
      <c r="L85" s="911"/>
      <c r="M85" s="911"/>
      <c r="N85" s="911"/>
      <c r="O85" s="911"/>
      <c r="P85" s="912"/>
      <c r="Q85" s="913"/>
      <c r="R85" s="867"/>
      <c r="S85" s="867"/>
      <c r="T85" s="867"/>
      <c r="U85" s="867"/>
      <c r="V85" s="867"/>
      <c r="W85" s="867"/>
      <c r="X85" s="867"/>
      <c r="Y85" s="867"/>
      <c r="Z85" s="867"/>
      <c r="AA85" s="867"/>
      <c r="AB85" s="867"/>
      <c r="AC85" s="867"/>
      <c r="AD85" s="867"/>
      <c r="AE85" s="867"/>
      <c r="AF85" s="867"/>
      <c r="AG85" s="867"/>
      <c r="AH85" s="867"/>
      <c r="AI85" s="867"/>
      <c r="AJ85" s="867"/>
      <c r="AK85" s="867"/>
      <c r="AL85" s="867"/>
      <c r="AM85" s="867"/>
      <c r="AN85" s="867"/>
      <c r="AO85" s="867"/>
      <c r="AP85" s="867"/>
      <c r="AQ85" s="867"/>
      <c r="AR85" s="867"/>
      <c r="AS85" s="867"/>
      <c r="AT85" s="867"/>
      <c r="AU85" s="867"/>
      <c r="AV85" s="867"/>
      <c r="AW85" s="867"/>
      <c r="AX85" s="867"/>
      <c r="AY85" s="867"/>
      <c r="AZ85" s="869"/>
      <c r="BA85" s="869"/>
      <c r="BB85" s="869"/>
      <c r="BC85" s="869"/>
      <c r="BD85" s="870"/>
      <c r="BE85" s="241"/>
      <c r="BF85" s="241"/>
      <c r="BG85" s="241"/>
      <c r="BH85" s="241"/>
      <c r="BI85" s="241"/>
      <c r="BJ85" s="241"/>
      <c r="BK85" s="241"/>
      <c r="BL85" s="241"/>
      <c r="BM85" s="241"/>
      <c r="BN85" s="241"/>
      <c r="BO85" s="241"/>
      <c r="BP85" s="241"/>
      <c r="BQ85" s="238">
        <v>79</v>
      </c>
      <c r="BR85" s="243"/>
      <c r="BS85" s="896"/>
      <c r="BT85" s="897"/>
      <c r="BU85" s="897"/>
      <c r="BV85" s="897"/>
      <c r="BW85" s="897"/>
      <c r="BX85" s="897"/>
      <c r="BY85" s="897"/>
      <c r="BZ85" s="897"/>
      <c r="CA85" s="897"/>
      <c r="CB85" s="897"/>
      <c r="CC85" s="897"/>
      <c r="CD85" s="897"/>
      <c r="CE85" s="897"/>
      <c r="CF85" s="897"/>
      <c r="CG85" s="902"/>
      <c r="CH85" s="899"/>
      <c r="CI85" s="900"/>
      <c r="CJ85" s="900"/>
      <c r="CK85" s="900"/>
      <c r="CL85" s="901"/>
      <c r="CM85" s="899"/>
      <c r="CN85" s="900"/>
      <c r="CO85" s="900"/>
      <c r="CP85" s="900"/>
      <c r="CQ85" s="901"/>
      <c r="CR85" s="899"/>
      <c r="CS85" s="900"/>
      <c r="CT85" s="900"/>
      <c r="CU85" s="900"/>
      <c r="CV85" s="901"/>
      <c r="CW85" s="899"/>
      <c r="CX85" s="900"/>
      <c r="CY85" s="900"/>
      <c r="CZ85" s="900"/>
      <c r="DA85" s="901"/>
      <c r="DB85" s="899"/>
      <c r="DC85" s="900"/>
      <c r="DD85" s="900"/>
      <c r="DE85" s="900"/>
      <c r="DF85" s="901"/>
      <c r="DG85" s="899"/>
      <c r="DH85" s="900"/>
      <c r="DI85" s="900"/>
      <c r="DJ85" s="900"/>
      <c r="DK85" s="901"/>
      <c r="DL85" s="899"/>
      <c r="DM85" s="900"/>
      <c r="DN85" s="900"/>
      <c r="DO85" s="900"/>
      <c r="DP85" s="901"/>
      <c r="DQ85" s="899"/>
      <c r="DR85" s="900"/>
      <c r="DS85" s="900"/>
      <c r="DT85" s="900"/>
      <c r="DU85" s="901"/>
      <c r="DV85" s="896"/>
      <c r="DW85" s="897"/>
      <c r="DX85" s="897"/>
      <c r="DY85" s="897"/>
      <c r="DZ85" s="898"/>
      <c r="EA85" s="230"/>
    </row>
    <row r="86" spans="1:131" ht="26.25" customHeight="1" x14ac:dyDescent="0.15">
      <c r="A86" s="238">
        <v>19</v>
      </c>
      <c r="B86" s="910"/>
      <c r="C86" s="911"/>
      <c r="D86" s="911"/>
      <c r="E86" s="911"/>
      <c r="F86" s="911"/>
      <c r="G86" s="911"/>
      <c r="H86" s="911"/>
      <c r="I86" s="911"/>
      <c r="J86" s="911"/>
      <c r="K86" s="911"/>
      <c r="L86" s="911"/>
      <c r="M86" s="911"/>
      <c r="N86" s="911"/>
      <c r="O86" s="911"/>
      <c r="P86" s="912"/>
      <c r="Q86" s="913"/>
      <c r="R86" s="867"/>
      <c r="S86" s="867"/>
      <c r="T86" s="867"/>
      <c r="U86" s="867"/>
      <c r="V86" s="867"/>
      <c r="W86" s="867"/>
      <c r="X86" s="867"/>
      <c r="Y86" s="867"/>
      <c r="Z86" s="867"/>
      <c r="AA86" s="867"/>
      <c r="AB86" s="867"/>
      <c r="AC86" s="867"/>
      <c r="AD86" s="867"/>
      <c r="AE86" s="867"/>
      <c r="AF86" s="867"/>
      <c r="AG86" s="867"/>
      <c r="AH86" s="867"/>
      <c r="AI86" s="867"/>
      <c r="AJ86" s="867"/>
      <c r="AK86" s="867"/>
      <c r="AL86" s="867"/>
      <c r="AM86" s="867"/>
      <c r="AN86" s="867"/>
      <c r="AO86" s="867"/>
      <c r="AP86" s="867"/>
      <c r="AQ86" s="867"/>
      <c r="AR86" s="867"/>
      <c r="AS86" s="867"/>
      <c r="AT86" s="867"/>
      <c r="AU86" s="867"/>
      <c r="AV86" s="867"/>
      <c r="AW86" s="867"/>
      <c r="AX86" s="867"/>
      <c r="AY86" s="867"/>
      <c r="AZ86" s="869"/>
      <c r="BA86" s="869"/>
      <c r="BB86" s="869"/>
      <c r="BC86" s="869"/>
      <c r="BD86" s="870"/>
      <c r="BE86" s="241"/>
      <c r="BF86" s="241"/>
      <c r="BG86" s="241"/>
      <c r="BH86" s="241"/>
      <c r="BI86" s="241"/>
      <c r="BJ86" s="241"/>
      <c r="BK86" s="241"/>
      <c r="BL86" s="241"/>
      <c r="BM86" s="241"/>
      <c r="BN86" s="241"/>
      <c r="BO86" s="241"/>
      <c r="BP86" s="241"/>
      <c r="BQ86" s="238">
        <v>80</v>
      </c>
      <c r="BR86" s="243"/>
      <c r="BS86" s="896"/>
      <c r="BT86" s="897"/>
      <c r="BU86" s="897"/>
      <c r="BV86" s="897"/>
      <c r="BW86" s="897"/>
      <c r="BX86" s="897"/>
      <c r="BY86" s="897"/>
      <c r="BZ86" s="897"/>
      <c r="CA86" s="897"/>
      <c r="CB86" s="897"/>
      <c r="CC86" s="897"/>
      <c r="CD86" s="897"/>
      <c r="CE86" s="897"/>
      <c r="CF86" s="897"/>
      <c r="CG86" s="902"/>
      <c r="CH86" s="899"/>
      <c r="CI86" s="900"/>
      <c r="CJ86" s="900"/>
      <c r="CK86" s="900"/>
      <c r="CL86" s="901"/>
      <c r="CM86" s="899"/>
      <c r="CN86" s="900"/>
      <c r="CO86" s="900"/>
      <c r="CP86" s="900"/>
      <c r="CQ86" s="901"/>
      <c r="CR86" s="899"/>
      <c r="CS86" s="900"/>
      <c r="CT86" s="900"/>
      <c r="CU86" s="900"/>
      <c r="CV86" s="901"/>
      <c r="CW86" s="899"/>
      <c r="CX86" s="900"/>
      <c r="CY86" s="900"/>
      <c r="CZ86" s="900"/>
      <c r="DA86" s="901"/>
      <c r="DB86" s="899"/>
      <c r="DC86" s="900"/>
      <c r="DD86" s="900"/>
      <c r="DE86" s="900"/>
      <c r="DF86" s="901"/>
      <c r="DG86" s="899"/>
      <c r="DH86" s="900"/>
      <c r="DI86" s="900"/>
      <c r="DJ86" s="900"/>
      <c r="DK86" s="901"/>
      <c r="DL86" s="899"/>
      <c r="DM86" s="900"/>
      <c r="DN86" s="900"/>
      <c r="DO86" s="900"/>
      <c r="DP86" s="901"/>
      <c r="DQ86" s="899"/>
      <c r="DR86" s="900"/>
      <c r="DS86" s="900"/>
      <c r="DT86" s="900"/>
      <c r="DU86" s="901"/>
      <c r="DV86" s="896"/>
      <c r="DW86" s="897"/>
      <c r="DX86" s="897"/>
      <c r="DY86" s="897"/>
      <c r="DZ86" s="898"/>
      <c r="EA86" s="230"/>
    </row>
    <row r="87" spans="1:131" ht="26.25" customHeight="1" x14ac:dyDescent="0.15">
      <c r="A87" s="244">
        <v>20</v>
      </c>
      <c r="B87" s="917"/>
      <c r="C87" s="918"/>
      <c r="D87" s="918"/>
      <c r="E87" s="918"/>
      <c r="F87" s="918"/>
      <c r="G87" s="918"/>
      <c r="H87" s="918"/>
      <c r="I87" s="918"/>
      <c r="J87" s="918"/>
      <c r="K87" s="918"/>
      <c r="L87" s="918"/>
      <c r="M87" s="918"/>
      <c r="N87" s="918"/>
      <c r="O87" s="918"/>
      <c r="P87" s="919"/>
      <c r="Q87" s="920"/>
      <c r="R87" s="921"/>
      <c r="S87" s="921"/>
      <c r="T87" s="921"/>
      <c r="U87" s="921"/>
      <c r="V87" s="921"/>
      <c r="W87" s="921"/>
      <c r="X87" s="921"/>
      <c r="Y87" s="921"/>
      <c r="Z87" s="921"/>
      <c r="AA87" s="921"/>
      <c r="AB87" s="921"/>
      <c r="AC87" s="921"/>
      <c r="AD87" s="921"/>
      <c r="AE87" s="921"/>
      <c r="AF87" s="921"/>
      <c r="AG87" s="921"/>
      <c r="AH87" s="921"/>
      <c r="AI87" s="921"/>
      <c r="AJ87" s="921"/>
      <c r="AK87" s="921"/>
      <c r="AL87" s="921"/>
      <c r="AM87" s="921"/>
      <c r="AN87" s="921"/>
      <c r="AO87" s="921"/>
      <c r="AP87" s="921"/>
      <c r="AQ87" s="921"/>
      <c r="AR87" s="921"/>
      <c r="AS87" s="921"/>
      <c r="AT87" s="921"/>
      <c r="AU87" s="921"/>
      <c r="AV87" s="921"/>
      <c r="AW87" s="921"/>
      <c r="AX87" s="921"/>
      <c r="AY87" s="921"/>
      <c r="AZ87" s="922"/>
      <c r="BA87" s="922"/>
      <c r="BB87" s="922"/>
      <c r="BC87" s="922"/>
      <c r="BD87" s="923"/>
      <c r="BE87" s="241"/>
      <c r="BF87" s="241"/>
      <c r="BG87" s="241"/>
      <c r="BH87" s="241"/>
      <c r="BI87" s="241"/>
      <c r="BJ87" s="241"/>
      <c r="BK87" s="241"/>
      <c r="BL87" s="241"/>
      <c r="BM87" s="241"/>
      <c r="BN87" s="241"/>
      <c r="BO87" s="241"/>
      <c r="BP87" s="241"/>
      <c r="BQ87" s="238">
        <v>81</v>
      </c>
      <c r="BR87" s="243"/>
      <c r="BS87" s="896"/>
      <c r="BT87" s="897"/>
      <c r="BU87" s="897"/>
      <c r="BV87" s="897"/>
      <c r="BW87" s="897"/>
      <c r="BX87" s="897"/>
      <c r="BY87" s="897"/>
      <c r="BZ87" s="897"/>
      <c r="CA87" s="897"/>
      <c r="CB87" s="897"/>
      <c r="CC87" s="897"/>
      <c r="CD87" s="897"/>
      <c r="CE87" s="897"/>
      <c r="CF87" s="897"/>
      <c r="CG87" s="902"/>
      <c r="CH87" s="899"/>
      <c r="CI87" s="900"/>
      <c r="CJ87" s="900"/>
      <c r="CK87" s="900"/>
      <c r="CL87" s="901"/>
      <c r="CM87" s="899"/>
      <c r="CN87" s="900"/>
      <c r="CO87" s="900"/>
      <c r="CP87" s="900"/>
      <c r="CQ87" s="901"/>
      <c r="CR87" s="899"/>
      <c r="CS87" s="900"/>
      <c r="CT87" s="900"/>
      <c r="CU87" s="900"/>
      <c r="CV87" s="901"/>
      <c r="CW87" s="899"/>
      <c r="CX87" s="900"/>
      <c r="CY87" s="900"/>
      <c r="CZ87" s="900"/>
      <c r="DA87" s="901"/>
      <c r="DB87" s="899"/>
      <c r="DC87" s="900"/>
      <c r="DD87" s="900"/>
      <c r="DE87" s="900"/>
      <c r="DF87" s="901"/>
      <c r="DG87" s="899"/>
      <c r="DH87" s="900"/>
      <c r="DI87" s="900"/>
      <c r="DJ87" s="900"/>
      <c r="DK87" s="901"/>
      <c r="DL87" s="899"/>
      <c r="DM87" s="900"/>
      <c r="DN87" s="900"/>
      <c r="DO87" s="900"/>
      <c r="DP87" s="901"/>
      <c r="DQ87" s="899"/>
      <c r="DR87" s="900"/>
      <c r="DS87" s="900"/>
      <c r="DT87" s="900"/>
      <c r="DU87" s="901"/>
      <c r="DV87" s="896"/>
      <c r="DW87" s="897"/>
      <c r="DX87" s="897"/>
      <c r="DY87" s="897"/>
      <c r="DZ87" s="898"/>
      <c r="EA87" s="230"/>
    </row>
    <row r="88" spans="1:131" ht="26.25" customHeight="1" thickBot="1" x14ac:dyDescent="0.2">
      <c r="A88" s="240" t="s">
        <v>397</v>
      </c>
      <c r="B88" s="826" t="s">
        <v>427</v>
      </c>
      <c r="C88" s="827"/>
      <c r="D88" s="827"/>
      <c r="E88" s="827"/>
      <c r="F88" s="827"/>
      <c r="G88" s="827"/>
      <c r="H88" s="827"/>
      <c r="I88" s="827"/>
      <c r="J88" s="827"/>
      <c r="K88" s="827"/>
      <c r="L88" s="827"/>
      <c r="M88" s="827"/>
      <c r="N88" s="827"/>
      <c r="O88" s="827"/>
      <c r="P88" s="828"/>
      <c r="Q88" s="877"/>
      <c r="R88" s="878"/>
      <c r="S88" s="878"/>
      <c r="T88" s="878"/>
      <c r="U88" s="878"/>
      <c r="V88" s="878"/>
      <c r="W88" s="878"/>
      <c r="X88" s="878"/>
      <c r="Y88" s="878"/>
      <c r="Z88" s="878"/>
      <c r="AA88" s="878"/>
      <c r="AB88" s="878"/>
      <c r="AC88" s="878"/>
      <c r="AD88" s="878"/>
      <c r="AE88" s="878"/>
      <c r="AF88" s="881">
        <v>5148</v>
      </c>
      <c r="AG88" s="881"/>
      <c r="AH88" s="881"/>
      <c r="AI88" s="881"/>
      <c r="AJ88" s="881"/>
      <c r="AK88" s="878"/>
      <c r="AL88" s="878"/>
      <c r="AM88" s="878"/>
      <c r="AN88" s="878"/>
      <c r="AO88" s="878"/>
      <c r="AP88" s="881">
        <v>2809</v>
      </c>
      <c r="AQ88" s="881"/>
      <c r="AR88" s="881"/>
      <c r="AS88" s="881"/>
      <c r="AT88" s="881"/>
      <c r="AU88" s="881">
        <v>665</v>
      </c>
      <c r="AV88" s="881"/>
      <c r="AW88" s="881"/>
      <c r="AX88" s="881"/>
      <c r="AY88" s="881"/>
      <c r="AZ88" s="886"/>
      <c r="BA88" s="886"/>
      <c r="BB88" s="886"/>
      <c r="BC88" s="886"/>
      <c r="BD88" s="887"/>
      <c r="BE88" s="241"/>
      <c r="BF88" s="241"/>
      <c r="BG88" s="241"/>
      <c r="BH88" s="241"/>
      <c r="BI88" s="241"/>
      <c r="BJ88" s="241"/>
      <c r="BK88" s="241"/>
      <c r="BL88" s="241"/>
      <c r="BM88" s="241"/>
      <c r="BN88" s="241"/>
      <c r="BO88" s="241"/>
      <c r="BP88" s="241"/>
      <c r="BQ88" s="238">
        <v>82</v>
      </c>
      <c r="BR88" s="243"/>
      <c r="BS88" s="896"/>
      <c r="BT88" s="897"/>
      <c r="BU88" s="897"/>
      <c r="BV88" s="897"/>
      <c r="BW88" s="897"/>
      <c r="BX88" s="897"/>
      <c r="BY88" s="897"/>
      <c r="BZ88" s="897"/>
      <c r="CA88" s="897"/>
      <c r="CB88" s="897"/>
      <c r="CC88" s="897"/>
      <c r="CD88" s="897"/>
      <c r="CE88" s="897"/>
      <c r="CF88" s="897"/>
      <c r="CG88" s="902"/>
      <c r="CH88" s="899"/>
      <c r="CI88" s="900"/>
      <c r="CJ88" s="900"/>
      <c r="CK88" s="900"/>
      <c r="CL88" s="901"/>
      <c r="CM88" s="899"/>
      <c r="CN88" s="900"/>
      <c r="CO88" s="900"/>
      <c r="CP88" s="900"/>
      <c r="CQ88" s="901"/>
      <c r="CR88" s="899"/>
      <c r="CS88" s="900"/>
      <c r="CT88" s="900"/>
      <c r="CU88" s="900"/>
      <c r="CV88" s="901"/>
      <c r="CW88" s="899"/>
      <c r="CX88" s="900"/>
      <c r="CY88" s="900"/>
      <c r="CZ88" s="900"/>
      <c r="DA88" s="901"/>
      <c r="DB88" s="899"/>
      <c r="DC88" s="900"/>
      <c r="DD88" s="900"/>
      <c r="DE88" s="900"/>
      <c r="DF88" s="901"/>
      <c r="DG88" s="899"/>
      <c r="DH88" s="900"/>
      <c r="DI88" s="900"/>
      <c r="DJ88" s="900"/>
      <c r="DK88" s="901"/>
      <c r="DL88" s="899"/>
      <c r="DM88" s="900"/>
      <c r="DN88" s="900"/>
      <c r="DO88" s="900"/>
      <c r="DP88" s="901"/>
      <c r="DQ88" s="899"/>
      <c r="DR88" s="900"/>
      <c r="DS88" s="900"/>
      <c r="DT88" s="900"/>
      <c r="DU88" s="901"/>
      <c r="DV88" s="896"/>
      <c r="DW88" s="897"/>
      <c r="DX88" s="897"/>
      <c r="DY88" s="897"/>
      <c r="DZ88" s="898"/>
      <c r="EA88" s="230"/>
    </row>
    <row r="89" spans="1:131" ht="26.25" hidden="1" customHeight="1" x14ac:dyDescent="0.15">
      <c r="A89" s="245"/>
      <c r="B89" s="246"/>
      <c r="C89" s="246"/>
      <c r="D89" s="246"/>
      <c r="E89" s="246"/>
      <c r="F89" s="246"/>
      <c r="G89" s="246"/>
      <c r="H89" s="246"/>
      <c r="I89" s="246"/>
      <c r="J89" s="246"/>
      <c r="K89" s="246"/>
      <c r="L89" s="246"/>
      <c r="M89" s="246"/>
      <c r="N89" s="246"/>
      <c r="O89" s="246"/>
      <c r="P89" s="246"/>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8"/>
      <c r="BA89" s="248"/>
      <c r="BB89" s="248"/>
      <c r="BC89" s="248"/>
      <c r="BD89" s="248"/>
      <c r="BE89" s="241"/>
      <c r="BF89" s="241"/>
      <c r="BG89" s="241"/>
      <c r="BH89" s="241"/>
      <c r="BI89" s="241"/>
      <c r="BJ89" s="241"/>
      <c r="BK89" s="241"/>
      <c r="BL89" s="241"/>
      <c r="BM89" s="241"/>
      <c r="BN89" s="241"/>
      <c r="BO89" s="241"/>
      <c r="BP89" s="241"/>
      <c r="BQ89" s="238">
        <v>83</v>
      </c>
      <c r="BR89" s="243"/>
      <c r="BS89" s="896"/>
      <c r="BT89" s="897"/>
      <c r="BU89" s="897"/>
      <c r="BV89" s="897"/>
      <c r="BW89" s="897"/>
      <c r="BX89" s="897"/>
      <c r="BY89" s="897"/>
      <c r="BZ89" s="897"/>
      <c r="CA89" s="897"/>
      <c r="CB89" s="897"/>
      <c r="CC89" s="897"/>
      <c r="CD89" s="897"/>
      <c r="CE89" s="897"/>
      <c r="CF89" s="897"/>
      <c r="CG89" s="902"/>
      <c r="CH89" s="899"/>
      <c r="CI89" s="900"/>
      <c r="CJ89" s="900"/>
      <c r="CK89" s="900"/>
      <c r="CL89" s="901"/>
      <c r="CM89" s="899"/>
      <c r="CN89" s="900"/>
      <c r="CO89" s="900"/>
      <c r="CP89" s="900"/>
      <c r="CQ89" s="901"/>
      <c r="CR89" s="899"/>
      <c r="CS89" s="900"/>
      <c r="CT89" s="900"/>
      <c r="CU89" s="900"/>
      <c r="CV89" s="901"/>
      <c r="CW89" s="899"/>
      <c r="CX89" s="900"/>
      <c r="CY89" s="900"/>
      <c r="CZ89" s="900"/>
      <c r="DA89" s="901"/>
      <c r="DB89" s="899"/>
      <c r="DC89" s="900"/>
      <c r="DD89" s="900"/>
      <c r="DE89" s="900"/>
      <c r="DF89" s="901"/>
      <c r="DG89" s="899"/>
      <c r="DH89" s="900"/>
      <c r="DI89" s="900"/>
      <c r="DJ89" s="900"/>
      <c r="DK89" s="901"/>
      <c r="DL89" s="899"/>
      <c r="DM89" s="900"/>
      <c r="DN89" s="900"/>
      <c r="DO89" s="900"/>
      <c r="DP89" s="901"/>
      <c r="DQ89" s="899"/>
      <c r="DR89" s="900"/>
      <c r="DS89" s="900"/>
      <c r="DT89" s="900"/>
      <c r="DU89" s="901"/>
      <c r="DV89" s="896"/>
      <c r="DW89" s="897"/>
      <c r="DX89" s="897"/>
      <c r="DY89" s="897"/>
      <c r="DZ89" s="898"/>
      <c r="EA89" s="230"/>
    </row>
    <row r="90" spans="1:131" ht="26.25" hidden="1" customHeight="1" x14ac:dyDescent="0.15">
      <c r="A90" s="245"/>
      <c r="B90" s="246"/>
      <c r="C90" s="246"/>
      <c r="D90" s="246"/>
      <c r="E90" s="246"/>
      <c r="F90" s="246"/>
      <c r="G90" s="246"/>
      <c r="H90" s="246"/>
      <c r="I90" s="246"/>
      <c r="J90" s="246"/>
      <c r="K90" s="246"/>
      <c r="L90" s="246"/>
      <c r="M90" s="246"/>
      <c r="N90" s="246"/>
      <c r="O90" s="246"/>
      <c r="P90" s="246"/>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8"/>
      <c r="BA90" s="248"/>
      <c r="BB90" s="248"/>
      <c r="BC90" s="248"/>
      <c r="BD90" s="248"/>
      <c r="BE90" s="241"/>
      <c r="BF90" s="241"/>
      <c r="BG90" s="241"/>
      <c r="BH90" s="241"/>
      <c r="BI90" s="241"/>
      <c r="BJ90" s="241"/>
      <c r="BK90" s="241"/>
      <c r="BL90" s="241"/>
      <c r="BM90" s="241"/>
      <c r="BN90" s="241"/>
      <c r="BO90" s="241"/>
      <c r="BP90" s="241"/>
      <c r="BQ90" s="238">
        <v>84</v>
      </c>
      <c r="BR90" s="243"/>
      <c r="BS90" s="896"/>
      <c r="BT90" s="897"/>
      <c r="BU90" s="897"/>
      <c r="BV90" s="897"/>
      <c r="BW90" s="897"/>
      <c r="BX90" s="897"/>
      <c r="BY90" s="897"/>
      <c r="BZ90" s="897"/>
      <c r="CA90" s="897"/>
      <c r="CB90" s="897"/>
      <c r="CC90" s="897"/>
      <c r="CD90" s="897"/>
      <c r="CE90" s="897"/>
      <c r="CF90" s="897"/>
      <c r="CG90" s="902"/>
      <c r="CH90" s="899"/>
      <c r="CI90" s="900"/>
      <c r="CJ90" s="900"/>
      <c r="CK90" s="900"/>
      <c r="CL90" s="901"/>
      <c r="CM90" s="899"/>
      <c r="CN90" s="900"/>
      <c r="CO90" s="900"/>
      <c r="CP90" s="900"/>
      <c r="CQ90" s="901"/>
      <c r="CR90" s="899"/>
      <c r="CS90" s="900"/>
      <c r="CT90" s="900"/>
      <c r="CU90" s="900"/>
      <c r="CV90" s="901"/>
      <c r="CW90" s="899"/>
      <c r="CX90" s="900"/>
      <c r="CY90" s="900"/>
      <c r="CZ90" s="900"/>
      <c r="DA90" s="901"/>
      <c r="DB90" s="899"/>
      <c r="DC90" s="900"/>
      <c r="DD90" s="900"/>
      <c r="DE90" s="900"/>
      <c r="DF90" s="901"/>
      <c r="DG90" s="899"/>
      <c r="DH90" s="900"/>
      <c r="DI90" s="900"/>
      <c r="DJ90" s="900"/>
      <c r="DK90" s="901"/>
      <c r="DL90" s="899"/>
      <c r="DM90" s="900"/>
      <c r="DN90" s="900"/>
      <c r="DO90" s="900"/>
      <c r="DP90" s="901"/>
      <c r="DQ90" s="899"/>
      <c r="DR90" s="900"/>
      <c r="DS90" s="900"/>
      <c r="DT90" s="900"/>
      <c r="DU90" s="901"/>
      <c r="DV90" s="896"/>
      <c r="DW90" s="897"/>
      <c r="DX90" s="897"/>
      <c r="DY90" s="897"/>
      <c r="DZ90" s="898"/>
      <c r="EA90" s="230"/>
    </row>
    <row r="91" spans="1:131" ht="26.25" hidden="1" customHeight="1" x14ac:dyDescent="0.15">
      <c r="A91" s="245"/>
      <c r="B91" s="246"/>
      <c r="C91" s="246"/>
      <c r="D91" s="246"/>
      <c r="E91" s="246"/>
      <c r="F91" s="246"/>
      <c r="G91" s="246"/>
      <c r="H91" s="246"/>
      <c r="I91" s="246"/>
      <c r="J91" s="246"/>
      <c r="K91" s="246"/>
      <c r="L91" s="246"/>
      <c r="M91" s="246"/>
      <c r="N91" s="246"/>
      <c r="O91" s="246"/>
      <c r="P91" s="246"/>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8"/>
      <c r="BA91" s="248"/>
      <c r="BB91" s="248"/>
      <c r="BC91" s="248"/>
      <c r="BD91" s="248"/>
      <c r="BE91" s="241"/>
      <c r="BF91" s="241"/>
      <c r="BG91" s="241"/>
      <c r="BH91" s="241"/>
      <c r="BI91" s="241"/>
      <c r="BJ91" s="241"/>
      <c r="BK91" s="241"/>
      <c r="BL91" s="241"/>
      <c r="BM91" s="241"/>
      <c r="BN91" s="241"/>
      <c r="BO91" s="241"/>
      <c r="BP91" s="241"/>
      <c r="BQ91" s="238">
        <v>85</v>
      </c>
      <c r="BR91" s="243"/>
      <c r="BS91" s="896"/>
      <c r="BT91" s="897"/>
      <c r="BU91" s="897"/>
      <c r="BV91" s="897"/>
      <c r="BW91" s="897"/>
      <c r="BX91" s="897"/>
      <c r="BY91" s="897"/>
      <c r="BZ91" s="897"/>
      <c r="CA91" s="897"/>
      <c r="CB91" s="897"/>
      <c r="CC91" s="897"/>
      <c r="CD91" s="897"/>
      <c r="CE91" s="897"/>
      <c r="CF91" s="897"/>
      <c r="CG91" s="902"/>
      <c r="CH91" s="899"/>
      <c r="CI91" s="900"/>
      <c r="CJ91" s="900"/>
      <c r="CK91" s="900"/>
      <c r="CL91" s="901"/>
      <c r="CM91" s="899"/>
      <c r="CN91" s="900"/>
      <c r="CO91" s="900"/>
      <c r="CP91" s="900"/>
      <c r="CQ91" s="901"/>
      <c r="CR91" s="899"/>
      <c r="CS91" s="900"/>
      <c r="CT91" s="900"/>
      <c r="CU91" s="900"/>
      <c r="CV91" s="901"/>
      <c r="CW91" s="899"/>
      <c r="CX91" s="900"/>
      <c r="CY91" s="900"/>
      <c r="CZ91" s="900"/>
      <c r="DA91" s="901"/>
      <c r="DB91" s="899"/>
      <c r="DC91" s="900"/>
      <c r="DD91" s="900"/>
      <c r="DE91" s="900"/>
      <c r="DF91" s="901"/>
      <c r="DG91" s="899"/>
      <c r="DH91" s="900"/>
      <c r="DI91" s="900"/>
      <c r="DJ91" s="900"/>
      <c r="DK91" s="901"/>
      <c r="DL91" s="899"/>
      <c r="DM91" s="900"/>
      <c r="DN91" s="900"/>
      <c r="DO91" s="900"/>
      <c r="DP91" s="901"/>
      <c r="DQ91" s="899"/>
      <c r="DR91" s="900"/>
      <c r="DS91" s="900"/>
      <c r="DT91" s="900"/>
      <c r="DU91" s="901"/>
      <c r="DV91" s="896"/>
      <c r="DW91" s="897"/>
      <c r="DX91" s="897"/>
      <c r="DY91" s="897"/>
      <c r="DZ91" s="898"/>
      <c r="EA91" s="230"/>
    </row>
    <row r="92" spans="1:131" ht="26.25" hidden="1" customHeight="1" x14ac:dyDescent="0.15">
      <c r="A92" s="245"/>
      <c r="B92" s="246"/>
      <c r="C92" s="246"/>
      <c r="D92" s="246"/>
      <c r="E92" s="246"/>
      <c r="F92" s="246"/>
      <c r="G92" s="246"/>
      <c r="H92" s="246"/>
      <c r="I92" s="246"/>
      <c r="J92" s="246"/>
      <c r="K92" s="246"/>
      <c r="L92" s="246"/>
      <c r="M92" s="246"/>
      <c r="N92" s="246"/>
      <c r="O92" s="246"/>
      <c r="P92" s="246"/>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8"/>
      <c r="BA92" s="248"/>
      <c r="BB92" s="248"/>
      <c r="BC92" s="248"/>
      <c r="BD92" s="248"/>
      <c r="BE92" s="241"/>
      <c r="BF92" s="241"/>
      <c r="BG92" s="241"/>
      <c r="BH92" s="241"/>
      <c r="BI92" s="241"/>
      <c r="BJ92" s="241"/>
      <c r="BK92" s="241"/>
      <c r="BL92" s="241"/>
      <c r="BM92" s="241"/>
      <c r="BN92" s="241"/>
      <c r="BO92" s="241"/>
      <c r="BP92" s="241"/>
      <c r="BQ92" s="238">
        <v>86</v>
      </c>
      <c r="BR92" s="243"/>
      <c r="BS92" s="896"/>
      <c r="BT92" s="897"/>
      <c r="BU92" s="897"/>
      <c r="BV92" s="897"/>
      <c r="BW92" s="897"/>
      <c r="BX92" s="897"/>
      <c r="BY92" s="897"/>
      <c r="BZ92" s="897"/>
      <c r="CA92" s="897"/>
      <c r="CB92" s="897"/>
      <c r="CC92" s="897"/>
      <c r="CD92" s="897"/>
      <c r="CE92" s="897"/>
      <c r="CF92" s="897"/>
      <c r="CG92" s="902"/>
      <c r="CH92" s="899"/>
      <c r="CI92" s="900"/>
      <c r="CJ92" s="900"/>
      <c r="CK92" s="900"/>
      <c r="CL92" s="901"/>
      <c r="CM92" s="899"/>
      <c r="CN92" s="900"/>
      <c r="CO92" s="900"/>
      <c r="CP92" s="900"/>
      <c r="CQ92" s="901"/>
      <c r="CR92" s="899"/>
      <c r="CS92" s="900"/>
      <c r="CT92" s="900"/>
      <c r="CU92" s="900"/>
      <c r="CV92" s="901"/>
      <c r="CW92" s="899"/>
      <c r="CX92" s="900"/>
      <c r="CY92" s="900"/>
      <c r="CZ92" s="900"/>
      <c r="DA92" s="901"/>
      <c r="DB92" s="899"/>
      <c r="DC92" s="900"/>
      <c r="DD92" s="900"/>
      <c r="DE92" s="900"/>
      <c r="DF92" s="901"/>
      <c r="DG92" s="899"/>
      <c r="DH92" s="900"/>
      <c r="DI92" s="900"/>
      <c r="DJ92" s="900"/>
      <c r="DK92" s="901"/>
      <c r="DL92" s="899"/>
      <c r="DM92" s="900"/>
      <c r="DN92" s="900"/>
      <c r="DO92" s="900"/>
      <c r="DP92" s="901"/>
      <c r="DQ92" s="899"/>
      <c r="DR92" s="900"/>
      <c r="DS92" s="900"/>
      <c r="DT92" s="900"/>
      <c r="DU92" s="901"/>
      <c r="DV92" s="896"/>
      <c r="DW92" s="897"/>
      <c r="DX92" s="897"/>
      <c r="DY92" s="897"/>
      <c r="DZ92" s="898"/>
      <c r="EA92" s="230"/>
    </row>
    <row r="93" spans="1:131" ht="26.25" hidden="1" customHeight="1" x14ac:dyDescent="0.15">
      <c r="A93" s="245"/>
      <c r="B93" s="246"/>
      <c r="C93" s="246"/>
      <c r="D93" s="246"/>
      <c r="E93" s="246"/>
      <c r="F93" s="246"/>
      <c r="G93" s="246"/>
      <c r="H93" s="246"/>
      <c r="I93" s="246"/>
      <c r="J93" s="246"/>
      <c r="K93" s="246"/>
      <c r="L93" s="246"/>
      <c r="M93" s="246"/>
      <c r="N93" s="246"/>
      <c r="O93" s="246"/>
      <c r="P93" s="246"/>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8"/>
      <c r="BA93" s="248"/>
      <c r="BB93" s="248"/>
      <c r="BC93" s="248"/>
      <c r="BD93" s="248"/>
      <c r="BE93" s="241"/>
      <c r="BF93" s="241"/>
      <c r="BG93" s="241"/>
      <c r="BH93" s="241"/>
      <c r="BI93" s="241"/>
      <c r="BJ93" s="241"/>
      <c r="BK93" s="241"/>
      <c r="BL93" s="241"/>
      <c r="BM93" s="241"/>
      <c r="BN93" s="241"/>
      <c r="BO93" s="241"/>
      <c r="BP93" s="241"/>
      <c r="BQ93" s="238">
        <v>87</v>
      </c>
      <c r="BR93" s="243"/>
      <c r="BS93" s="896"/>
      <c r="BT93" s="897"/>
      <c r="BU93" s="897"/>
      <c r="BV93" s="897"/>
      <c r="BW93" s="897"/>
      <c r="BX93" s="897"/>
      <c r="BY93" s="897"/>
      <c r="BZ93" s="897"/>
      <c r="CA93" s="897"/>
      <c r="CB93" s="897"/>
      <c r="CC93" s="897"/>
      <c r="CD93" s="897"/>
      <c r="CE93" s="897"/>
      <c r="CF93" s="897"/>
      <c r="CG93" s="902"/>
      <c r="CH93" s="899"/>
      <c r="CI93" s="900"/>
      <c r="CJ93" s="900"/>
      <c r="CK93" s="900"/>
      <c r="CL93" s="901"/>
      <c r="CM93" s="899"/>
      <c r="CN93" s="900"/>
      <c r="CO93" s="900"/>
      <c r="CP93" s="900"/>
      <c r="CQ93" s="901"/>
      <c r="CR93" s="899"/>
      <c r="CS93" s="900"/>
      <c r="CT93" s="900"/>
      <c r="CU93" s="900"/>
      <c r="CV93" s="901"/>
      <c r="CW93" s="899"/>
      <c r="CX93" s="900"/>
      <c r="CY93" s="900"/>
      <c r="CZ93" s="900"/>
      <c r="DA93" s="901"/>
      <c r="DB93" s="899"/>
      <c r="DC93" s="900"/>
      <c r="DD93" s="900"/>
      <c r="DE93" s="900"/>
      <c r="DF93" s="901"/>
      <c r="DG93" s="899"/>
      <c r="DH93" s="900"/>
      <c r="DI93" s="900"/>
      <c r="DJ93" s="900"/>
      <c r="DK93" s="901"/>
      <c r="DL93" s="899"/>
      <c r="DM93" s="900"/>
      <c r="DN93" s="900"/>
      <c r="DO93" s="900"/>
      <c r="DP93" s="901"/>
      <c r="DQ93" s="899"/>
      <c r="DR93" s="900"/>
      <c r="DS93" s="900"/>
      <c r="DT93" s="900"/>
      <c r="DU93" s="901"/>
      <c r="DV93" s="896"/>
      <c r="DW93" s="897"/>
      <c r="DX93" s="897"/>
      <c r="DY93" s="897"/>
      <c r="DZ93" s="898"/>
      <c r="EA93" s="230"/>
    </row>
    <row r="94" spans="1:131" ht="26.25" hidden="1" customHeight="1" x14ac:dyDescent="0.15">
      <c r="A94" s="245"/>
      <c r="B94" s="246"/>
      <c r="C94" s="246"/>
      <c r="D94" s="246"/>
      <c r="E94" s="246"/>
      <c r="F94" s="246"/>
      <c r="G94" s="246"/>
      <c r="H94" s="246"/>
      <c r="I94" s="246"/>
      <c r="J94" s="246"/>
      <c r="K94" s="246"/>
      <c r="L94" s="246"/>
      <c r="M94" s="246"/>
      <c r="N94" s="246"/>
      <c r="O94" s="246"/>
      <c r="P94" s="246"/>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8"/>
      <c r="BA94" s="248"/>
      <c r="BB94" s="248"/>
      <c r="BC94" s="248"/>
      <c r="BD94" s="248"/>
      <c r="BE94" s="241"/>
      <c r="BF94" s="241"/>
      <c r="BG94" s="241"/>
      <c r="BH94" s="241"/>
      <c r="BI94" s="241"/>
      <c r="BJ94" s="241"/>
      <c r="BK94" s="241"/>
      <c r="BL94" s="241"/>
      <c r="BM94" s="241"/>
      <c r="BN94" s="241"/>
      <c r="BO94" s="241"/>
      <c r="BP94" s="241"/>
      <c r="BQ94" s="238">
        <v>88</v>
      </c>
      <c r="BR94" s="243"/>
      <c r="BS94" s="896"/>
      <c r="BT94" s="897"/>
      <c r="BU94" s="897"/>
      <c r="BV94" s="897"/>
      <c r="BW94" s="897"/>
      <c r="BX94" s="897"/>
      <c r="BY94" s="897"/>
      <c r="BZ94" s="897"/>
      <c r="CA94" s="897"/>
      <c r="CB94" s="897"/>
      <c r="CC94" s="897"/>
      <c r="CD94" s="897"/>
      <c r="CE94" s="897"/>
      <c r="CF94" s="897"/>
      <c r="CG94" s="902"/>
      <c r="CH94" s="899"/>
      <c r="CI94" s="900"/>
      <c r="CJ94" s="900"/>
      <c r="CK94" s="900"/>
      <c r="CL94" s="901"/>
      <c r="CM94" s="899"/>
      <c r="CN94" s="900"/>
      <c r="CO94" s="900"/>
      <c r="CP94" s="900"/>
      <c r="CQ94" s="901"/>
      <c r="CR94" s="899"/>
      <c r="CS94" s="900"/>
      <c r="CT94" s="900"/>
      <c r="CU94" s="900"/>
      <c r="CV94" s="901"/>
      <c r="CW94" s="899"/>
      <c r="CX94" s="900"/>
      <c r="CY94" s="900"/>
      <c r="CZ94" s="900"/>
      <c r="DA94" s="901"/>
      <c r="DB94" s="899"/>
      <c r="DC94" s="900"/>
      <c r="DD94" s="900"/>
      <c r="DE94" s="900"/>
      <c r="DF94" s="901"/>
      <c r="DG94" s="899"/>
      <c r="DH94" s="900"/>
      <c r="DI94" s="900"/>
      <c r="DJ94" s="900"/>
      <c r="DK94" s="901"/>
      <c r="DL94" s="899"/>
      <c r="DM94" s="900"/>
      <c r="DN94" s="900"/>
      <c r="DO94" s="900"/>
      <c r="DP94" s="901"/>
      <c r="DQ94" s="899"/>
      <c r="DR94" s="900"/>
      <c r="DS94" s="900"/>
      <c r="DT94" s="900"/>
      <c r="DU94" s="901"/>
      <c r="DV94" s="896"/>
      <c r="DW94" s="897"/>
      <c r="DX94" s="897"/>
      <c r="DY94" s="897"/>
      <c r="DZ94" s="898"/>
      <c r="EA94" s="230"/>
    </row>
    <row r="95" spans="1:131" ht="26.25" hidden="1" customHeight="1" x14ac:dyDescent="0.15">
      <c r="A95" s="245"/>
      <c r="B95" s="246"/>
      <c r="C95" s="246"/>
      <c r="D95" s="246"/>
      <c r="E95" s="246"/>
      <c r="F95" s="246"/>
      <c r="G95" s="246"/>
      <c r="H95" s="246"/>
      <c r="I95" s="246"/>
      <c r="J95" s="246"/>
      <c r="K95" s="246"/>
      <c r="L95" s="246"/>
      <c r="M95" s="246"/>
      <c r="N95" s="246"/>
      <c r="O95" s="246"/>
      <c r="P95" s="246"/>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8"/>
      <c r="BA95" s="248"/>
      <c r="BB95" s="248"/>
      <c r="BC95" s="248"/>
      <c r="BD95" s="248"/>
      <c r="BE95" s="241"/>
      <c r="BF95" s="241"/>
      <c r="BG95" s="241"/>
      <c r="BH95" s="241"/>
      <c r="BI95" s="241"/>
      <c r="BJ95" s="241"/>
      <c r="BK95" s="241"/>
      <c r="BL95" s="241"/>
      <c r="BM95" s="241"/>
      <c r="BN95" s="241"/>
      <c r="BO95" s="241"/>
      <c r="BP95" s="241"/>
      <c r="BQ95" s="238">
        <v>89</v>
      </c>
      <c r="BR95" s="243"/>
      <c r="BS95" s="896"/>
      <c r="BT95" s="897"/>
      <c r="BU95" s="897"/>
      <c r="BV95" s="897"/>
      <c r="BW95" s="897"/>
      <c r="BX95" s="897"/>
      <c r="BY95" s="897"/>
      <c r="BZ95" s="897"/>
      <c r="CA95" s="897"/>
      <c r="CB95" s="897"/>
      <c r="CC95" s="897"/>
      <c r="CD95" s="897"/>
      <c r="CE95" s="897"/>
      <c r="CF95" s="897"/>
      <c r="CG95" s="902"/>
      <c r="CH95" s="899"/>
      <c r="CI95" s="900"/>
      <c r="CJ95" s="900"/>
      <c r="CK95" s="900"/>
      <c r="CL95" s="901"/>
      <c r="CM95" s="899"/>
      <c r="CN95" s="900"/>
      <c r="CO95" s="900"/>
      <c r="CP95" s="900"/>
      <c r="CQ95" s="901"/>
      <c r="CR95" s="899"/>
      <c r="CS95" s="900"/>
      <c r="CT95" s="900"/>
      <c r="CU95" s="900"/>
      <c r="CV95" s="901"/>
      <c r="CW95" s="899"/>
      <c r="CX95" s="900"/>
      <c r="CY95" s="900"/>
      <c r="CZ95" s="900"/>
      <c r="DA95" s="901"/>
      <c r="DB95" s="899"/>
      <c r="DC95" s="900"/>
      <c r="DD95" s="900"/>
      <c r="DE95" s="900"/>
      <c r="DF95" s="901"/>
      <c r="DG95" s="899"/>
      <c r="DH95" s="900"/>
      <c r="DI95" s="900"/>
      <c r="DJ95" s="900"/>
      <c r="DK95" s="901"/>
      <c r="DL95" s="899"/>
      <c r="DM95" s="900"/>
      <c r="DN95" s="900"/>
      <c r="DO95" s="900"/>
      <c r="DP95" s="901"/>
      <c r="DQ95" s="899"/>
      <c r="DR95" s="900"/>
      <c r="DS95" s="900"/>
      <c r="DT95" s="900"/>
      <c r="DU95" s="901"/>
      <c r="DV95" s="896"/>
      <c r="DW95" s="897"/>
      <c r="DX95" s="897"/>
      <c r="DY95" s="897"/>
      <c r="DZ95" s="898"/>
      <c r="EA95" s="230"/>
    </row>
    <row r="96" spans="1:131" ht="26.25" hidden="1" customHeight="1" x14ac:dyDescent="0.15">
      <c r="A96" s="245"/>
      <c r="B96" s="246"/>
      <c r="C96" s="246"/>
      <c r="D96" s="246"/>
      <c r="E96" s="246"/>
      <c r="F96" s="246"/>
      <c r="G96" s="246"/>
      <c r="H96" s="246"/>
      <c r="I96" s="246"/>
      <c r="J96" s="246"/>
      <c r="K96" s="246"/>
      <c r="L96" s="246"/>
      <c r="M96" s="246"/>
      <c r="N96" s="246"/>
      <c r="O96" s="246"/>
      <c r="P96" s="246"/>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8"/>
      <c r="BA96" s="248"/>
      <c r="BB96" s="248"/>
      <c r="BC96" s="248"/>
      <c r="BD96" s="248"/>
      <c r="BE96" s="241"/>
      <c r="BF96" s="241"/>
      <c r="BG96" s="241"/>
      <c r="BH96" s="241"/>
      <c r="BI96" s="241"/>
      <c r="BJ96" s="241"/>
      <c r="BK96" s="241"/>
      <c r="BL96" s="241"/>
      <c r="BM96" s="241"/>
      <c r="BN96" s="241"/>
      <c r="BO96" s="241"/>
      <c r="BP96" s="241"/>
      <c r="BQ96" s="238">
        <v>90</v>
      </c>
      <c r="BR96" s="243"/>
      <c r="BS96" s="896"/>
      <c r="BT96" s="897"/>
      <c r="BU96" s="897"/>
      <c r="BV96" s="897"/>
      <c r="BW96" s="897"/>
      <c r="BX96" s="897"/>
      <c r="BY96" s="897"/>
      <c r="BZ96" s="897"/>
      <c r="CA96" s="897"/>
      <c r="CB96" s="897"/>
      <c r="CC96" s="897"/>
      <c r="CD96" s="897"/>
      <c r="CE96" s="897"/>
      <c r="CF96" s="897"/>
      <c r="CG96" s="902"/>
      <c r="CH96" s="899"/>
      <c r="CI96" s="900"/>
      <c r="CJ96" s="900"/>
      <c r="CK96" s="900"/>
      <c r="CL96" s="901"/>
      <c r="CM96" s="899"/>
      <c r="CN96" s="900"/>
      <c r="CO96" s="900"/>
      <c r="CP96" s="900"/>
      <c r="CQ96" s="901"/>
      <c r="CR96" s="899"/>
      <c r="CS96" s="900"/>
      <c r="CT96" s="900"/>
      <c r="CU96" s="900"/>
      <c r="CV96" s="901"/>
      <c r="CW96" s="899"/>
      <c r="CX96" s="900"/>
      <c r="CY96" s="900"/>
      <c r="CZ96" s="900"/>
      <c r="DA96" s="901"/>
      <c r="DB96" s="899"/>
      <c r="DC96" s="900"/>
      <c r="DD96" s="900"/>
      <c r="DE96" s="900"/>
      <c r="DF96" s="901"/>
      <c r="DG96" s="899"/>
      <c r="DH96" s="900"/>
      <c r="DI96" s="900"/>
      <c r="DJ96" s="900"/>
      <c r="DK96" s="901"/>
      <c r="DL96" s="899"/>
      <c r="DM96" s="900"/>
      <c r="DN96" s="900"/>
      <c r="DO96" s="900"/>
      <c r="DP96" s="901"/>
      <c r="DQ96" s="899"/>
      <c r="DR96" s="900"/>
      <c r="DS96" s="900"/>
      <c r="DT96" s="900"/>
      <c r="DU96" s="901"/>
      <c r="DV96" s="896"/>
      <c r="DW96" s="897"/>
      <c r="DX96" s="897"/>
      <c r="DY96" s="897"/>
      <c r="DZ96" s="898"/>
      <c r="EA96" s="230"/>
    </row>
    <row r="97" spans="1:131" ht="26.25" hidden="1" customHeight="1" x14ac:dyDescent="0.15">
      <c r="A97" s="245"/>
      <c r="B97" s="246"/>
      <c r="C97" s="246"/>
      <c r="D97" s="246"/>
      <c r="E97" s="246"/>
      <c r="F97" s="246"/>
      <c r="G97" s="246"/>
      <c r="H97" s="246"/>
      <c r="I97" s="246"/>
      <c r="J97" s="246"/>
      <c r="K97" s="246"/>
      <c r="L97" s="246"/>
      <c r="M97" s="246"/>
      <c r="N97" s="246"/>
      <c r="O97" s="246"/>
      <c r="P97" s="246"/>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8"/>
      <c r="BA97" s="248"/>
      <c r="BB97" s="248"/>
      <c r="BC97" s="248"/>
      <c r="BD97" s="248"/>
      <c r="BE97" s="241"/>
      <c r="BF97" s="241"/>
      <c r="BG97" s="241"/>
      <c r="BH97" s="241"/>
      <c r="BI97" s="241"/>
      <c r="BJ97" s="241"/>
      <c r="BK97" s="241"/>
      <c r="BL97" s="241"/>
      <c r="BM97" s="241"/>
      <c r="BN97" s="241"/>
      <c r="BO97" s="241"/>
      <c r="BP97" s="241"/>
      <c r="BQ97" s="238">
        <v>91</v>
      </c>
      <c r="BR97" s="243"/>
      <c r="BS97" s="896"/>
      <c r="BT97" s="897"/>
      <c r="BU97" s="897"/>
      <c r="BV97" s="897"/>
      <c r="BW97" s="897"/>
      <c r="BX97" s="897"/>
      <c r="BY97" s="897"/>
      <c r="BZ97" s="897"/>
      <c r="CA97" s="897"/>
      <c r="CB97" s="897"/>
      <c r="CC97" s="897"/>
      <c r="CD97" s="897"/>
      <c r="CE97" s="897"/>
      <c r="CF97" s="897"/>
      <c r="CG97" s="902"/>
      <c r="CH97" s="899"/>
      <c r="CI97" s="900"/>
      <c r="CJ97" s="900"/>
      <c r="CK97" s="900"/>
      <c r="CL97" s="901"/>
      <c r="CM97" s="899"/>
      <c r="CN97" s="900"/>
      <c r="CO97" s="900"/>
      <c r="CP97" s="900"/>
      <c r="CQ97" s="901"/>
      <c r="CR97" s="899"/>
      <c r="CS97" s="900"/>
      <c r="CT97" s="900"/>
      <c r="CU97" s="900"/>
      <c r="CV97" s="901"/>
      <c r="CW97" s="899"/>
      <c r="CX97" s="900"/>
      <c r="CY97" s="900"/>
      <c r="CZ97" s="900"/>
      <c r="DA97" s="901"/>
      <c r="DB97" s="899"/>
      <c r="DC97" s="900"/>
      <c r="DD97" s="900"/>
      <c r="DE97" s="900"/>
      <c r="DF97" s="901"/>
      <c r="DG97" s="899"/>
      <c r="DH97" s="900"/>
      <c r="DI97" s="900"/>
      <c r="DJ97" s="900"/>
      <c r="DK97" s="901"/>
      <c r="DL97" s="899"/>
      <c r="DM97" s="900"/>
      <c r="DN97" s="900"/>
      <c r="DO97" s="900"/>
      <c r="DP97" s="901"/>
      <c r="DQ97" s="899"/>
      <c r="DR97" s="900"/>
      <c r="DS97" s="900"/>
      <c r="DT97" s="900"/>
      <c r="DU97" s="901"/>
      <c r="DV97" s="896"/>
      <c r="DW97" s="897"/>
      <c r="DX97" s="897"/>
      <c r="DY97" s="897"/>
      <c r="DZ97" s="898"/>
      <c r="EA97" s="230"/>
    </row>
    <row r="98" spans="1:131" ht="26.25" hidden="1" customHeight="1" x14ac:dyDescent="0.15">
      <c r="A98" s="245"/>
      <c r="B98" s="246"/>
      <c r="C98" s="246"/>
      <c r="D98" s="246"/>
      <c r="E98" s="246"/>
      <c r="F98" s="246"/>
      <c r="G98" s="246"/>
      <c r="H98" s="246"/>
      <c r="I98" s="246"/>
      <c r="J98" s="246"/>
      <c r="K98" s="246"/>
      <c r="L98" s="246"/>
      <c r="M98" s="246"/>
      <c r="N98" s="246"/>
      <c r="O98" s="246"/>
      <c r="P98" s="246"/>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8"/>
      <c r="BA98" s="248"/>
      <c r="BB98" s="248"/>
      <c r="BC98" s="248"/>
      <c r="BD98" s="248"/>
      <c r="BE98" s="241"/>
      <c r="BF98" s="241"/>
      <c r="BG98" s="241"/>
      <c r="BH98" s="241"/>
      <c r="BI98" s="241"/>
      <c r="BJ98" s="241"/>
      <c r="BK98" s="241"/>
      <c r="BL98" s="241"/>
      <c r="BM98" s="241"/>
      <c r="BN98" s="241"/>
      <c r="BO98" s="241"/>
      <c r="BP98" s="241"/>
      <c r="BQ98" s="238">
        <v>92</v>
      </c>
      <c r="BR98" s="243"/>
      <c r="BS98" s="896"/>
      <c r="BT98" s="897"/>
      <c r="BU98" s="897"/>
      <c r="BV98" s="897"/>
      <c r="BW98" s="897"/>
      <c r="BX98" s="897"/>
      <c r="BY98" s="897"/>
      <c r="BZ98" s="897"/>
      <c r="CA98" s="897"/>
      <c r="CB98" s="897"/>
      <c r="CC98" s="897"/>
      <c r="CD98" s="897"/>
      <c r="CE98" s="897"/>
      <c r="CF98" s="897"/>
      <c r="CG98" s="902"/>
      <c r="CH98" s="899"/>
      <c r="CI98" s="900"/>
      <c r="CJ98" s="900"/>
      <c r="CK98" s="900"/>
      <c r="CL98" s="901"/>
      <c r="CM98" s="899"/>
      <c r="CN98" s="900"/>
      <c r="CO98" s="900"/>
      <c r="CP98" s="900"/>
      <c r="CQ98" s="901"/>
      <c r="CR98" s="899"/>
      <c r="CS98" s="900"/>
      <c r="CT98" s="900"/>
      <c r="CU98" s="900"/>
      <c r="CV98" s="901"/>
      <c r="CW98" s="899"/>
      <c r="CX98" s="900"/>
      <c r="CY98" s="900"/>
      <c r="CZ98" s="900"/>
      <c r="DA98" s="901"/>
      <c r="DB98" s="899"/>
      <c r="DC98" s="900"/>
      <c r="DD98" s="900"/>
      <c r="DE98" s="900"/>
      <c r="DF98" s="901"/>
      <c r="DG98" s="899"/>
      <c r="DH98" s="900"/>
      <c r="DI98" s="900"/>
      <c r="DJ98" s="900"/>
      <c r="DK98" s="901"/>
      <c r="DL98" s="899"/>
      <c r="DM98" s="900"/>
      <c r="DN98" s="900"/>
      <c r="DO98" s="900"/>
      <c r="DP98" s="901"/>
      <c r="DQ98" s="899"/>
      <c r="DR98" s="900"/>
      <c r="DS98" s="900"/>
      <c r="DT98" s="900"/>
      <c r="DU98" s="901"/>
      <c r="DV98" s="896"/>
      <c r="DW98" s="897"/>
      <c r="DX98" s="897"/>
      <c r="DY98" s="897"/>
      <c r="DZ98" s="898"/>
      <c r="EA98" s="230"/>
    </row>
    <row r="99" spans="1:131" ht="26.25" hidden="1" customHeight="1" x14ac:dyDescent="0.15">
      <c r="A99" s="245"/>
      <c r="B99" s="246"/>
      <c r="C99" s="246"/>
      <c r="D99" s="246"/>
      <c r="E99" s="246"/>
      <c r="F99" s="246"/>
      <c r="G99" s="246"/>
      <c r="H99" s="246"/>
      <c r="I99" s="246"/>
      <c r="J99" s="246"/>
      <c r="K99" s="246"/>
      <c r="L99" s="246"/>
      <c r="M99" s="246"/>
      <c r="N99" s="246"/>
      <c r="O99" s="246"/>
      <c r="P99" s="246"/>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8"/>
      <c r="BA99" s="248"/>
      <c r="BB99" s="248"/>
      <c r="BC99" s="248"/>
      <c r="BD99" s="248"/>
      <c r="BE99" s="241"/>
      <c r="BF99" s="241"/>
      <c r="BG99" s="241"/>
      <c r="BH99" s="241"/>
      <c r="BI99" s="241"/>
      <c r="BJ99" s="241"/>
      <c r="BK99" s="241"/>
      <c r="BL99" s="241"/>
      <c r="BM99" s="241"/>
      <c r="BN99" s="241"/>
      <c r="BO99" s="241"/>
      <c r="BP99" s="241"/>
      <c r="BQ99" s="238">
        <v>93</v>
      </c>
      <c r="BR99" s="243"/>
      <c r="BS99" s="896"/>
      <c r="BT99" s="897"/>
      <c r="BU99" s="897"/>
      <c r="BV99" s="897"/>
      <c r="BW99" s="897"/>
      <c r="BX99" s="897"/>
      <c r="BY99" s="897"/>
      <c r="BZ99" s="897"/>
      <c r="CA99" s="897"/>
      <c r="CB99" s="897"/>
      <c r="CC99" s="897"/>
      <c r="CD99" s="897"/>
      <c r="CE99" s="897"/>
      <c r="CF99" s="897"/>
      <c r="CG99" s="902"/>
      <c r="CH99" s="899"/>
      <c r="CI99" s="900"/>
      <c r="CJ99" s="900"/>
      <c r="CK99" s="900"/>
      <c r="CL99" s="901"/>
      <c r="CM99" s="899"/>
      <c r="CN99" s="900"/>
      <c r="CO99" s="900"/>
      <c r="CP99" s="900"/>
      <c r="CQ99" s="901"/>
      <c r="CR99" s="899"/>
      <c r="CS99" s="900"/>
      <c r="CT99" s="900"/>
      <c r="CU99" s="900"/>
      <c r="CV99" s="901"/>
      <c r="CW99" s="899"/>
      <c r="CX99" s="900"/>
      <c r="CY99" s="900"/>
      <c r="CZ99" s="900"/>
      <c r="DA99" s="901"/>
      <c r="DB99" s="899"/>
      <c r="DC99" s="900"/>
      <c r="DD99" s="900"/>
      <c r="DE99" s="900"/>
      <c r="DF99" s="901"/>
      <c r="DG99" s="899"/>
      <c r="DH99" s="900"/>
      <c r="DI99" s="900"/>
      <c r="DJ99" s="900"/>
      <c r="DK99" s="901"/>
      <c r="DL99" s="899"/>
      <c r="DM99" s="900"/>
      <c r="DN99" s="900"/>
      <c r="DO99" s="900"/>
      <c r="DP99" s="901"/>
      <c r="DQ99" s="899"/>
      <c r="DR99" s="900"/>
      <c r="DS99" s="900"/>
      <c r="DT99" s="900"/>
      <c r="DU99" s="901"/>
      <c r="DV99" s="896"/>
      <c r="DW99" s="897"/>
      <c r="DX99" s="897"/>
      <c r="DY99" s="897"/>
      <c r="DZ99" s="898"/>
      <c r="EA99" s="230"/>
    </row>
    <row r="100" spans="1:131" ht="26.25" hidden="1" customHeight="1" x14ac:dyDescent="0.15">
      <c r="A100" s="245"/>
      <c r="B100" s="246"/>
      <c r="C100" s="246"/>
      <c r="D100" s="246"/>
      <c r="E100" s="246"/>
      <c r="F100" s="246"/>
      <c r="G100" s="246"/>
      <c r="H100" s="246"/>
      <c r="I100" s="246"/>
      <c r="J100" s="246"/>
      <c r="K100" s="246"/>
      <c r="L100" s="246"/>
      <c r="M100" s="246"/>
      <c r="N100" s="246"/>
      <c r="O100" s="246"/>
      <c r="P100" s="246"/>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8"/>
      <c r="BA100" s="248"/>
      <c r="BB100" s="248"/>
      <c r="BC100" s="248"/>
      <c r="BD100" s="248"/>
      <c r="BE100" s="241"/>
      <c r="BF100" s="241"/>
      <c r="BG100" s="241"/>
      <c r="BH100" s="241"/>
      <c r="BI100" s="241"/>
      <c r="BJ100" s="241"/>
      <c r="BK100" s="241"/>
      <c r="BL100" s="241"/>
      <c r="BM100" s="241"/>
      <c r="BN100" s="241"/>
      <c r="BO100" s="241"/>
      <c r="BP100" s="241"/>
      <c r="BQ100" s="238">
        <v>94</v>
      </c>
      <c r="BR100" s="243"/>
      <c r="BS100" s="896"/>
      <c r="BT100" s="897"/>
      <c r="BU100" s="897"/>
      <c r="BV100" s="897"/>
      <c r="BW100" s="897"/>
      <c r="BX100" s="897"/>
      <c r="BY100" s="897"/>
      <c r="BZ100" s="897"/>
      <c r="CA100" s="897"/>
      <c r="CB100" s="897"/>
      <c r="CC100" s="897"/>
      <c r="CD100" s="897"/>
      <c r="CE100" s="897"/>
      <c r="CF100" s="897"/>
      <c r="CG100" s="902"/>
      <c r="CH100" s="899"/>
      <c r="CI100" s="900"/>
      <c r="CJ100" s="900"/>
      <c r="CK100" s="900"/>
      <c r="CL100" s="901"/>
      <c r="CM100" s="899"/>
      <c r="CN100" s="900"/>
      <c r="CO100" s="900"/>
      <c r="CP100" s="900"/>
      <c r="CQ100" s="901"/>
      <c r="CR100" s="899"/>
      <c r="CS100" s="900"/>
      <c r="CT100" s="900"/>
      <c r="CU100" s="900"/>
      <c r="CV100" s="901"/>
      <c r="CW100" s="899"/>
      <c r="CX100" s="900"/>
      <c r="CY100" s="900"/>
      <c r="CZ100" s="900"/>
      <c r="DA100" s="901"/>
      <c r="DB100" s="899"/>
      <c r="DC100" s="900"/>
      <c r="DD100" s="900"/>
      <c r="DE100" s="900"/>
      <c r="DF100" s="901"/>
      <c r="DG100" s="899"/>
      <c r="DH100" s="900"/>
      <c r="DI100" s="900"/>
      <c r="DJ100" s="900"/>
      <c r="DK100" s="901"/>
      <c r="DL100" s="899"/>
      <c r="DM100" s="900"/>
      <c r="DN100" s="900"/>
      <c r="DO100" s="900"/>
      <c r="DP100" s="901"/>
      <c r="DQ100" s="899"/>
      <c r="DR100" s="900"/>
      <c r="DS100" s="900"/>
      <c r="DT100" s="900"/>
      <c r="DU100" s="901"/>
      <c r="DV100" s="896"/>
      <c r="DW100" s="897"/>
      <c r="DX100" s="897"/>
      <c r="DY100" s="897"/>
      <c r="DZ100" s="898"/>
      <c r="EA100" s="230"/>
    </row>
    <row r="101" spans="1:131" ht="26.25" hidden="1" customHeight="1" x14ac:dyDescent="0.15">
      <c r="A101" s="245"/>
      <c r="B101" s="246"/>
      <c r="C101" s="246"/>
      <c r="D101" s="246"/>
      <c r="E101" s="246"/>
      <c r="F101" s="246"/>
      <c r="G101" s="246"/>
      <c r="H101" s="246"/>
      <c r="I101" s="246"/>
      <c r="J101" s="246"/>
      <c r="K101" s="246"/>
      <c r="L101" s="246"/>
      <c r="M101" s="246"/>
      <c r="N101" s="246"/>
      <c r="O101" s="246"/>
      <c r="P101" s="246"/>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8"/>
      <c r="BA101" s="248"/>
      <c r="BB101" s="248"/>
      <c r="BC101" s="248"/>
      <c r="BD101" s="248"/>
      <c r="BE101" s="241"/>
      <c r="BF101" s="241"/>
      <c r="BG101" s="241"/>
      <c r="BH101" s="241"/>
      <c r="BI101" s="241"/>
      <c r="BJ101" s="241"/>
      <c r="BK101" s="241"/>
      <c r="BL101" s="241"/>
      <c r="BM101" s="241"/>
      <c r="BN101" s="241"/>
      <c r="BO101" s="241"/>
      <c r="BP101" s="241"/>
      <c r="BQ101" s="238">
        <v>95</v>
      </c>
      <c r="BR101" s="243"/>
      <c r="BS101" s="896"/>
      <c r="BT101" s="897"/>
      <c r="BU101" s="897"/>
      <c r="BV101" s="897"/>
      <c r="BW101" s="897"/>
      <c r="BX101" s="897"/>
      <c r="BY101" s="897"/>
      <c r="BZ101" s="897"/>
      <c r="CA101" s="897"/>
      <c r="CB101" s="897"/>
      <c r="CC101" s="897"/>
      <c r="CD101" s="897"/>
      <c r="CE101" s="897"/>
      <c r="CF101" s="897"/>
      <c r="CG101" s="902"/>
      <c r="CH101" s="899"/>
      <c r="CI101" s="900"/>
      <c r="CJ101" s="900"/>
      <c r="CK101" s="900"/>
      <c r="CL101" s="901"/>
      <c r="CM101" s="899"/>
      <c r="CN101" s="900"/>
      <c r="CO101" s="900"/>
      <c r="CP101" s="900"/>
      <c r="CQ101" s="901"/>
      <c r="CR101" s="899"/>
      <c r="CS101" s="900"/>
      <c r="CT101" s="900"/>
      <c r="CU101" s="900"/>
      <c r="CV101" s="901"/>
      <c r="CW101" s="899"/>
      <c r="CX101" s="900"/>
      <c r="CY101" s="900"/>
      <c r="CZ101" s="900"/>
      <c r="DA101" s="901"/>
      <c r="DB101" s="899"/>
      <c r="DC101" s="900"/>
      <c r="DD101" s="900"/>
      <c r="DE101" s="900"/>
      <c r="DF101" s="901"/>
      <c r="DG101" s="899"/>
      <c r="DH101" s="900"/>
      <c r="DI101" s="900"/>
      <c r="DJ101" s="900"/>
      <c r="DK101" s="901"/>
      <c r="DL101" s="899"/>
      <c r="DM101" s="900"/>
      <c r="DN101" s="900"/>
      <c r="DO101" s="900"/>
      <c r="DP101" s="901"/>
      <c r="DQ101" s="899"/>
      <c r="DR101" s="900"/>
      <c r="DS101" s="900"/>
      <c r="DT101" s="900"/>
      <c r="DU101" s="901"/>
      <c r="DV101" s="896"/>
      <c r="DW101" s="897"/>
      <c r="DX101" s="897"/>
      <c r="DY101" s="897"/>
      <c r="DZ101" s="898"/>
      <c r="EA101" s="230"/>
    </row>
    <row r="102" spans="1:131" ht="26.25" customHeight="1" thickBot="1" x14ac:dyDescent="0.2">
      <c r="A102" s="245"/>
      <c r="B102" s="246"/>
      <c r="C102" s="246"/>
      <c r="D102" s="246"/>
      <c r="E102" s="246"/>
      <c r="F102" s="246"/>
      <c r="G102" s="246"/>
      <c r="H102" s="246"/>
      <c r="I102" s="246"/>
      <c r="J102" s="246"/>
      <c r="K102" s="246"/>
      <c r="L102" s="246"/>
      <c r="M102" s="246"/>
      <c r="N102" s="246"/>
      <c r="O102" s="246"/>
      <c r="P102" s="246"/>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8"/>
      <c r="BA102" s="248"/>
      <c r="BB102" s="248"/>
      <c r="BC102" s="248"/>
      <c r="BD102" s="248"/>
      <c r="BE102" s="241"/>
      <c r="BF102" s="241"/>
      <c r="BG102" s="241"/>
      <c r="BH102" s="241"/>
      <c r="BI102" s="241"/>
      <c r="BJ102" s="241"/>
      <c r="BK102" s="241"/>
      <c r="BL102" s="241"/>
      <c r="BM102" s="241"/>
      <c r="BN102" s="241"/>
      <c r="BO102" s="241"/>
      <c r="BP102" s="241"/>
      <c r="BQ102" s="240" t="s">
        <v>397</v>
      </c>
      <c r="BR102" s="826" t="s">
        <v>428</v>
      </c>
      <c r="BS102" s="827"/>
      <c r="BT102" s="827"/>
      <c r="BU102" s="827"/>
      <c r="BV102" s="827"/>
      <c r="BW102" s="827"/>
      <c r="BX102" s="827"/>
      <c r="BY102" s="827"/>
      <c r="BZ102" s="827"/>
      <c r="CA102" s="827"/>
      <c r="CB102" s="827"/>
      <c r="CC102" s="827"/>
      <c r="CD102" s="827"/>
      <c r="CE102" s="827"/>
      <c r="CF102" s="827"/>
      <c r="CG102" s="828"/>
      <c r="CH102" s="924"/>
      <c r="CI102" s="925"/>
      <c r="CJ102" s="925"/>
      <c r="CK102" s="925"/>
      <c r="CL102" s="926"/>
      <c r="CM102" s="924"/>
      <c r="CN102" s="925"/>
      <c r="CO102" s="925"/>
      <c r="CP102" s="925"/>
      <c r="CQ102" s="926"/>
      <c r="CR102" s="927">
        <v>66</v>
      </c>
      <c r="CS102" s="889"/>
      <c r="CT102" s="889"/>
      <c r="CU102" s="889"/>
      <c r="CV102" s="928"/>
      <c r="CW102" s="927">
        <v>4</v>
      </c>
      <c r="CX102" s="889"/>
      <c r="CY102" s="889"/>
      <c r="CZ102" s="889"/>
      <c r="DA102" s="928"/>
      <c r="DB102" s="927" t="s">
        <v>521</v>
      </c>
      <c r="DC102" s="889"/>
      <c r="DD102" s="889"/>
      <c r="DE102" s="889"/>
      <c r="DF102" s="928"/>
      <c r="DG102" s="927">
        <v>1919</v>
      </c>
      <c r="DH102" s="889"/>
      <c r="DI102" s="889"/>
      <c r="DJ102" s="889"/>
      <c r="DK102" s="928"/>
      <c r="DL102" s="927" t="s">
        <v>521</v>
      </c>
      <c r="DM102" s="889"/>
      <c r="DN102" s="889"/>
      <c r="DO102" s="889"/>
      <c r="DP102" s="928"/>
      <c r="DQ102" s="927">
        <v>963</v>
      </c>
      <c r="DR102" s="889"/>
      <c r="DS102" s="889"/>
      <c r="DT102" s="889"/>
      <c r="DU102" s="928"/>
      <c r="DV102" s="826"/>
      <c r="DW102" s="827"/>
      <c r="DX102" s="827"/>
      <c r="DY102" s="827"/>
      <c r="DZ102" s="951"/>
      <c r="EA102" s="230"/>
    </row>
    <row r="103" spans="1:131" ht="26.25" customHeight="1" x14ac:dyDescent="0.15">
      <c r="A103" s="245"/>
      <c r="B103" s="246"/>
      <c r="C103" s="246"/>
      <c r="D103" s="246"/>
      <c r="E103" s="246"/>
      <c r="F103" s="246"/>
      <c r="G103" s="246"/>
      <c r="H103" s="246"/>
      <c r="I103" s="246"/>
      <c r="J103" s="246"/>
      <c r="K103" s="246"/>
      <c r="L103" s="246"/>
      <c r="M103" s="246"/>
      <c r="N103" s="246"/>
      <c r="O103" s="246"/>
      <c r="P103" s="246"/>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8"/>
      <c r="BA103" s="248"/>
      <c r="BB103" s="248"/>
      <c r="BC103" s="248"/>
      <c r="BD103" s="248"/>
      <c r="BE103" s="241"/>
      <c r="BF103" s="241"/>
      <c r="BG103" s="241"/>
      <c r="BH103" s="241"/>
      <c r="BI103" s="241"/>
      <c r="BJ103" s="241"/>
      <c r="BK103" s="241"/>
      <c r="BL103" s="241"/>
      <c r="BM103" s="241"/>
      <c r="BN103" s="241"/>
      <c r="BO103" s="241"/>
      <c r="BP103" s="241"/>
      <c r="BQ103" s="952" t="s">
        <v>429</v>
      </c>
      <c r="BR103" s="952"/>
      <c r="BS103" s="952"/>
      <c r="BT103" s="952"/>
      <c r="BU103" s="952"/>
      <c r="BV103" s="952"/>
      <c r="BW103" s="952"/>
      <c r="BX103" s="952"/>
      <c r="BY103" s="952"/>
      <c r="BZ103" s="952"/>
      <c r="CA103" s="952"/>
      <c r="CB103" s="952"/>
      <c r="CC103" s="952"/>
      <c r="CD103" s="952"/>
      <c r="CE103" s="952"/>
      <c r="CF103" s="952"/>
      <c r="CG103" s="952"/>
      <c r="CH103" s="952"/>
      <c r="CI103" s="952"/>
      <c r="CJ103" s="952"/>
      <c r="CK103" s="952"/>
      <c r="CL103" s="952"/>
      <c r="CM103" s="952"/>
      <c r="CN103" s="952"/>
      <c r="CO103" s="952"/>
      <c r="CP103" s="952"/>
      <c r="CQ103" s="952"/>
      <c r="CR103" s="952"/>
      <c r="CS103" s="952"/>
      <c r="CT103" s="952"/>
      <c r="CU103" s="952"/>
      <c r="CV103" s="952"/>
      <c r="CW103" s="952"/>
      <c r="CX103" s="952"/>
      <c r="CY103" s="952"/>
      <c r="CZ103" s="952"/>
      <c r="DA103" s="952"/>
      <c r="DB103" s="952"/>
      <c r="DC103" s="952"/>
      <c r="DD103" s="952"/>
      <c r="DE103" s="952"/>
      <c r="DF103" s="952"/>
      <c r="DG103" s="952"/>
      <c r="DH103" s="952"/>
      <c r="DI103" s="952"/>
      <c r="DJ103" s="952"/>
      <c r="DK103" s="952"/>
      <c r="DL103" s="952"/>
      <c r="DM103" s="952"/>
      <c r="DN103" s="952"/>
      <c r="DO103" s="952"/>
      <c r="DP103" s="952"/>
      <c r="DQ103" s="952"/>
      <c r="DR103" s="952"/>
      <c r="DS103" s="952"/>
      <c r="DT103" s="952"/>
      <c r="DU103" s="952"/>
      <c r="DV103" s="952"/>
      <c r="DW103" s="952"/>
      <c r="DX103" s="952"/>
      <c r="DY103" s="952"/>
      <c r="DZ103" s="952"/>
      <c r="EA103" s="230"/>
    </row>
    <row r="104" spans="1:131" ht="26.25" customHeight="1" x14ac:dyDescent="0.15">
      <c r="A104" s="245"/>
      <c r="B104" s="246"/>
      <c r="C104" s="246"/>
      <c r="D104" s="246"/>
      <c r="E104" s="246"/>
      <c r="F104" s="246"/>
      <c r="G104" s="246"/>
      <c r="H104" s="246"/>
      <c r="I104" s="246"/>
      <c r="J104" s="246"/>
      <c r="K104" s="246"/>
      <c r="L104" s="246"/>
      <c r="M104" s="246"/>
      <c r="N104" s="246"/>
      <c r="O104" s="246"/>
      <c r="P104" s="246"/>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8"/>
      <c r="BA104" s="248"/>
      <c r="BB104" s="248"/>
      <c r="BC104" s="248"/>
      <c r="BD104" s="248"/>
      <c r="BE104" s="241"/>
      <c r="BF104" s="241"/>
      <c r="BG104" s="241"/>
      <c r="BH104" s="241"/>
      <c r="BI104" s="241"/>
      <c r="BJ104" s="241"/>
      <c r="BK104" s="241"/>
      <c r="BL104" s="241"/>
      <c r="BM104" s="241"/>
      <c r="BN104" s="241"/>
      <c r="BO104" s="241"/>
      <c r="BP104" s="241"/>
      <c r="BQ104" s="953" t="s">
        <v>430</v>
      </c>
      <c r="BR104" s="953"/>
      <c r="BS104" s="953"/>
      <c r="BT104" s="953"/>
      <c r="BU104" s="953"/>
      <c r="BV104" s="953"/>
      <c r="BW104" s="953"/>
      <c r="BX104" s="953"/>
      <c r="BY104" s="953"/>
      <c r="BZ104" s="953"/>
      <c r="CA104" s="953"/>
      <c r="CB104" s="953"/>
      <c r="CC104" s="953"/>
      <c r="CD104" s="953"/>
      <c r="CE104" s="953"/>
      <c r="CF104" s="953"/>
      <c r="CG104" s="953"/>
      <c r="CH104" s="953"/>
      <c r="CI104" s="953"/>
      <c r="CJ104" s="953"/>
      <c r="CK104" s="953"/>
      <c r="CL104" s="953"/>
      <c r="CM104" s="953"/>
      <c r="CN104" s="953"/>
      <c r="CO104" s="953"/>
      <c r="CP104" s="953"/>
      <c r="CQ104" s="953"/>
      <c r="CR104" s="953"/>
      <c r="CS104" s="953"/>
      <c r="CT104" s="953"/>
      <c r="CU104" s="953"/>
      <c r="CV104" s="953"/>
      <c r="CW104" s="953"/>
      <c r="CX104" s="953"/>
      <c r="CY104" s="953"/>
      <c r="CZ104" s="953"/>
      <c r="DA104" s="953"/>
      <c r="DB104" s="953"/>
      <c r="DC104" s="953"/>
      <c r="DD104" s="953"/>
      <c r="DE104" s="953"/>
      <c r="DF104" s="953"/>
      <c r="DG104" s="953"/>
      <c r="DH104" s="953"/>
      <c r="DI104" s="953"/>
      <c r="DJ104" s="953"/>
      <c r="DK104" s="953"/>
      <c r="DL104" s="953"/>
      <c r="DM104" s="953"/>
      <c r="DN104" s="953"/>
      <c r="DO104" s="953"/>
      <c r="DP104" s="953"/>
      <c r="DQ104" s="953"/>
      <c r="DR104" s="953"/>
      <c r="DS104" s="953"/>
      <c r="DT104" s="953"/>
      <c r="DU104" s="953"/>
      <c r="DV104" s="953"/>
      <c r="DW104" s="953"/>
      <c r="DX104" s="953"/>
      <c r="DY104" s="953"/>
      <c r="DZ104" s="953"/>
      <c r="EA104" s="230"/>
    </row>
    <row r="105" spans="1:131" ht="11.25" customHeight="1" x14ac:dyDescent="0.15">
      <c r="A105" s="241"/>
      <c r="B105" s="241"/>
      <c r="C105" s="241"/>
      <c r="D105" s="241"/>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30"/>
      <c r="BR105" s="230"/>
      <c r="BS105" s="230"/>
      <c r="BT105" s="230"/>
      <c r="BU105" s="230"/>
      <c r="BV105" s="230"/>
      <c r="BW105" s="230"/>
      <c r="BX105" s="230"/>
      <c r="BY105" s="230"/>
      <c r="BZ105" s="230"/>
      <c r="CA105" s="230"/>
      <c r="CB105" s="230"/>
      <c r="CC105" s="230"/>
      <c r="CD105" s="230"/>
      <c r="CE105" s="230"/>
      <c r="CF105" s="230"/>
      <c r="CG105" s="230"/>
      <c r="CH105" s="230"/>
      <c r="CI105" s="230"/>
      <c r="CJ105" s="230"/>
      <c r="CK105" s="230"/>
      <c r="CL105" s="230"/>
      <c r="CM105" s="230"/>
      <c r="CN105" s="230"/>
      <c r="CO105" s="230"/>
      <c r="CP105" s="230"/>
      <c r="CQ105" s="230"/>
      <c r="CR105" s="230"/>
      <c r="CS105" s="230"/>
      <c r="CT105" s="230"/>
      <c r="CU105" s="230"/>
      <c r="CV105" s="230"/>
      <c r="CW105" s="230"/>
      <c r="CX105" s="230"/>
      <c r="CY105" s="230"/>
      <c r="CZ105" s="230"/>
      <c r="DA105" s="230"/>
      <c r="DB105" s="230"/>
      <c r="DC105" s="230"/>
      <c r="DD105" s="230"/>
      <c r="DE105" s="230"/>
      <c r="DF105" s="230"/>
      <c r="DG105" s="230"/>
      <c r="DH105" s="230"/>
      <c r="DI105" s="230"/>
      <c r="DJ105" s="230"/>
      <c r="DK105" s="230"/>
      <c r="DL105" s="230"/>
      <c r="DM105" s="230"/>
      <c r="DN105" s="230"/>
      <c r="DO105" s="230"/>
      <c r="DP105" s="230"/>
      <c r="DQ105" s="230"/>
      <c r="DR105" s="230"/>
      <c r="DS105" s="230"/>
      <c r="DT105" s="230"/>
      <c r="DU105" s="230"/>
      <c r="DV105" s="230"/>
      <c r="DW105" s="230"/>
      <c r="DX105" s="230"/>
      <c r="DY105" s="230"/>
      <c r="DZ105" s="230"/>
      <c r="EA105" s="230"/>
    </row>
    <row r="106" spans="1:131" ht="11.25" customHeight="1" x14ac:dyDescent="0.15">
      <c r="A106" s="241"/>
      <c r="B106" s="241"/>
      <c r="C106" s="241"/>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30"/>
      <c r="BR106" s="230"/>
      <c r="BS106" s="230"/>
      <c r="BT106" s="230"/>
      <c r="BU106" s="230"/>
      <c r="BV106" s="230"/>
      <c r="BW106" s="230"/>
      <c r="BX106" s="230"/>
      <c r="BY106" s="230"/>
      <c r="BZ106" s="230"/>
      <c r="CA106" s="230"/>
      <c r="CB106" s="230"/>
      <c r="CC106" s="230"/>
      <c r="CD106" s="230"/>
      <c r="CE106" s="230"/>
      <c r="CF106" s="230"/>
      <c r="CG106" s="230"/>
      <c r="CH106" s="230"/>
      <c r="CI106" s="230"/>
      <c r="CJ106" s="230"/>
      <c r="CK106" s="230"/>
      <c r="CL106" s="230"/>
      <c r="CM106" s="230"/>
      <c r="CN106" s="230"/>
      <c r="CO106" s="230"/>
      <c r="CP106" s="230"/>
      <c r="CQ106" s="230"/>
      <c r="CR106" s="230"/>
      <c r="CS106" s="230"/>
      <c r="CT106" s="230"/>
      <c r="CU106" s="230"/>
      <c r="CV106" s="230"/>
      <c r="CW106" s="230"/>
      <c r="CX106" s="230"/>
      <c r="CY106" s="230"/>
      <c r="CZ106" s="230"/>
      <c r="DA106" s="230"/>
      <c r="DB106" s="230"/>
      <c r="DC106" s="230"/>
      <c r="DD106" s="230"/>
      <c r="DE106" s="230"/>
      <c r="DF106" s="230"/>
      <c r="DG106" s="230"/>
      <c r="DH106" s="230"/>
      <c r="DI106" s="230"/>
      <c r="DJ106" s="230"/>
      <c r="DK106" s="230"/>
      <c r="DL106" s="230"/>
      <c r="DM106" s="230"/>
      <c r="DN106" s="230"/>
      <c r="DO106" s="230"/>
      <c r="DP106" s="230"/>
      <c r="DQ106" s="230"/>
      <c r="DR106" s="230"/>
      <c r="DS106" s="230"/>
      <c r="DT106" s="230"/>
      <c r="DU106" s="230"/>
      <c r="DV106" s="230"/>
      <c r="DW106" s="230"/>
      <c r="DX106" s="230"/>
      <c r="DY106" s="230"/>
      <c r="DZ106" s="230"/>
      <c r="EA106" s="230"/>
    </row>
    <row r="107" spans="1:131" s="230" customFormat="1" ht="26.25" customHeight="1" thickBot="1" x14ac:dyDescent="0.2">
      <c r="A107" s="249" t="s">
        <v>431</v>
      </c>
      <c r="B107" s="250"/>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0"/>
      <c r="AT107" s="250"/>
      <c r="AU107" s="249" t="s">
        <v>432</v>
      </c>
      <c r="AV107" s="250"/>
      <c r="AW107" s="250"/>
      <c r="AX107" s="250"/>
      <c r="AY107" s="250"/>
      <c r="AZ107" s="250"/>
      <c r="BA107" s="250"/>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row>
    <row r="108" spans="1:131" s="230" customFormat="1" ht="26.25" customHeight="1" x14ac:dyDescent="0.15">
      <c r="A108" s="954" t="s">
        <v>433</v>
      </c>
      <c r="B108" s="955"/>
      <c r="C108" s="955"/>
      <c r="D108" s="955"/>
      <c r="E108" s="955"/>
      <c r="F108" s="955"/>
      <c r="G108" s="955"/>
      <c r="H108" s="955"/>
      <c r="I108" s="955"/>
      <c r="J108" s="955"/>
      <c r="K108" s="955"/>
      <c r="L108" s="955"/>
      <c r="M108" s="955"/>
      <c r="N108" s="955"/>
      <c r="O108" s="955"/>
      <c r="P108" s="955"/>
      <c r="Q108" s="955"/>
      <c r="R108" s="955"/>
      <c r="S108" s="955"/>
      <c r="T108" s="955"/>
      <c r="U108" s="955"/>
      <c r="V108" s="955"/>
      <c r="W108" s="955"/>
      <c r="X108" s="955"/>
      <c r="Y108" s="955"/>
      <c r="Z108" s="955"/>
      <c r="AA108" s="955"/>
      <c r="AB108" s="955"/>
      <c r="AC108" s="955"/>
      <c r="AD108" s="955"/>
      <c r="AE108" s="955"/>
      <c r="AF108" s="955"/>
      <c r="AG108" s="955"/>
      <c r="AH108" s="955"/>
      <c r="AI108" s="955"/>
      <c r="AJ108" s="955"/>
      <c r="AK108" s="955"/>
      <c r="AL108" s="955"/>
      <c r="AM108" s="955"/>
      <c r="AN108" s="955"/>
      <c r="AO108" s="955"/>
      <c r="AP108" s="955"/>
      <c r="AQ108" s="955"/>
      <c r="AR108" s="955"/>
      <c r="AS108" s="955"/>
      <c r="AT108" s="956"/>
      <c r="AU108" s="954" t="s">
        <v>434</v>
      </c>
      <c r="AV108" s="955"/>
      <c r="AW108" s="955"/>
      <c r="AX108" s="955"/>
      <c r="AY108" s="955"/>
      <c r="AZ108" s="955"/>
      <c r="BA108" s="955"/>
      <c r="BB108" s="955"/>
      <c r="BC108" s="955"/>
      <c r="BD108" s="955"/>
      <c r="BE108" s="955"/>
      <c r="BF108" s="955"/>
      <c r="BG108" s="955"/>
      <c r="BH108" s="955"/>
      <c r="BI108" s="955"/>
      <c r="BJ108" s="955"/>
      <c r="BK108" s="955"/>
      <c r="BL108" s="955"/>
      <c r="BM108" s="955"/>
      <c r="BN108" s="955"/>
      <c r="BO108" s="955"/>
      <c r="BP108" s="955"/>
      <c r="BQ108" s="955"/>
      <c r="BR108" s="955"/>
      <c r="BS108" s="955"/>
      <c r="BT108" s="955"/>
      <c r="BU108" s="955"/>
      <c r="BV108" s="955"/>
      <c r="BW108" s="955"/>
      <c r="BX108" s="955"/>
      <c r="BY108" s="955"/>
      <c r="BZ108" s="955"/>
      <c r="CA108" s="955"/>
      <c r="CB108" s="955"/>
      <c r="CC108" s="955"/>
      <c r="CD108" s="955"/>
      <c r="CE108" s="955"/>
      <c r="CF108" s="955"/>
      <c r="CG108" s="955"/>
      <c r="CH108" s="955"/>
      <c r="CI108" s="955"/>
      <c r="CJ108" s="955"/>
      <c r="CK108" s="955"/>
      <c r="CL108" s="955"/>
      <c r="CM108" s="955"/>
      <c r="CN108" s="955"/>
      <c r="CO108" s="955"/>
      <c r="CP108" s="955"/>
      <c r="CQ108" s="955"/>
      <c r="CR108" s="955"/>
      <c r="CS108" s="955"/>
      <c r="CT108" s="955"/>
      <c r="CU108" s="955"/>
      <c r="CV108" s="955"/>
      <c r="CW108" s="955"/>
      <c r="CX108" s="955"/>
      <c r="CY108" s="955"/>
      <c r="CZ108" s="955"/>
      <c r="DA108" s="955"/>
      <c r="DB108" s="955"/>
      <c r="DC108" s="955"/>
      <c r="DD108" s="955"/>
      <c r="DE108" s="955"/>
      <c r="DF108" s="955"/>
      <c r="DG108" s="955"/>
      <c r="DH108" s="955"/>
      <c r="DI108" s="955"/>
      <c r="DJ108" s="955"/>
      <c r="DK108" s="955"/>
      <c r="DL108" s="955"/>
      <c r="DM108" s="955"/>
      <c r="DN108" s="955"/>
      <c r="DO108" s="955"/>
      <c r="DP108" s="955"/>
      <c r="DQ108" s="955"/>
      <c r="DR108" s="955"/>
      <c r="DS108" s="955"/>
      <c r="DT108" s="955"/>
      <c r="DU108" s="955"/>
      <c r="DV108" s="955"/>
      <c r="DW108" s="955"/>
      <c r="DX108" s="955"/>
      <c r="DY108" s="955"/>
      <c r="DZ108" s="956"/>
    </row>
    <row r="109" spans="1:131" s="230" customFormat="1" ht="26.25" customHeight="1" x14ac:dyDescent="0.15">
      <c r="A109" s="949" t="s">
        <v>435</v>
      </c>
      <c r="B109" s="930"/>
      <c r="C109" s="930"/>
      <c r="D109" s="930"/>
      <c r="E109" s="930"/>
      <c r="F109" s="930"/>
      <c r="G109" s="930"/>
      <c r="H109" s="930"/>
      <c r="I109" s="930"/>
      <c r="J109" s="930"/>
      <c r="K109" s="930"/>
      <c r="L109" s="930"/>
      <c r="M109" s="930"/>
      <c r="N109" s="930"/>
      <c r="O109" s="930"/>
      <c r="P109" s="930"/>
      <c r="Q109" s="930"/>
      <c r="R109" s="930"/>
      <c r="S109" s="930"/>
      <c r="T109" s="930"/>
      <c r="U109" s="930"/>
      <c r="V109" s="930"/>
      <c r="W109" s="930"/>
      <c r="X109" s="930"/>
      <c r="Y109" s="930"/>
      <c r="Z109" s="931"/>
      <c r="AA109" s="929" t="s">
        <v>436</v>
      </c>
      <c r="AB109" s="930"/>
      <c r="AC109" s="930"/>
      <c r="AD109" s="930"/>
      <c r="AE109" s="931"/>
      <c r="AF109" s="929" t="s">
        <v>437</v>
      </c>
      <c r="AG109" s="930"/>
      <c r="AH109" s="930"/>
      <c r="AI109" s="930"/>
      <c r="AJ109" s="931"/>
      <c r="AK109" s="929" t="s">
        <v>313</v>
      </c>
      <c r="AL109" s="930"/>
      <c r="AM109" s="930"/>
      <c r="AN109" s="930"/>
      <c r="AO109" s="931"/>
      <c r="AP109" s="929" t="s">
        <v>438</v>
      </c>
      <c r="AQ109" s="930"/>
      <c r="AR109" s="930"/>
      <c r="AS109" s="930"/>
      <c r="AT109" s="932"/>
      <c r="AU109" s="949" t="s">
        <v>435</v>
      </c>
      <c r="AV109" s="930"/>
      <c r="AW109" s="930"/>
      <c r="AX109" s="930"/>
      <c r="AY109" s="930"/>
      <c r="AZ109" s="930"/>
      <c r="BA109" s="930"/>
      <c r="BB109" s="930"/>
      <c r="BC109" s="930"/>
      <c r="BD109" s="930"/>
      <c r="BE109" s="930"/>
      <c r="BF109" s="930"/>
      <c r="BG109" s="930"/>
      <c r="BH109" s="930"/>
      <c r="BI109" s="930"/>
      <c r="BJ109" s="930"/>
      <c r="BK109" s="930"/>
      <c r="BL109" s="930"/>
      <c r="BM109" s="930"/>
      <c r="BN109" s="930"/>
      <c r="BO109" s="930"/>
      <c r="BP109" s="931"/>
      <c r="BQ109" s="929" t="s">
        <v>436</v>
      </c>
      <c r="BR109" s="930"/>
      <c r="BS109" s="930"/>
      <c r="BT109" s="930"/>
      <c r="BU109" s="931"/>
      <c r="BV109" s="929" t="s">
        <v>437</v>
      </c>
      <c r="BW109" s="930"/>
      <c r="BX109" s="930"/>
      <c r="BY109" s="930"/>
      <c r="BZ109" s="931"/>
      <c r="CA109" s="929" t="s">
        <v>313</v>
      </c>
      <c r="CB109" s="930"/>
      <c r="CC109" s="930"/>
      <c r="CD109" s="930"/>
      <c r="CE109" s="931"/>
      <c r="CF109" s="950" t="s">
        <v>438</v>
      </c>
      <c r="CG109" s="950"/>
      <c r="CH109" s="950"/>
      <c r="CI109" s="950"/>
      <c r="CJ109" s="950"/>
      <c r="CK109" s="929" t="s">
        <v>439</v>
      </c>
      <c r="CL109" s="930"/>
      <c r="CM109" s="930"/>
      <c r="CN109" s="930"/>
      <c r="CO109" s="930"/>
      <c r="CP109" s="930"/>
      <c r="CQ109" s="930"/>
      <c r="CR109" s="930"/>
      <c r="CS109" s="930"/>
      <c r="CT109" s="930"/>
      <c r="CU109" s="930"/>
      <c r="CV109" s="930"/>
      <c r="CW109" s="930"/>
      <c r="CX109" s="930"/>
      <c r="CY109" s="930"/>
      <c r="CZ109" s="930"/>
      <c r="DA109" s="930"/>
      <c r="DB109" s="930"/>
      <c r="DC109" s="930"/>
      <c r="DD109" s="930"/>
      <c r="DE109" s="930"/>
      <c r="DF109" s="931"/>
      <c r="DG109" s="929" t="s">
        <v>436</v>
      </c>
      <c r="DH109" s="930"/>
      <c r="DI109" s="930"/>
      <c r="DJ109" s="930"/>
      <c r="DK109" s="931"/>
      <c r="DL109" s="929" t="s">
        <v>437</v>
      </c>
      <c r="DM109" s="930"/>
      <c r="DN109" s="930"/>
      <c r="DO109" s="930"/>
      <c r="DP109" s="931"/>
      <c r="DQ109" s="929" t="s">
        <v>313</v>
      </c>
      <c r="DR109" s="930"/>
      <c r="DS109" s="930"/>
      <c r="DT109" s="930"/>
      <c r="DU109" s="931"/>
      <c r="DV109" s="929" t="s">
        <v>438</v>
      </c>
      <c r="DW109" s="930"/>
      <c r="DX109" s="930"/>
      <c r="DY109" s="930"/>
      <c r="DZ109" s="932"/>
    </row>
    <row r="110" spans="1:131" s="230" customFormat="1" ht="26.25" customHeight="1" x14ac:dyDescent="0.15">
      <c r="A110" s="933" t="s">
        <v>440</v>
      </c>
      <c r="B110" s="934"/>
      <c r="C110" s="934"/>
      <c r="D110" s="934"/>
      <c r="E110" s="934"/>
      <c r="F110" s="934"/>
      <c r="G110" s="934"/>
      <c r="H110" s="934"/>
      <c r="I110" s="934"/>
      <c r="J110" s="934"/>
      <c r="K110" s="934"/>
      <c r="L110" s="934"/>
      <c r="M110" s="934"/>
      <c r="N110" s="934"/>
      <c r="O110" s="934"/>
      <c r="P110" s="934"/>
      <c r="Q110" s="934"/>
      <c r="R110" s="934"/>
      <c r="S110" s="934"/>
      <c r="T110" s="934"/>
      <c r="U110" s="934"/>
      <c r="V110" s="934"/>
      <c r="W110" s="934"/>
      <c r="X110" s="934"/>
      <c r="Y110" s="934"/>
      <c r="Z110" s="935"/>
      <c r="AA110" s="936">
        <v>2393577</v>
      </c>
      <c r="AB110" s="937"/>
      <c r="AC110" s="937"/>
      <c r="AD110" s="937"/>
      <c r="AE110" s="938"/>
      <c r="AF110" s="939">
        <v>2426114</v>
      </c>
      <c r="AG110" s="937"/>
      <c r="AH110" s="937"/>
      <c r="AI110" s="937"/>
      <c r="AJ110" s="938"/>
      <c r="AK110" s="939">
        <v>2547292</v>
      </c>
      <c r="AL110" s="937"/>
      <c r="AM110" s="937"/>
      <c r="AN110" s="937"/>
      <c r="AO110" s="938"/>
      <c r="AP110" s="940">
        <v>15.8</v>
      </c>
      <c r="AQ110" s="941"/>
      <c r="AR110" s="941"/>
      <c r="AS110" s="941"/>
      <c r="AT110" s="942"/>
      <c r="AU110" s="943" t="s">
        <v>75</v>
      </c>
      <c r="AV110" s="944"/>
      <c r="AW110" s="944"/>
      <c r="AX110" s="944"/>
      <c r="AY110" s="944"/>
      <c r="AZ110" s="966" t="s">
        <v>441</v>
      </c>
      <c r="BA110" s="934"/>
      <c r="BB110" s="934"/>
      <c r="BC110" s="934"/>
      <c r="BD110" s="934"/>
      <c r="BE110" s="934"/>
      <c r="BF110" s="934"/>
      <c r="BG110" s="934"/>
      <c r="BH110" s="934"/>
      <c r="BI110" s="934"/>
      <c r="BJ110" s="934"/>
      <c r="BK110" s="934"/>
      <c r="BL110" s="934"/>
      <c r="BM110" s="934"/>
      <c r="BN110" s="934"/>
      <c r="BO110" s="934"/>
      <c r="BP110" s="935"/>
      <c r="BQ110" s="967">
        <v>32118924</v>
      </c>
      <c r="BR110" s="968"/>
      <c r="BS110" s="968"/>
      <c r="BT110" s="968"/>
      <c r="BU110" s="968"/>
      <c r="BV110" s="968">
        <v>33173744</v>
      </c>
      <c r="BW110" s="968"/>
      <c r="BX110" s="968"/>
      <c r="BY110" s="968"/>
      <c r="BZ110" s="968"/>
      <c r="CA110" s="968">
        <v>35537830</v>
      </c>
      <c r="CB110" s="968"/>
      <c r="CC110" s="968"/>
      <c r="CD110" s="968"/>
      <c r="CE110" s="968"/>
      <c r="CF110" s="981">
        <v>219.9</v>
      </c>
      <c r="CG110" s="982"/>
      <c r="CH110" s="982"/>
      <c r="CI110" s="982"/>
      <c r="CJ110" s="982"/>
      <c r="CK110" s="983" t="s">
        <v>442</v>
      </c>
      <c r="CL110" s="984"/>
      <c r="CM110" s="966" t="s">
        <v>443</v>
      </c>
      <c r="CN110" s="934"/>
      <c r="CO110" s="934"/>
      <c r="CP110" s="934"/>
      <c r="CQ110" s="934"/>
      <c r="CR110" s="934"/>
      <c r="CS110" s="934"/>
      <c r="CT110" s="934"/>
      <c r="CU110" s="934"/>
      <c r="CV110" s="934"/>
      <c r="CW110" s="934"/>
      <c r="CX110" s="934"/>
      <c r="CY110" s="934"/>
      <c r="CZ110" s="934"/>
      <c r="DA110" s="934"/>
      <c r="DB110" s="934"/>
      <c r="DC110" s="934"/>
      <c r="DD110" s="934"/>
      <c r="DE110" s="934"/>
      <c r="DF110" s="935"/>
      <c r="DG110" s="967" t="s">
        <v>139</v>
      </c>
      <c r="DH110" s="968"/>
      <c r="DI110" s="968"/>
      <c r="DJ110" s="968"/>
      <c r="DK110" s="968"/>
      <c r="DL110" s="968" t="s">
        <v>139</v>
      </c>
      <c r="DM110" s="968"/>
      <c r="DN110" s="968"/>
      <c r="DO110" s="968"/>
      <c r="DP110" s="968"/>
      <c r="DQ110" s="968" t="s">
        <v>139</v>
      </c>
      <c r="DR110" s="968"/>
      <c r="DS110" s="968"/>
      <c r="DT110" s="968"/>
      <c r="DU110" s="968"/>
      <c r="DV110" s="969" t="s">
        <v>444</v>
      </c>
      <c r="DW110" s="969"/>
      <c r="DX110" s="969"/>
      <c r="DY110" s="969"/>
      <c r="DZ110" s="970"/>
    </row>
    <row r="111" spans="1:131" s="230" customFormat="1" ht="26.25" customHeight="1" x14ac:dyDescent="0.15">
      <c r="A111" s="971" t="s">
        <v>445</v>
      </c>
      <c r="B111" s="972"/>
      <c r="C111" s="972"/>
      <c r="D111" s="972"/>
      <c r="E111" s="972"/>
      <c r="F111" s="972"/>
      <c r="G111" s="972"/>
      <c r="H111" s="972"/>
      <c r="I111" s="972"/>
      <c r="J111" s="972"/>
      <c r="K111" s="972"/>
      <c r="L111" s="972"/>
      <c r="M111" s="972"/>
      <c r="N111" s="972"/>
      <c r="O111" s="972"/>
      <c r="P111" s="972"/>
      <c r="Q111" s="972"/>
      <c r="R111" s="972"/>
      <c r="S111" s="972"/>
      <c r="T111" s="972"/>
      <c r="U111" s="972"/>
      <c r="V111" s="972"/>
      <c r="W111" s="972"/>
      <c r="X111" s="972"/>
      <c r="Y111" s="972"/>
      <c r="Z111" s="973"/>
      <c r="AA111" s="974" t="s">
        <v>446</v>
      </c>
      <c r="AB111" s="975"/>
      <c r="AC111" s="975"/>
      <c r="AD111" s="975"/>
      <c r="AE111" s="976"/>
      <c r="AF111" s="977" t="s">
        <v>139</v>
      </c>
      <c r="AG111" s="975"/>
      <c r="AH111" s="975"/>
      <c r="AI111" s="975"/>
      <c r="AJ111" s="976"/>
      <c r="AK111" s="977" t="s">
        <v>139</v>
      </c>
      <c r="AL111" s="975"/>
      <c r="AM111" s="975"/>
      <c r="AN111" s="975"/>
      <c r="AO111" s="976"/>
      <c r="AP111" s="978" t="s">
        <v>139</v>
      </c>
      <c r="AQ111" s="979"/>
      <c r="AR111" s="979"/>
      <c r="AS111" s="979"/>
      <c r="AT111" s="980"/>
      <c r="AU111" s="945"/>
      <c r="AV111" s="946"/>
      <c r="AW111" s="946"/>
      <c r="AX111" s="946"/>
      <c r="AY111" s="946"/>
      <c r="AZ111" s="959" t="s">
        <v>447</v>
      </c>
      <c r="BA111" s="960"/>
      <c r="BB111" s="960"/>
      <c r="BC111" s="960"/>
      <c r="BD111" s="960"/>
      <c r="BE111" s="960"/>
      <c r="BF111" s="960"/>
      <c r="BG111" s="960"/>
      <c r="BH111" s="960"/>
      <c r="BI111" s="960"/>
      <c r="BJ111" s="960"/>
      <c r="BK111" s="960"/>
      <c r="BL111" s="960"/>
      <c r="BM111" s="960"/>
      <c r="BN111" s="960"/>
      <c r="BO111" s="960"/>
      <c r="BP111" s="961"/>
      <c r="BQ111" s="962">
        <v>574495</v>
      </c>
      <c r="BR111" s="963"/>
      <c r="BS111" s="963"/>
      <c r="BT111" s="963"/>
      <c r="BU111" s="963"/>
      <c r="BV111" s="963">
        <v>583153</v>
      </c>
      <c r="BW111" s="963"/>
      <c r="BX111" s="963"/>
      <c r="BY111" s="963"/>
      <c r="BZ111" s="963"/>
      <c r="CA111" s="963">
        <v>897646</v>
      </c>
      <c r="CB111" s="963"/>
      <c r="CC111" s="963"/>
      <c r="CD111" s="963"/>
      <c r="CE111" s="963"/>
      <c r="CF111" s="957">
        <v>5.6</v>
      </c>
      <c r="CG111" s="958"/>
      <c r="CH111" s="958"/>
      <c r="CI111" s="958"/>
      <c r="CJ111" s="958"/>
      <c r="CK111" s="985"/>
      <c r="CL111" s="986"/>
      <c r="CM111" s="959" t="s">
        <v>448</v>
      </c>
      <c r="CN111" s="960"/>
      <c r="CO111" s="960"/>
      <c r="CP111" s="960"/>
      <c r="CQ111" s="960"/>
      <c r="CR111" s="960"/>
      <c r="CS111" s="960"/>
      <c r="CT111" s="960"/>
      <c r="CU111" s="960"/>
      <c r="CV111" s="960"/>
      <c r="CW111" s="960"/>
      <c r="CX111" s="960"/>
      <c r="CY111" s="960"/>
      <c r="CZ111" s="960"/>
      <c r="DA111" s="960"/>
      <c r="DB111" s="960"/>
      <c r="DC111" s="960"/>
      <c r="DD111" s="960"/>
      <c r="DE111" s="960"/>
      <c r="DF111" s="961"/>
      <c r="DG111" s="962" t="s">
        <v>139</v>
      </c>
      <c r="DH111" s="963"/>
      <c r="DI111" s="963"/>
      <c r="DJ111" s="963"/>
      <c r="DK111" s="963"/>
      <c r="DL111" s="963" t="s">
        <v>446</v>
      </c>
      <c r="DM111" s="963"/>
      <c r="DN111" s="963"/>
      <c r="DO111" s="963"/>
      <c r="DP111" s="963"/>
      <c r="DQ111" s="963" t="s">
        <v>139</v>
      </c>
      <c r="DR111" s="963"/>
      <c r="DS111" s="963"/>
      <c r="DT111" s="963"/>
      <c r="DU111" s="963"/>
      <c r="DV111" s="964" t="s">
        <v>139</v>
      </c>
      <c r="DW111" s="964"/>
      <c r="DX111" s="964"/>
      <c r="DY111" s="964"/>
      <c r="DZ111" s="965"/>
    </row>
    <row r="112" spans="1:131" s="230" customFormat="1" ht="26.25" customHeight="1" x14ac:dyDescent="0.15">
      <c r="A112" s="989" t="s">
        <v>449</v>
      </c>
      <c r="B112" s="990"/>
      <c r="C112" s="960" t="s">
        <v>450</v>
      </c>
      <c r="D112" s="960"/>
      <c r="E112" s="960"/>
      <c r="F112" s="960"/>
      <c r="G112" s="960"/>
      <c r="H112" s="960"/>
      <c r="I112" s="960"/>
      <c r="J112" s="960"/>
      <c r="K112" s="960"/>
      <c r="L112" s="960"/>
      <c r="M112" s="960"/>
      <c r="N112" s="960"/>
      <c r="O112" s="960"/>
      <c r="P112" s="960"/>
      <c r="Q112" s="960"/>
      <c r="R112" s="960"/>
      <c r="S112" s="960"/>
      <c r="T112" s="960"/>
      <c r="U112" s="960"/>
      <c r="V112" s="960"/>
      <c r="W112" s="960"/>
      <c r="X112" s="960"/>
      <c r="Y112" s="960"/>
      <c r="Z112" s="961"/>
      <c r="AA112" s="995">
        <v>6667</v>
      </c>
      <c r="AB112" s="996"/>
      <c r="AC112" s="996"/>
      <c r="AD112" s="996"/>
      <c r="AE112" s="997"/>
      <c r="AF112" s="998">
        <v>6667</v>
      </c>
      <c r="AG112" s="996"/>
      <c r="AH112" s="996"/>
      <c r="AI112" s="996"/>
      <c r="AJ112" s="997"/>
      <c r="AK112" s="998">
        <v>6667</v>
      </c>
      <c r="AL112" s="996"/>
      <c r="AM112" s="996"/>
      <c r="AN112" s="996"/>
      <c r="AO112" s="997"/>
      <c r="AP112" s="999">
        <v>0</v>
      </c>
      <c r="AQ112" s="1000"/>
      <c r="AR112" s="1000"/>
      <c r="AS112" s="1000"/>
      <c r="AT112" s="1001"/>
      <c r="AU112" s="945"/>
      <c r="AV112" s="946"/>
      <c r="AW112" s="946"/>
      <c r="AX112" s="946"/>
      <c r="AY112" s="946"/>
      <c r="AZ112" s="959" t="s">
        <v>451</v>
      </c>
      <c r="BA112" s="960"/>
      <c r="BB112" s="960"/>
      <c r="BC112" s="960"/>
      <c r="BD112" s="960"/>
      <c r="BE112" s="960"/>
      <c r="BF112" s="960"/>
      <c r="BG112" s="960"/>
      <c r="BH112" s="960"/>
      <c r="BI112" s="960"/>
      <c r="BJ112" s="960"/>
      <c r="BK112" s="960"/>
      <c r="BL112" s="960"/>
      <c r="BM112" s="960"/>
      <c r="BN112" s="960"/>
      <c r="BO112" s="960"/>
      <c r="BP112" s="961"/>
      <c r="BQ112" s="962">
        <v>7098404</v>
      </c>
      <c r="BR112" s="963"/>
      <c r="BS112" s="963"/>
      <c r="BT112" s="963"/>
      <c r="BU112" s="963"/>
      <c r="BV112" s="963">
        <v>6632607</v>
      </c>
      <c r="BW112" s="963"/>
      <c r="BX112" s="963"/>
      <c r="BY112" s="963"/>
      <c r="BZ112" s="963"/>
      <c r="CA112" s="963">
        <v>5233856</v>
      </c>
      <c r="CB112" s="963"/>
      <c r="CC112" s="963"/>
      <c r="CD112" s="963"/>
      <c r="CE112" s="963"/>
      <c r="CF112" s="957">
        <v>32.4</v>
      </c>
      <c r="CG112" s="958"/>
      <c r="CH112" s="958"/>
      <c r="CI112" s="958"/>
      <c r="CJ112" s="958"/>
      <c r="CK112" s="985"/>
      <c r="CL112" s="986"/>
      <c r="CM112" s="959" t="s">
        <v>452</v>
      </c>
      <c r="CN112" s="960"/>
      <c r="CO112" s="960"/>
      <c r="CP112" s="960"/>
      <c r="CQ112" s="960"/>
      <c r="CR112" s="960"/>
      <c r="CS112" s="960"/>
      <c r="CT112" s="960"/>
      <c r="CU112" s="960"/>
      <c r="CV112" s="960"/>
      <c r="CW112" s="960"/>
      <c r="CX112" s="960"/>
      <c r="CY112" s="960"/>
      <c r="CZ112" s="960"/>
      <c r="DA112" s="960"/>
      <c r="DB112" s="960"/>
      <c r="DC112" s="960"/>
      <c r="DD112" s="960"/>
      <c r="DE112" s="960"/>
      <c r="DF112" s="961"/>
      <c r="DG112" s="962" t="s">
        <v>139</v>
      </c>
      <c r="DH112" s="963"/>
      <c r="DI112" s="963"/>
      <c r="DJ112" s="963"/>
      <c r="DK112" s="963"/>
      <c r="DL112" s="963" t="s">
        <v>139</v>
      </c>
      <c r="DM112" s="963"/>
      <c r="DN112" s="963"/>
      <c r="DO112" s="963"/>
      <c r="DP112" s="963"/>
      <c r="DQ112" s="963" t="s">
        <v>139</v>
      </c>
      <c r="DR112" s="963"/>
      <c r="DS112" s="963"/>
      <c r="DT112" s="963"/>
      <c r="DU112" s="963"/>
      <c r="DV112" s="964" t="s">
        <v>139</v>
      </c>
      <c r="DW112" s="964"/>
      <c r="DX112" s="964"/>
      <c r="DY112" s="964"/>
      <c r="DZ112" s="965"/>
    </row>
    <row r="113" spans="1:130" s="230" customFormat="1" ht="26.25" customHeight="1" x14ac:dyDescent="0.15">
      <c r="A113" s="991"/>
      <c r="B113" s="992"/>
      <c r="C113" s="960" t="s">
        <v>453</v>
      </c>
      <c r="D113" s="960"/>
      <c r="E113" s="960"/>
      <c r="F113" s="960"/>
      <c r="G113" s="960"/>
      <c r="H113" s="960"/>
      <c r="I113" s="960"/>
      <c r="J113" s="960"/>
      <c r="K113" s="960"/>
      <c r="L113" s="960"/>
      <c r="M113" s="960"/>
      <c r="N113" s="960"/>
      <c r="O113" s="960"/>
      <c r="P113" s="960"/>
      <c r="Q113" s="960"/>
      <c r="R113" s="960"/>
      <c r="S113" s="960"/>
      <c r="T113" s="960"/>
      <c r="U113" s="960"/>
      <c r="V113" s="960"/>
      <c r="W113" s="960"/>
      <c r="X113" s="960"/>
      <c r="Y113" s="960"/>
      <c r="Z113" s="961"/>
      <c r="AA113" s="974">
        <v>953685</v>
      </c>
      <c r="AB113" s="975"/>
      <c r="AC113" s="975"/>
      <c r="AD113" s="975"/>
      <c r="AE113" s="976"/>
      <c r="AF113" s="977">
        <v>973483</v>
      </c>
      <c r="AG113" s="975"/>
      <c r="AH113" s="975"/>
      <c r="AI113" s="975"/>
      <c r="AJ113" s="976"/>
      <c r="AK113" s="977">
        <v>645810</v>
      </c>
      <c r="AL113" s="975"/>
      <c r="AM113" s="975"/>
      <c r="AN113" s="975"/>
      <c r="AO113" s="976"/>
      <c r="AP113" s="978">
        <v>4</v>
      </c>
      <c r="AQ113" s="979"/>
      <c r="AR113" s="979"/>
      <c r="AS113" s="979"/>
      <c r="AT113" s="980"/>
      <c r="AU113" s="945"/>
      <c r="AV113" s="946"/>
      <c r="AW113" s="946"/>
      <c r="AX113" s="946"/>
      <c r="AY113" s="946"/>
      <c r="AZ113" s="959" t="s">
        <v>454</v>
      </c>
      <c r="BA113" s="960"/>
      <c r="BB113" s="960"/>
      <c r="BC113" s="960"/>
      <c r="BD113" s="960"/>
      <c r="BE113" s="960"/>
      <c r="BF113" s="960"/>
      <c r="BG113" s="960"/>
      <c r="BH113" s="960"/>
      <c r="BI113" s="960"/>
      <c r="BJ113" s="960"/>
      <c r="BK113" s="960"/>
      <c r="BL113" s="960"/>
      <c r="BM113" s="960"/>
      <c r="BN113" s="960"/>
      <c r="BO113" s="960"/>
      <c r="BP113" s="961"/>
      <c r="BQ113" s="962">
        <v>686617</v>
      </c>
      <c r="BR113" s="963"/>
      <c r="BS113" s="963"/>
      <c r="BT113" s="963"/>
      <c r="BU113" s="963"/>
      <c r="BV113" s="963">
        <v>685565</v>
      </c>
      <c r="BW113" s="963"/>
      <c r="BX113" s="963"/>
      <c r="BY113" s="963"/>
      <c r="BZ113" s="963"/>
      <c r="CA113" s="963">
        <v>664621</v>
      </c>
      <c r="CB113" s="963"/>
      <c r="CC113" s="963"/>
      <c r="CD113" s="963"/>
      <c r="CE113" s="963"/>
      <c r="CF113" s="957">
        <v>4.0999999999999996</v>
      </c>
      <c r="CG113" s="958"/>
      <c r="CH113" s="958"/>
      <c r="CI113" s="958"/>
      <c r="CJ113" s="958"/>
      <c r="CK113" s="985"/>
      <c r="CL113" s="986"/>
      <c r="CM113" s="959" t="s">
        <v>455</v>
      </c>
      <c r="CN113" s="960"/>
      <c r="CO113" s="960"/>
      <c r="CP113" s="960"/>
      <c r="CQ113" s="960"/>
      <c r="CR113" s="960"/>
      <c r="CS113" s="960"/>
      <c r="CT113" s="960"/>
      <c r="CU113" s="960"/>
      <c r="CV113" s="960"/>
      <c r="CW113" s="960"/>
      <c r="CX113" s="960"/>
      <c r="CY113" s="960"/>
      <c r="CZ113" s="960"/>
      <c r="DA113" s="960"/>
      <c r="DB113" s="960"/>
      <c r="DC113" s="960"/>
      <c r="DD113" s="960"/>
      <c r="DE113" s="960"/>
      <c r="DF113" s="961"/>
      <c r="DG113" s="995" t="s">
        <v>139</v>
      </c>
      <c r="DH113" s="996"/>
      <c r="DI113" s="996"/>
      <c r="DJ113" s="996"/>
      <c r="DK113" s="997"/>
      <c r="DL113" s="998" t="s">
        <v>139</v>
      </c>
      <c r="DM113" s="996"/>
      <c r="DN113" s="996"/>
      <c r="DO113" s="996"/>
      <c r="DP113" s="997"/>
      <c r="DQ113" s="998" t="s">
        <v>446</v>
      </c>
      <c r="DR113" s="996"/>
      <c r="DS113" s="996"/>
      <c r="DT113" s="996"/>
      <c r="DU113" s="997"/>
      <c r="DV113" s="999" t="s">
        <v>139</v>
      </c>
      <c r="DW113" s="1000"/>
      <c r="DX113" s="1000"/>
      <c r="DY113" s="1000"/>
      <c r="DZ113" s="1001"/>
    </row>
    <row r="114" spans="1:130" s="230" customFormat="1" ht="26.25" customHeight="1" x14ac:dyDescent="0.15">
      <c r="A114" s="991"/>
      <c r="B114" s="992"/>
      <c r="C114" s="960" t="s">
        <v>456</v>
      </c>
      <c r="D114" s="960"/>
      <c r="E114" s="960"/>
      <c r="F114" s="960"/>
      <c r="G114" s="960"/>
      <c r="H114" s="960"/>
      <c r="I114" s="960"/>
      <c r="J114" s="960"/>
      <c r="K114" s="960"/>
      <c r="L114" s="960"/>
      <c r="M114" s="960"/>
      <c r="N114" s="960"/>
      <c r="O114" s="960"/>
      <c r="P114" s="960"/>
      <c r="Q114" s="960"/>
      <c r="R114" s="960"/>
      <c r="S114" s="960"/>
      <c r="T114" s="960"/>
      <c r="U114" s="960"/>
      <c r="V114" s="960"/>
      <c r="W114" s="960"/>
      <c r="X114" s="960"/>
      <c r="Y114" s="960"/>
      <c r="Z114" s="961"/>
      <c r="AA114" s="995">
        <v>91683</v>
      </c>
      <c r="AB114" s="996"/>
      <c r="AC114" s="996"/>
      <c r="AD114" s="996"/>
      <c r="AE114" s="997"/>
      <c r="AF114" s="998">
        <v>99294</v>
      </c>
      <c r="AG114" s="996"/>
      <c r="AH114" s="996"/>
      <c r="AI114" s="996"/>
      <c r="AJ114" s="997"/>
      <c r="AK114" s="998">
        <v>113980</v>
      </c>
      <c r="AL114" s="996"/>
      <c r="AM114" s="996"/>
      <c r="AN114" s="996"/>
      <c r="AO114" s="997"/>
      <c r="AP114" s="999">
        <v>0.7</v>
      </c>
      <c r="AQ114" s="1000"/>
      <c r="AR114" s="1000"/>
      <c r="AS114" s="1000"/>
      <c r="AT114" s="1001"/>
      <c r="AU114" s="945"/>
      <c r="AV114" s="946"/>
      <c r="AW114" s="946"/>
      <c r="AX114" s="946"/>
      <c r="AY114" s="946"/>
      <c r="AZ114" s="959" t="s">
        <v>457</v>
      </c>
      <c r="BA114" s="960"/>
      <c r="BB114" s="960"/>
      <c r="BC114" s="960"/>
      <c r="BD114" s="960"/>
      <c r="BE114" s="960"/>
      <c r="BF114" s="960"/>
      <c r="BG114" s="960"/>
      <c r="BH114" s="960"/>
      <c r="BI114" s="960"/>
      <c r="BJ114" s="960"/>
      <c r="BK114" s="960"/>
      <c r="BL114" s="960"/>
      <c r="BM114" s="960"/>
      <c r="BN114" s="960"/>
      <c r="BO114" s="960"/>
      <c r="BP114" s="961"/>
      <c r="BQ114" s="962">
        <v>2448382</v>
      </c>
      <c r="BR114" s="963"/>
      <c r="BS114" s="963"/>
      <c r="BT114" s="963"/>
      <c r="BU114" s="963"/>
      <c r="BV114" s="963">
        <v>2545997</v>
      </c>
      <c r="BW114" s="963"/>
      <c r="BX114" s="963"/>
      <c r="BY114" s="963"/>
      <c r="BZ114" s="963"/>
      <c r="CA114" s="963">
        <v>2637937</v>
      </c>
      <c r="CB114" s="963"/>
      <c r="CC114" s="963"/>
      <c r="CD114" s="963"/>
      <c r="CE114" s="963"/>
      <c r="CF114" s="957">
        <v>16.3</v>
      </c>
      <c r="CG114" s="958"/>
      <c r="CH114" s="958"/>
      <c r="CI114" s="958"/>
      <c r="CJ114" s="958"/>
      <c r="CK114" s="985"/>
      <c r="CL114" s="986"/>
      <c r="CM114" s="959" t="s">
        <v>458</v>
      </c>
      <c r="CN114" s="960"/>
      <c r="CO114" s="960"/>
      <c r="CP114" s="960"/>
      <c r="CQ114" s="960"/>
      <c r="CR114" s="960"/>
      <c r="CS114" s="960"/>
      <c r="CT114" s="960"/>
      <c r="CU114" s="960"/>
      <c r="CV114" s="960"/>
      <c r="CW114" s="960"/>
      <c r="CX114" s="960"/>
      <c r="CY114" s="960"/>
      <c r="CZ114" s="960"/>
      <c r="DA114" s="960"/>
      <c r="DB114" s="960"/>
      <c r="DC114" s="960"/>
      <c r="DD114" s="960"/>
      <c r="DE114" s="960"/>
      <c r="DF114" s="961"/>
      <c r="DG114" s="995" t="s">
        <v>139</v>
      </c>
      <c r="DH114" s="996"/>
      <c r="DI114" s="996"/>
      <c r="DJ114" s="996"/>
      <c r="DK114" s="997"/>
      <c r="DL114" s="998" t="s">
        <v>139</v>
      </c>
      <c r="DM114" s="996"/>
      <c r="DN114" s="996"/>
      <c r="DO114" s="996"/>
      <c r="DP114" s="997"/>
      <c r="DQ114" s="998" t="s">
        <v>139</v>
      </c>
      <c r="DR114" s="996"/>
      <c r="DS114" s="996"/>
      <c r="DT114" s="996"/>
      <c r="DU114" s="997"/>
      <c r="DV114" s="999" t="s">
        <v>139</v>
      </c>
      <c r="DW114" s="1000"/>
      <c r="DX114" s="1000"/>
      <c r="DY114" s="1000"/>
      <c r="DZ114" s="1001"/>
    </row>
    <row r="115" spans="1:130" s="230" customFormat="1" ht="26.25" customHeight="1" x14ac:dyDescent="0.15">
      <c r="A115" s="991"/>
      <c r="B115" s="992"/>
      <c r="C115" s="960" t="s">
        <v>459</v>
      </c>
      <c r="D115" s="960"/>
      <c r="E115" s="960"/>
      <c r="F115" s="960"/>
      <c r="G115" s="960"/>
      <c r="H115" s="960"/>
      <c r="I115" s="960"/>
      <c r="J115" s="960"/>
      <c r="K115" s="960"/>
      <c r="L115" s="960"/>
      <c r="M115" s="960"/>
      <c r="N115" s="960"/>
      <c r="O115" s="960"/>
      <c r="P115" s="960"/>
      <c r="Q115" s="960"/>
      <c r="R115" s="960"/>
      <c r="S115" s="960"/>
      <c r="T115" s="960"/>
      <c r="U115" s="960"/>
      <c r="V115" s="960"/>
      <c r="W115" s="960"/>
      <c r="X115" s="960"/>
      <c r="Y115" s="960"/>
      <c r="Z115" s="961"/>
      <c r="AA115" s="974" t="s">
        <v>139</v>
      </c>
      <c r="AB115" s="975"/>
      <c r="AC115" s="975"/>
      <c r="AD115" s="975"/>
      <c r="AE115" s="976"/>
      <c r="AF115" s="977" t="s">
        <v>139</v>
      </c>
      <c r="AG115" s="975"/>
      <c r="AH115" s="975"/>
      <c r="AI115" s="975"/>
      <c r="AJ115" s="976"/>
      <c r="AK115" s="977" t="s">
        <v>139</v>
      </c>
      <c r="AL115" s="975"/>
      <c r="AM115" s="975"/>
      <c r="AN115" s="975"/>
      <c r="AO115" s="976"/>
      <c r="AP115" s="978" t="s">
        <v>139</v>
      </c>
      <c r="AQ115" s="979"/>
      <c r="AR115" s="979"/>
      <c r="AS115" s="979"/>
      <c r="AT115" s="980"/>
      <c r="AU115" s="945"/>
      <c r="AV115" s="946"/>
      <c r="AW115" s="946"/>
      <c r="AX115" s="946"/>
      <c r="AY115" s="946"/>
      <c r="AZ115" s="959" t="s">
        <v>460</v>
      </c>
      <c r="BA115" s="960"/>
      <c r="BB115" s="960"/>
      <c r="BC115" s="960"/>
      <c r="BD115" s="960"/>
      <c r="BE115" s="960"/>
      <c r="BF115" s="960"/>
      <c r="BG115" s="960"/>
      <c r="BH115" s="960"/>
      <c r="BI115" s="960"/>
      <c r="BJ115" s="960"/>
      <c r="BK115" s="960"/>
      <c r="BL115" s="960"/>
      <c r="BM115" s="960"/>
      <c r="BN115" s="960"/>
      <c r="BO115" s="960"/>
      <c r="BP115" s="961"/>
      <c r="BQ115" s="962">
        <v>1007340</v>
      </c>
      <c r="BR115" s="963"/>
      <c r="BS115" s="963"/>
      <c r="BT115" s="963"/>
      <c r="BU115" s="963"/>
      <c r="BV115" s="963">
        <v>1212966</v>
      </c>
      <c r="BW115" s="963"/>
      <c r="BX115" s="963"/>
      <c r="BY115" s="963"/>
      <c r="BZ115" s="963"/>
      <c r="CA115" s="963">
        <v>987713</v>
      </c>
      <c r="CB115" s="963"/>
      <c r="CC115" s="963"/>
      <c r="CD115" s="963"/>
      <c r="CE115" s="963"/>
      <c r="CF115" s="957">
        <v>6.1</v>
      </c>
      <c r="CG115" s="958"/>
      <c r="CH115" s="958"/>
      <c r="CI115" s="958"/>
      <c r="CJ115" s="958"/>
      <c r="CK115" s="985"/>
      <c r="CL115" s="986"/>
      <c r="CM115" s="959" t="s">
        <v>461</v>
      </c>
      <c r="CN115" s="960"/>
      <c r="CO115" s="960"/>
      <c r="CP115" s="960"/>
      <c r="CQ115" s="960"/>
      <c r="CR115" s="960"/>
      <c r="CS115" s="960"/>
      <c r="CT115" s="960"/>
      <c r="CU115" s="960"/>
      <c r="CV115" s="960"/>
      <c r="CW115" s="960"/>
      <c r="CX115" s="960"/>
      <c r="CY115" s="960"/>
      <c r="CZ115" s="960"/>
      <c r="DA115" s="960"/>
      <c r="DB115" s="960"/>
      <c r="DC115" s="960"/>
      <c r="DD115" s="960"/>
      <c r="DE115" s="960"/>
      <c r="DF115" s="961"/>
      <c r="DG115" s="995">
        <v>574495</v>
      </c>
      <c r="DH115" s="996"/>
      <c r="DI115" s="996"/>
      <c r="DJ115" s="996"/>
      <c r="DK115" s="997"/>
      <c r="DL115" s="998">
        <v>583153</v>
      </c>
      <c r="DM115" s="996"/>
      <c r="DN115" s="996"/>
      <c r="DO115" s="996"/>
      <c r="DP115" s="997"/>
      <c r="DQ115" s="998">
        <v>897646</v>
      </c>
      <c r="DR115" s="996"/>
      <c r="DS115" s="996"/>
      <c r="DT115" s="996"/>
      <c r="DU115" s="997"/>
      <c r="DV115" s="999">
        <v>5.6</v>
      </c>
      <c r="DW115" s="1000"/>
      <c r="DX115" s="1000"/>
      <c r="DY115" s="1000"/>
      <c r="DZ115" s="1001"/>
    </row>
    <row r="116" spans="1:130" s="230" customFormat="1" ht="26.25" customHeight="1" x14ac:dyDescent="0.15">
      <c r="A116" s="993"/>
      <c r="B116" s="994"/>
      <c r="C116" s="1002" t="s">
        <v>462</v>
      </c>
      <c r="D116" s="1002"/>
      <c r="E116" s="1002"/>
      <c r="F116" s="1002"/>
      <c r="G116" s="1002"/>
      <c r="H116" s="1002"/>
      <c r="I116" s="1002"/>
      <c r="J116" s="1002"/>
      <c r="K116" s="1002"/>
      <c r="L116" s="1002"/>
      <c r="M116" s="1002"/>
      <c r="N116" s="1002"/>
      <c r="O116" s="1002"/>
      <c r="P116" s="1002"/>
      <c r="Q116" s="1002"/>
      <c r="R116" s="1002"/>
      <c r="S116" s="1002"/>
      <c r="T116" s="1002"/>
      <c r="U116" s="1002"/>
      <c r="V116" s="1002"/>
      <c r="W116" s="1002"/>
      <c r="X116" s="1002"/>
      <c r="Y116" s="1002"/>
      <c r="Z116" s="1003"/>
      <c r="AA116" s="995" t="s">
        <v>139</v>
      </c>
      <c r="AB116" s="996"/>
      <c r="AC116" s="996"/>
      <c r="AD116" s="996"/>
      <c r="AE116" s="997"/>
      <c r="AF116" s="998" t="s">
        <v>139</v>
      </c>
      <c r="AG116" s="996"/>
      <c r="AH116" s="996"/>
      <c r="AI116" s="996"/>
      <c r="AJ116" s="997"/>
      <c r="AK116" s="998" t="s">
        <v>444</v>
      </c>
      <c r="AL116" s="996"/>
      <c r="AM116" s="996"/>
      <c r="AN116" s="996"/>
      <c r="AO116" s="997"/>
      <c r="AP116" s="999" t="s">
        <v>139</v>
      </c>
      <c r="AQ116" s="1000"/>
      <c r="AR116" s="1000"/>
      <c r="AS116" s="1000"/>
      <c r="AT116" s="1001"/>
      <c r="AU116" s="945"/>
      <c r="AV116" s="946"/>
      <c r="AW116" s="946"/>
      <c r="AX116" s="946"/>
      <c r="AY116" s="946"/>
      <c r="AZ116" s="1004" t="s">
        <v>463</v>
      </c>
      <c r="BA116" s="1005"/>
      <c r="BB116" s="1005"/>
      <c r="BC116" s="1005"/>
      <c r="BD116" s="1005"/>
      <c r="BE116" s="1005"/>
      <c r="BF116" s="1005"/>
      <c r="BG116" s="1005"/>
      <c r="BH116" s="1005"/>
      <c r="BI116" s="1005"/>
      <c r="BJ116" s="1005"/>
      <c r="BK116" s="1005"/>
      <c r="BL116" s="1005"/>
      <c r="BM116" s="1005"/>
      <c r="BN116" s="1005"/>
      <c r="BO116" s="1005"/>
      <c r="BP116" s="1006"/>
      <c r="BQ116" s="962" t="s">
        <v>139</v>
      </c>
      <c r="BR116" s="963"/>
      <c r="BS116" s="963"/>
      <c r="BT116" s="963"/>
      <c r="BU116" s="963"/>
      <c r="BV116" s="963" t="s">
        <v>139</v>
      </c>
      <c r="BW116" s="963"/>
      <c r="BX116" s="963"/>
      <c r="BY116" s="963"/>
      <c r="BZ116" s="963"/>
      <c r="CA116" s="963" t="s">
        <v>444</v>
      </c>
      <c r="CB116" s="963"/>
      <c r="CC116" s="963"/>
      <c r="CD116" s="963"/>
      <c r="CE116" s="963"/>
      <c r="CF116" s="957" t="s">
        <v>139</v>
      </c>
      <c r="CG116" s="958"/>
      <c r="CH116" s="958"/>
      <c r="CI116" s="958"/>
      <c r="CJ116" s="958"/>
      <c r="CK116" s="985"/>
      <c r="CL116" s="986"/>
      <c r="CM116" s="959" t="s">
        <v>464</v>
      </c>
      <c r="CN116" s="960"/>
      <c r="CO116" s="960"/>
      <c r="CP116" s="960"/>
      <c r="CQ116" s="960"/>
      <c r="CR116" s="960"/>
      <c r="CS116" s="960"/>
      <c r="CT116" s="960"/>
      <c r="CU116" s="960"/>
      <c r="CV116" s="960"/>
      <c r="CW116" s="960"/>
      <c r="CX116" s="960"/>
      <c r="CY116" s="960"/>
      <c r="CZ116" s="960"/>
      <c r="DA116" s="960"/>
      <c r="DB116" s="960"/>
      <c r="DC116" s="960"/>
      <c r="DD116" s="960"/>
      <c r="DE116" s="960"/>
      <c r="DF116" s="961"/>
      <c r="DG116" s="995" t="s">
        <v>446</v>
      </c>
      <c r="DH116" s="996"/>
      <c r="DI116" s="996"/>
      <c r="DJ116" s="996"/>
      <c r="DK116" s="997"/>
      <c r="DL116" s="998" t="s">
        <v>139</v>
      </c>
      <c r="DM116" s="996"/>
      <c r="DN116" s="996"/>
      <c r="DO116" s="996"/>
      <c r="DP116" s="997"/>
      <c r="DQ116" s="998" t="s">
        <v>139</v>
      </c>
      <c r="DR116" s="996"/>
      <c r="DS116" s="996"/>
      <c r="DT116" s="996"/>
      <c r="DU116" s="997"/>
      <c r="DV116" s="999" t="s">
        <v>446</v>
      </c>
      <c r="DW116" s="1000"/>
      <c r="DX116" s="1000"/>
      <c r="DY116" s="1000"/>
      <c r="DZ116" s="1001"/>
    </row>
    <row r="117" spans="1:130" s="230" customFormat="1" ht="26.25" customHeight="1" x14ac:dyDescent="0.15">
      <c r="A117" s="949" t="s">
        <v>193</v>
      </c>
      <c r="B117" s="930"/>
      <c r="C117" s="930"/>
      <c r="D117" s="930"/>
      <c r="E117" s="930"/>
      <c r="F117" s="930"/>
      <c r="G117" s="930"/>
      <c r="H117" s="930"/>
      <c r="I117" s="930"/>
      <c r="J117" s="930"/>
      <c r="K117" s="930"/>
      <c r="L117" s="930"/>
      <c r="M117" s="930"/>
      <c r="N117" s="930"/>
      <c r="O117" s="930"/>
      <c r="P117" s="930"/>
      <c r="Q117" s="930"/>
      <c r="R117" s="930"/>
      <c r="S117" s="930"/>
      <c r="T117" s="930"/>
      <c r="U117" s="930"/>
      <c r="V117" s="930"/>
      <c r="W117" s="930"/>
      <c r="X117" s="930"/>
      <c r="Y117" s="1014" t="s">
        <v>465</v>
      </c>
      <c r="Z117" s="931"/>
      <c r="AA117" s="1015">
        <v>3445612</v>
      </c>
      <c r="AB117" s="1016"/>
      <c r="AC117" s="1016"/>
      <c r="AD117" s="1016"/>
      <c r="AE117" s="1017"/>
      <c r="AF117" s="1018">
        <v>3505558</v>
      </c>
      <c r="AG117" s="1016"/>
      <c r="AH117" s="1016"/>
      <c r="AI117" s="1016"/>
      <c r="AJ117" s="1017"/>
      <c r="AK117" s="1018">
        <v>3313749</v>
      </c>
      <c r="AL117" s="1016"/>
      <c r="AM117" s="1016"/>
      <c r="AN117" s="1016"/>
      <c r="AO117" s="1017"/>
      <c r="AP117" s="1019"/>
      <c r="AQ117" s="1020"/>
      <c r="AR117" s="1020"/>
      <c r="AS117" s="1020"/>
      <c r="AT117" s="1021"/>
      <c r="AU117" s="945"/>
      <c r="AV117" s="946"/>
      <c r="AW117" s="946"/>
      <c r="AX117" s="946"/>
      <c r="AY117" s="946"/>
      <c r="AZ117" s="1011" t="s">
        <v>466</v>
      </c>
      <c r="BA117" s="1012"/>
      <c r="BB117" s="1012"/>
      <c r="BC117" s="1012"/>
      <c r="BD117" s="1012"/>
      <c r="BE117" s="1012"/>
      <c r="BF117" s="1012"/>
      <c r="BG117" s="1012"/>
      <c r="BH117" s="1012"/>
      <c r="BI117" s="1012"/>
      <c r="BJ117" s="1012"/>
      <c r="BK117" s="1012"/>
      <c r="BL117" s="1012"/>
      <c r="BM117" s="1012"/>
      <c r="BN117" s="1012"/>
      <c r="BO117" s="1012"/>
      <c r="BP117" s="1013"/>
      <c r="BQ117" s="962" t="s">
        <v>139</v>
      </c>
      <c r="BR117" s="963"/>
      <c r="BS117" s="963"/>
      <c r="BT117" s="963"/>
      <c r="BU117" s="963"/>
      <c r="BV117" s="963" t="s">
        <v>139</v>
      </c>
      <c r="BW117" s="963"/>
      <c r="BX117" s="963"/>
      <c r="BY117" s="963"/>
      <c r="BZ117" s="963"/>
      <c r="CA117" s="963" t="s">
        <v>139</v>
      </c>
      <c r="CB117" s="963"/>
      <c r="CC117" s="963"/>
      <c r="CD117" s="963"/>
      <c r="CE117" s="963"/>
      <c r="CF117" s="957" t="s">
        <v>139</v>
      </c>
      <c r="CG117" s="958"/>
      <c r="CH117" s="958"/>
      <c r="CI117" s="958"/>
      <c r="CJ117" s="958"/>
      <c r="CK117" s="985"/>
      <c r="CL117" s="986"/>
      <c r="CM117" s="959" t="s">
        <v>467</v>
      </c>
      <c r="CN117" s="960"/>
      <c r="CO117" s="960"/>
      <c r="CP117" s="960"/>
      <c r="CQ117" s="960"/>
      <c r="CR117" s="960"/>
      <c r="CS117" s="960"/>
      <c r="CT117" s="960"/>
      <c r="CU117" s="960"/>
      <c r="CV117" s="960"/>
      <c r="CW117" s="960"/>
      <c r="CX117" s="960"/>
      <c r="CY117" s="960"/>
      <c r="CZ117" s="960"/>
      <c r="DA117" s="960"/>
      <c r="DB117" s="960"/>
      <c r="DC117" s="960"/>
      <c r="DD117" s="960"/>
      <c r="DE117" s="960"/>
      <c r="DF117" s="961"/>
      <c r="DG117" s="995" t="s">
        <v>444</v>
      </c>
      <c r="DH117" s="996"/>
      <c r="DI117" s="996"/>
      <c r="DJ117" s="996"/>
      <c r="DK117" s="997"/>
      <c r="DL117" s="998" t="s">
        <v>444</v>
      </c>
      <c r="DM117" s="996"/>
      <c r="DN117" s="996"/>
      <c r="DO117" s="996"/>
      <c r="DP117" s="997"/>
      <c r="DQ117" s="998" t="s">
        <v>139</v>
      </c>
      <c r="DR117" s="996"/>
      <c r="DS117" s="996"/>
      <c r="DT117" s="996"/>
      <c r="DU117" s="997"/>
      <c r="DV117" s="999" t="s">
        <v>139</v>
      </c>
      <c r="DW117" s="1000"/>
      <c r="DX117" s="1000"/>
      <c r="DY117" s="1000"/>
      <c r="DZ117" s="1001"/>
    </row>
    <row r="118" spans="1:130" s="230" customFormat="1" ht="26.25" customHeight="1" x14ac:dyDescent="0.15">
      <c r="A118" s="949" t="s">
        <v>439</v>
      </c>
      <c r="B118" s="930"/>
      <c r="C118" s="930"/>
      <c r="D118" s="930"/>
      <c r="E118" s="930"/>
      <c r="F118" s="930"/>
      <c r="G118" s="930"/>
      <c r="H118" s="930"/>
      <c r="I118" s="930"/>
      <c r="J118" s="930"/>
      <c r="K118" s="930"/>
      <c r="L118" s="930"/>
      <c r="M118" s="930"/>
      <c r="N118" s="930"/>
      <c r="O118" s="930"/>
      <c r="P118" s="930"/>
      <c r="Q118" s="930"/>
      <c r="R118" s="930"/>
      <c r="S118" s="930"/>
      <c r="T118" s="930"/>
      <c r="U118" s="930"/>
      <c r="V118" s="930"/>
      <c r="W118" s="930"/>
      <c r="X118" s="930"/>
      <c r="Y118" s="930"/>
      <c r="Z118" s="931"/>
      <c r="AA118" s="929" t="s">
        <v>436</v>
      </c>
      <c r="AB118" s="930"/>
      <c r="AC118" s="930"/>
      <c r="AD118" s="930"/>
      <c r="AE118" s="931"/>
      <c r="AF118" s="929" t="s">
        <v>437</v>
      </c>
      <c r="AG118" s="930"/>
      <c r="AH118" s="930"/>
      <c r="AI118" s="930"/>
      <c r="AJ118" s="931"/>
      <c r="AK118" s="929" t="s">
        <v>313</v>
      </c>
      <c r="AL118" s="930"/>
      <c r="AM118" s="930"/>
      <c r="AN118" s="930"/>
      <c r="AO118" s="931"/>
      <c r="AP118" s="1007" t="s">
        <v>438</v>
      </c>
      <c r="AQ118" s="1008"/>
      <c r="AR118" s="1008"/>
      <c r="AS118" s="1008"/>
      <c r="AT118" s="1009"/>
      <c r="AU118" s="945"/>
      <c r="AV118" s="946"/>
      <c r="AW118" s="946"/>
      <c r="AX118" s="946"/>
      <c r="AY118" s="946"/>
      <c r="AZ118" s="1010" t="s">
        <v>468</v>
      </c>
      <c r="BA118" s="1002"/>
      <c r="BB118" s="1002"/>
      <c r="BC118" s="1002"/>
      <c r="BD118" s="1002"/>
      <c r="BE118" s="1002"/>
      <c r="BF118" s="1002"/>
      <c r="BG118" s="1002"/>
      <c r="BH118" s="1002"/>
      <c r="BI118" s="1002"/>
      <c r="BJ118" s="1002"/>
      <c r="BK118" s="1002"/>
      <c r="BL118" s="1002"/>
      <c r="BM118" s="1002"/>
      <c r="BN118" s="1002"/>
      <c r="BO118" s="1002"/>
      <c r="BP118" s="1003"/>
      <c r="BQ118" s="1036" t="s">
        <v>139</v>
      </c>
      <c r="BR118" s="1037"/>
      <c r="BS118" s="1037"/>
      <c r="BT118" s="1037"/>
      <c r="BU118" s="1037"/>
      <c r="BV118" s="1037" t="s">
        <v>139</v>
      </c>
      <c r="BW118" s="1037"/>
      <c r="BX118" s="1037"/>
      <c r="BY118" s="1037"/>
      <c r="BZ118" s="1037"/>
      <c r="CA118" s="1037" t="s">
        <v>139</v>
      </c>
      <c r="CB118" s="1037"/>
      <c r="CC118" s="1037"/>
      <c r="CD118" s="1037"/>
      <c r="CE118" s="1037"/>
      <c r="CF118" s="957" t="s">
        <v>139</v>
      </c>
      <c r="CG118" s="958"/>
      <c r="CH118" s="958"/>
      <c r="CI118" s="958"/>
      <c r="CJ118" s="958"/>
      <c r="CK118" s="985"/>
      <c r="CL118" s="986"/>
      <c r="CM118" s="959" t="s">
        <v>469</v>
      </c>
      <c r="CN118" s="960"/>
      <c r="CO118" s="960"/>
      <c r="CP118" s="960"/>
      <c r="CQ118" s="960"/>
      <c r="CR118" s="960"/>
      <c r="CS118" s="960"/>
      <c r="CT118" s="960"/>
      <c r="CU118" s="960"/>
      <c r="CV118" s="960"/>
      <c r="CW118" s="960"/>
      <c r="CX118" s="960"/>
      <c r="CY118" s="960"/>
      <c r="CZ118" s="960"/>
      <c r="DA118" s="960"/>
      <c r="DB118" s="960"/>
      <c r="DC118" s="960"/>
      <c r="DD118" s="960"/>
      <c r="DE118" s="960"/>
      <c r="DF118" s="961"/>
      <c r="DG118" s="995" t="s">
        <v>139</v>
      </c>
      <c r="DH118" s="996"/>
      <c r="DI118" s="996"/>
      <c r="DJ118" s="996"/>
      <c r="DK118" s="997"/>
      <c r="DL118" s="998" t="s">
        <v>139</v>
      </c>
      <c r="DM118" s="996"/>
      <c r="DN118" s="996"/>
      <c r="DO118" s="996"/>
      <c r="DP118" s="997"/>
      <c r="DQ118" s="998" t="s">
        <v>139</v>
      </c>
      <c r="DR118" s="996"/>
      <c r="DS118" s="996"/>
      <c r="DT118" s="996"/>
      <c r="DU118" s="997"/>
      <c r="DV118" s="999" t="s">
        <v>444</v>
      </c>
      <c r="DW118" s="1000"/>
      <c r="DX118" s="1000"/>
      <c r="DY118" s="1000"/>
      <c r="DZ118" s="1001"/>
    </row>
    <row r="119" spans="1:130" s="230" customFormat="1" ht="26.25" customHeight="1" x14ac:dyDescent="0.15">
      <c r="A119" s="1093" t="s">
        <v>442</v>
      </c>
      <c r="B119" s="984"/>
      <c r="C119" s="966" t="s">
        <v>443</v>
      </c>
      <c r="D119" s="934"/>
      <c r="E119" s="934"/>
      <c r="F119" s="934"/>
      <c r="G119" s="934"/>
      <c r="H119" s="934"/>
      <c r="I119" s="934"/>
      <c r="J119" s="934"/>
      <c r="K119" s="934"/>
      <c r="L119" s="934"/>
      <c r="M119" s="934"/>
      <c r="N119" s="934"/>
      <c r="O119" s="934"/>
      <c r="P119" s="934"/>
      <c r="Q119" s="934"/>
      <c r="R119" s="934"/>
      <c r="S119" s="934"/>
      <c r="T119" s="934"/>
      <c r="U119" s="934"/>
      <c r="V119" s="934"/>
      <c r="W119" s="934"/>
      <c r="X119" s="934"/>
      <c r="Y119" s="934"/>
      <c r="Z119" s="935"/>
      <c r="AA119" s="936" t="s">
        <v>139</v>
      </c>
      <c r="AB119" s="937"/>
      <c r="AC119" s="937"/>
      <c r="AD119" s="937"/>
      <c r="AE119" s="938"/>
      <c r="AF119" s="939" t="s">
        <v>139</v>
      </c>
      <c r="AG119" s="937"/>
      <c r="AH119" s="937"/>
      <c r="AI119" s="937"/>
      <c r="AJ119" s="938"/>
      <c r="AK119" s="939" t="s">
        <v>139</v>
      </c>
      <c r="AL119" s="937"/>
      <c r="AM119" s="937"/>
      <c r="AN119" s="937"/>
      <c r="AO119" s="938"/>
      <c r="AP119" s="940" t="s">
        <v>139</v>
      </c>
      <c r="AQ119" s="941"/>
      <c r="AR119" s="941"/>
      <c r="AS119" s="941"/>
      <c r="AT119" s="942"/>
      <c r="AU119" s="947"/>
      <c r="AV119" s="948"/>
      <c r="AW119" s="948"/>
      <c r="AX119" s="948"/>
      <c r="AY119" s="948"/>
      <c r="AZ119" s="251" t="s">
        <v>193</v>
      </c>
      <c r="BA119" s="251"/>
      <c r="BB119" s="251"/>
      <c r="BC119" s="251"/>
      <c r="BD119" s="251"/>
      <c r="BE119" s="251"/>
      <c r="BF119" s="251"/>
      <c r="BG119" s="251"/>
      <c r="BH119" s="251"/>
      <c r="BI119" s="251"/>
      <c r="BJ119" s="251"/>
      <c r="BK119" s="251"/>
      <c r="BL119" s="251"/>
      <c r="BM119" s="251"/>
      <c r="BN119" s="251"/>
      <c r="BO119" s="1014" t="s">
        <v>470</v>
      </c>
      <c r="BP119" s="1042"/>
      <c r="BQ119" s="1036">
        <v>43934162</v>
      </c>
      <c r="BR119" s="1037"/>
      <c r="BS119" s="1037"/>
      <c r="BT119" s="1037"/>
      <c r="BU119" s="1037"/>
      <c r="BV119" s="1037">
        <v>44834032</v>
      </c>
      <c r="BW119" s="1037"/>
      <c r="BX119" s="1037"/>
      <c r="BY119" s="1037"/>
      <c r="BZ119" s="1037"/>
      <c r="CA119" s="1037">
        <v>45959603</v>
      </c>
      <c r="CB119" s="1037"/>
      <c r="CC119" s="1037"/>
      <c r="CD119" s="1037"/>
      <c r="CE119" s="1037"/>
      <c r="CF119" s="1038"/>
      <c r="CG119" s="1039"/>
      <c r="CH119" s="1039"/>
      <c r="CI119" s="1039"/>
      <c r="CJ119" s="1040"/>
      <c r="CK119" s="987"/>
      <c r="CL119" s="988"/>
      <c r="CM119" s="1010" t="s">
        <v>471</v>
      </c>
      <c r="CN119" s="1002"/>
      <c r="CO119" s="1002"/>
      <c r="CP119" s="1002"/>
      <c r="CQ119" s="1002"/>
      <c r="CR119" s="1002"/>
      <c r="CS119" s="1002"/>
      <c r="CT119" s="1002"/>
      <c r="CU119" s="1002"/>
      <c r="CV119" s="1002"/>
      <c r="CW119" s="1002"/>
      <c r="CX119" s="1002"/>
      <c r="CY119" s="1002"/>
      <c r="CZ119" s="1002"/>
      <c r="DA119" s="1002"/>
      <c r="DB119" s="1002"/>
      <c r="DC119" s="1002"/>
      <c r="DD119" s="1002"/>
      <c r="DE119" s="1002"/>
      <c r="DF119" s="1003"/>
      <c r="DG119" s="1041" t="s">
        <v>139</v>
      </c>
      <c r="DH119" s="1023"/>
      <c r="DI119" s="1023"/>
      <c r="DJ119" s="1023"/>
      <c r="DK119" s="1024"/>
      <c r="DL119" s="1022" t="s">
        <v>139</v>
      </c>
      <c r="DM119" s="1023"/>
      <c r="DN119" s="1023"/>
      <c r="DO119" s="1023"/>
      <c r="DP119" s="1024"/>
      <c r="DQ119" s="1022" t="s">
        <v>139</v>
      </c>
      <c r="DR119" s="1023"/>
      <c r="DS119" s="1023"/>
      <c r="DT119" s="1023"/>
      <c r="DU119" s="1024"/>
      <c r="DV119" s="1025" t="s">
        <v>139</v>
      </c>
      <c r="DW119" s="1026"/>
      <c r="DX119" s="1026"/>
      <c r="DY119" s="1026"/>
      <c r="DZ119" s="1027"/>
    </row>
    <row r="120" spans="1:130" s="230" customFormat="1" ht="26.25" customHeight="1" x14ac:dyDescent="0.15">
      <c r="A120" s="1094"/>
      <c r="B120" s="986"/>
      <c r="C120" s="959" t="s">
        <v>448</v>
      </c>
      <c r="D120" s="960"/>
      <c r="E120" s="960"/>
      <c r="F120" s="960"/>
      <c r="G120" s="960"/>
      <c r="H120" s="960"/>
      <c r="I120" s="960"/>
      <c r="J120" s="960"/>
      <c r="K120" s="960"/>
      <c r="L120" s="960"/>
      <c r="M120" s="960"/>
      <c r="N120" s="960"/>
      <c r="O120" s="960"/>
      <c r="P120" s="960"/>
      <c r="Q120" s="960"/>
      <c r="R120" s="960"/>
      <c r="S120" s="960"/>
      <c r="T120" s="960"/>
      <c r="U120" s="960"/>
      <c r="V120" s="960"/>
      <c r="W120" s="960"/>
      <c r="X120" s="960"/>
      <c r="Y120" s="960"/>
      <c r="Z120" s="961"/>
      <c r="AA120" s="995" t="s">
        <v>139</v>
      </c>
      <c r="AB120" s="996"/>
      <c r="AC120" s="996"/>
      <c r="AD120" s="996"/>
      <c r="AE120" s="997"/>
      <c r="AF120" s="998" t="s">
        <v>139</v>
      </c>
      <c r="AG120" s="996"/>
      <c r="AH120" s="996"/>
      <c r="AI120" s="996"/>
      <c r="AJ120" s="997"/>
      <c r="AK120" s="998" t="s">
        <v>446</v>
      </c>
      <c r="AL120" s="996"/>
      <c r="AM120" s="996"/>
      <c r="AN120" s="996"/>
      <c r="AO120" s="997"/>
      <c r="AP120" s="999" t="s">
        <v>139</v>
      </c>
      <c r="AQ120" s="1000"/>
      <c r="AR120" s="1000"/>
      <c r="AS120" s="1000"/>
      <c r="AT120" s="1001"/>
      <c r="AU120" s="1028" t="s">
        <v>472</v>
      </c>
      <c r="AV120" s="1029"/>
      <c r="AW120" s="1029"/>
      <c r="AX120" s="1029"/>
      <c r="AY120" s="1030"/>
      <c r="AZ120" s="966" t="s">
        <v>473</v>
      </c>
      <c r="BA120" s="934"/>
      <c r="BB120" s="934"/>
      <c r="BC120" s="934"/>
      <c r="BD120" s="934"/>
      <c r="BE120" s="934"/>
      <c r="BF120" s="934"/>
      <c r="BG120" s="934"/>
      <c r="BH120" s="934"/>
      <c r="BI120" s="934"/>
      <c r="BJ120" s="934"/>
      <c r="BK120" s="934"/>
      <c r="BL120" s="934"/>
      <c r="BM120" s="934"/>
      <c r="BN120" s="934"/>
      <c r="BO120" s="934"/>
      <c r="BP120" s="935"/>
      <c r="BQ120" s="967">
        <v>11307756</v>
      </c>
      <c r="BR120" s="968"/>
      <c r="BS120" s="968"/>
      <c r="BT120" s="968"/>
      <c r="BU120" s="968"/>
      <c r="BV120" s="968">
        <v>11611706</v>
      </c>
      <c r="BW120" s="968"/>
      <c r="BX120" s="968"/>
      <c r="BY120" s="968"/>
      <c r="BZ120" s="968"/>
      <c r="CA120" s="968">
        <v>15021565</v>
      </c>
      <c r="CB120" s="968"/>
      <c r="CC120" s="968"/>
      <c r="CD120" s="968"/>
      <c r="CE120" s="968"/>
      <c r="CF120" s="981">
        <v>92.9</v>
      </c>
      <c r="CG120" s="982"/>
      <c r="CH120" s="982"/>
      <c r="CI120" s="982"/>
      <c r="CJ120" s="982"/>
      <c r="CK120" s="1043" t="s">
        <v>474</v>
      </c>
      <c r="CL120" s="1044"/>
      <c r="CM120" s="1044"/>
      <c r="CN120" s="1044"/>
      <c r="CO120" s="1045"/>
      <c r="CP120" s="1051" t="s">
        <v>475</v>
      </c>
      <c r="CQ120" s="1052"/>
      <c r="CR120" s="1052"/>
      <c r="CS120" s="1052"/>
      <c r="CT120" s="1052"/>
      <c r="CU120" s="1052"/>
      <c r="CV120" s="1052"/>
      <c r="CW120" s="1052"/>
      <c r="CX120" s="1052"/>
      <c r="CY120" s="1052"/>
      <c r="CZ120" s="1052"/>
      <c r="DA120" s="1052"/>
      <c r="DB120" s="1052"/>
      <c r="DC120" s="1052"/>
      <c r="DD120" s="1052"/>
      <c r="DE120" s="1052"/>
      <c r="DF120" s="1053"/>
      <c r="DG120" s="967">
        <v>4334124</v>
      </c>
      <c r="DH120" s="968"/>
      <c r="DI120" s="968"/>
      <c r="DJ120" s="968"/>
      <c r="DK120" s="968"/>
      <c r="DL120" s="968">
        <v>4165904</v>
      </c>
      <c r="DM120" s="968"/>
      <c r="DN120" s="968"/>
      <c r="DO120" s="968"/>
      <c r="DP120" s="968"/>
      <c r="DQ120" s="968">
        <v>3304581</v>
      </c>
      <c r="DR120" s="968"/>
      <c r="DS120" s="968"/>
      <c r="DT120" s="968"/>
      <c r="DU120" s="968"/>
      <c r="DV120" s="969">
        <v>20.399999999999999</v>
      </c>
      <c r="DW120" s="969"/>
      <c r="DX120" s="969"/>
      <c r="DY120" s="969"/>
      <c r="DZ120" s="970"/>
    </row>
    <row r="121" spans="1:130" s="230" customFormat="1" ht="26.25" customHeight="1" x14ac:dyDescent="0.15">
      <c r="A121" s="1094"/>
      <c r="B121" s="986"/>
      <c r="C121" s="1011" t="s">
        <v>476</v>
      </c>
      <c r="D121" s="1012"/>
      <c r="E121" s="1012"/>
      <c r="F121" s="1012"/>
      <c r="G121" s="1012"/>
      <c r="H121" s="1012"/>
      <c r="I121" s="1012"/>
      <c r="J121" s="1012"/>
      <c r="K121" s="1012"/>
      <c r="L121" s="1012"/>
      <c r="M121" s="1012"/>
      <c r="N121" s="1012"/>
      <c r="O121" s="1012"/>
      <c r="P121" s="1012"/>
      <c r="Q121" s="1012"/>
      <c r="R121" s="1012"/>
      <c r="S121" s="1012"/>
      <c r="T121" s="1012"/>
      <c r="U121" s="1012"/>
      <c r="V121" s="1012"/>
      <c r="W121" s="1012"/>
      <c r="X121" s="1012"/>
      <c r="Y121" s="1012"/>
      <c r="Z121" s="1013"/>
      <c r="AA121" s="995" t="s">
        <v>139</v>
      </c>
      <c r="AB121" s="996"/>
      <c r="AC121" s="996"/>
      <c r="AD121" s="996"/>
      <c r="AE121" s="997"/>
      <c r="AF121" s="998" t="s">
        <v>139</v>
      </c>
      <c r="AG121" s="996"/>
      <c r="AH121" s="996"/>
      <c r="AI121" s="996"/>
      <c r="AJ121" s="997"/>
      <c r="AK121" s="998" t="s">
        <v>139</v>
      </c>
      <c r="AL121" s="996"/>
      <c r="AM121" s="996"/>
      <c r="AN121" s="996"/>
      <c r="AO121" s="997"/>
      <c r="AP121" s="999" t="s">
        <v>139</v>
      </c>
      <c r="AQ121" s="1000"/>
      <c r="AR121" s="1000"/>
      <c r="AS121" s="1000"/>
      <c r="AT121" s="1001"/>
      <c r="AU121" s="1031"/>
      <c r="AV121" s="1032"/>
      <c r="AW121" s="1032"/>
      <c r="AX121" s="1032"/>
      <c r="AY121" s="1033"/>
      <c r="AZ121" s="959" t="s">
        <v>477</v>
      </c>
      <c r="BA121" s="960"/>
      <c r="BB121" s="960"/>
      <c r="BC121" s="960"/>
      <c r="BD121" s="960"/>
      <c r="BE121" s="960"/>
      <c r="BF121" s="960"/>
      <c r="BG121" s="960"/>
      <c r="BH121" s="960"/>
      <c r="BI121" s="960"/>
      <c r="BJ121" s="960"/>
      <c r="BK121" s="960"/>
      <c r="BL121" s="960"/>
      <c r="BM121" s="960"/>
      <c r="BN121" s="960"/>
      <c r="BO121" s="960"/>
      <c r="BP121" s="961"/>
      <c r="BQ121" s="962">
        <v>4273873</v>
      </c>
      <c r="BR121" s="963"/>
      <c r="BS121" s="963"/>
      <c r="BT121" s="963"/>
      <c r="BU121" s="963"/>
      <c r="BV121" s="963">
        <v>4288176</v>
      </c>
      <c r="BW121" s="963"/>
      <c r="BX121" s="963"/>
      <c r="BY121" s="963"/>
      <c r="BZ121" s="963"/>
      <c r="CA121" s="963">
        <v>4045745</v>
      </c>
      <c r="CB121" s="963"/>
      <c r="CC121" s="963"/>
      <c r="CD121" s="963"/>
      <c r="CE121" s="963"/>
      <c r="CF121" s="957">
        <v>25</v>
      </c>
      <c r="CG121" s="958"/>
      <c r="CH121" s="958"/>
      <c r="CI121" s="958"/>
      <c r="CJ121" s="958"/>
      <c r="CK121" s="1046"/>
      <c r="CL121" s="1047"/>
      <c r="CM121" s="1047"/>
      <c r="CN121" s="1047"/>
      <c r="CO121" s="1048"/>
      <c r="CP121" s="1056" t="s">
        <v>478</v>
      </c>
      <c r="CQ121" s="1057"/>
      <c r="CR121" s="1057"/>
      <c r="CS121" s="1057"/>
      <c r="CT121" s="1057"/>
      <c r="CU121" s="1057"/>
      <c r="CV121" s="1057"/>
      <c r="CW121" s="1057"/>
      <c r="CX121" s="1057"/>
      <c r="CY121" s="1057"/>
      <c r="CZ121" s="1057"/>
      <c r="DA121" s="1057"/>
      <c r="DB121" s="1057"/>
      <c r="DC121" s="1057"/>
      <c r="DD121" s="1057"/>
      <c r="DE121" s="1057"/>
      <c r="DF121" s="1058"/>
      <c r="DG121" s="962">
        <v>2353249</v>
      </c>
      <c r="DH121" s="963"/>
      <c r="DI121" s="963"/>
      <c r="DJ121" s="963"/>
      <c r="DK121" s="963"/>
      <c r="DL121" s="963">
        <v>2158842</v>
      </c>
      <c r="DM121" s="963"/>
      <c r="DN121" s="963"/>
      <c r="DO121" s="963"/>
      <c r="DP121" s="963"/>
      <c r="DQ121" s="963">
        <v>1904328</v>
      </c>
      <c r="DR121" s="963"/>
      <c r="DS121" s="963"/>
      <c r="DT121" s="963"/>
      <c r="DU121" s="963"/>
      <c r="DV121" s="964">
        <v>11.8</v>
      </c>
      <c r="DW121" s="964"/>
      <c r="DX121" s="964"/>
      <c r="DY121" s="964"/>
      <c r="DZ121" s="965"/>
    </row>
    <row r="122" spans="1:130" s="230" customFormat="1" ht="26.25" customHeight="1" x14ac:dyDescent="0.15">
      <c r="A122" s="1094"/>
      <c r="B122" s="986"/>
      <c r="C122" s="959" t="s">
        <v>458</v>
      </c>
      <c r="D122" s="960"/>
      <c r="E122" s="960"/>
      <c r="F122" s="960"/>
      <c r="G122" s="960"/>
      <c r="H122" s="960"/>
      <c r="I122" s="960"/>
      <c r="J122" s="960"/>
      <c r="K122" s="960"/>
      <c r="L122" s="960"/>
      <c r="M122" s="960"/>
      <c r="N122" s="960"/>
      <c r="O122" s="960"/>
      <c r="P122" s="960"/>
      <c r="Q122" s="960"/>
      <c r="R122" s="960"/>
      <c r="S122" s="960"/>
      <c r="T122" s="960"/>
      <c r="U122" s="960"/>
      <c r="V122" s="960"/>
      <c r="W122" s="960"/>
      <c r="X122" s="960"/>
      <c r="Y122" s="960"/>
      <c r="Z122" s="961"/>
      <c r="AA122" s="995" t="s">
        <v>139</v>
      </c>
      <c r="AB122" s="996"/>
      <c r="AC122" s="996"/>
      <c r="AD122" s="996"/>
      <c r="AE122" s="997"/>
      <c r="AF122" s="998" t="s">
        <v>139</v>
      </c>
      <c r="AG122" s="996"/>
      <c r="AH122" s="996"/>
      <c r="AI122" s="996"/>
      <c r="AJ122" s="997"/>
      <c r="AK122" s="998" t="s">
        <v>139</v>
      </c>
      <c r="AL122" s="996"/>
      <c r="AM122" s="996"/>
      <c r="AN122" s="996"/>
      <c r="AO122" s="997"/>
      <c r="AP122" s="999" t="s">
        <v>139</v>
      </c>
      <c r="AQ122" s="1000"/>
      <c r="AR122" s="1000"/>
      <c r="AS122" s="1000"/>
      <c r="AT122" s="1001"/>
      <c r="AU122" s="1031"/>
      <c r="AV122" s="1032"/>
      <c r="AW122" s="1032"/>
      <c r="AX122" s="1032"/>
      <c r="AY122" s="1033"/>
      <c r="AZ122" s="1010" t="s">
        <v>479</v>
      </c>
      <c r="BA122" s="1002"/>
      <c r="BB122" s="1002"/>
      <c r="BC122" s="1002"/>
      <c r="BD122" s="1002"/>
      <c r="BE122" s="1002"/>
      <c r="BF122" s="1002"/>
      <c r="BG122" s="1002"/>
      <c r="BH122" s="1002"/>
      <c r="BI122" s="1002"/>
      <c r="BJ122" s="1002"/>
      <c r="BK122" s="1002"/>
      <c r="BL122" s="1002"/>
      <c r="BM122" s="1002"/>
      <c r="BN122" s="1002"/>
      <c r="BO122" s="1002"/>
      <c r="BP122" s="1003"/>
      <c r="BQ122" s="1036">
        <v>28312798</v>
      </c>
      <c r="BR122" s="1037"/>
      <c r="BS122" s="1037"/>
      <c r="BT122" s="1037"/>
      <c r="BU122" s="1037"/>
      <c r="BV122" s="1037">
        <v>28154310</v>
      </c>
      <c r="BW122" s="1037"/>
      <c r="BX122" s="1037"/>
      <c r="BY122" s="1037"/>
      <c r="BZ122" s="1037"/>
      <c r="CA122" s="1037">
        <v>27794483</v>
      </c>
      <c r="CB122" s="1037"/>
      <c r="CC122" s="1037"/>
      <c r="CD122" s="1037"/>
      <c r="CE122" s="1037"/>
      <c r="CF122" s="1054">
        <v>172</v>
      </c>
      <c r="CG122" s="1055"/>
      <c r="CH122" s="1055"/>
      <c r="CI122" s="1055"/>
      <c r="CJ122" s="1055"/>
      <c r="CK122" s="1046"/>
      <c r="CL122" s="1047"/>
      <c r="CM122" s="1047"/>
      <c r="CN122" s="1047"/>
      <c r="CO122" s="1048"/>
      <c r="CP122" s="1056" t="s">
        <v>413</v>
      </c>
      <c r="CQ122" s="1057"/>
      <c r="CR122" s="1057"/>
      <c r="CS122" s="1057"/>
      <c r="CT122" s="1057"/>
      <c r="CU122" s="1057"/>
      <c r="CV122" s="1057"/>
      <c r="CW122" s="1057"/>
      <c r="CX122" s="1057"/>
      <c r="CY122" s="1057"/>
      <c r="CZ122" s="1057"/>
      <c r="DA122" s="1057"/>
      <c r="DB122" s="1057"/>
      <c r="DC122" s="1057"/>
      <c r="DD122" s="1057"/>
      <c r="DE122" s="1057"/>
      <c r="DF122" s="1058"/>
      <c r="DG122" s="962">
        <v>23823</v>
      </c>
      <c r="DH122" s="963"/>
      <c r="DI122" s="963"/>
      <c r="DJ122" s="963"/>
      <c r="DK122" s="963"/>
      <c r="DL122" s="963">
        <v>25278</v>
      </c>
      <c r="DM122" s="963"/>
      <c r="DN122" s="963"/>
      <c r="DO122" s="963"/>
      <c r="DP122" s="963"/>
      <c r="DQ122" s="963">
        <v>24947</v>
      </c>
      <c r="DR122" s="963"/>
      <c r="DS122" s="963"/>
      <c r="DT122" s="963"/>
      <c r="DU122" s="963"/>
      <c r="DV122" s="964">
        <v>0.2</v>
      </c>
      <c r="DW122" s="964"/>
      <c r="DX122" s="964"/>
      <c r="DY122" s="964"/>
      <c r="DZ122" s="965"/>
    </row>
    <row r="123" spans="1:130" s="230" customFormat="1" ht="26.25" customHeight="1" x14ac:dyDescent="0.15">
      <c r="A123" s="1094"/>
      <c r="B123" s="986"/>
      <c r="C123" s="959" t="s">
        <v>464</v>
      </c>
      <c r="D123" s="960"/>
      <c r="E123" s="960"/>
      <c r="F123" s="960"/>
      <c r="G123" s="960"/>
      <c r="H123" s="960"/>
      <c r="I123" s="960"/>
      <c r="J123" s="960"/>
      <c r="K123" s="960"/>
      <c r="L123" s="960"/>
      <c r="M123" s="960"/>
      <c r="N123" s="960"/>
      <c r="O123" s="960"/>
      <c r="P123" s="960"/>
      <c r="Q123" s="960"/>
      <c r="R123" s="960"/>
      <c r="S123" s="960"/>
      <c r="T123" s="960"/>
      <c r="U123" s="960"/>
      <c r="V123" s="960"/>
      <c r="W123" s="960"/>
      <c r="X123" s="960"/>
      <c r="Y123" s="960"/>
      <c r="Z123" s="961"/>
      <c r="AA123" s="995" t="s">
        <v>139</v>
      </c>
      <c r="AB123" s="996"/>
      <c r="AC123" s="996"/>
      <c r="AD123" s="996"/>
      <c r="AE123" s="997"/>
      <c r="AF123" s="998" t="s">
        <v>139</v>
      </c>
      <c r="AG123" s="996"/>
      <c r="AH123" s="996"/>
      <c r="AI123" s="996"/>
      <c r="AJ123" s="997"/>
      <c r="AK123" s="998" t="s">
        <v>139</v>
      </c>
      <c r="AL123" s="996"/>
      <c r="AM123" s="996"/>
      <c r="AN123" s="996"/>
      <c r="AO123" s="997"/>
      <c r="AP123" s="999" t="s">
        <v>446</v>
      </c>
      <c r="AQ123" s="1000"/>
      <c r="AR123" s="1000"/>
      <c r="AS123" s="1000"/>
      <c r="AT123" s="1001"/>
      <c r="AU123" s="1034"/>
      <c r="AV123" s="1035"/>
      <c r="AW123" s="1035"/>
      <c r="AX123" s="1035"/>
      <c r="AY123" s="1035"/>
      <c r="AZ123" s="251" t="s">
        <v>193</v>
      </c>
      <c r="BA123" s="251"/>
      <c r="BB123" s="251"/>
      <c r="BC123" s="251"/>
      <c r="BD123" s="251"/>
      <c r="BE123" s="251"/>
      <c r="BF123" s="251"/>
      <c r="BG123" s="251"/>
      <c r="BH123" s="251"/>
      <c r="BI123" s="251"/>
      <c r="BJ123" s="251"/>
      <c r="BK123" s="251"/>
      <c r="BL123" s="251"/>
      <c r="BM123" s="251"/>
      <c r="BN123" s="251"/>
      <c r="BO123" s="1014" t="s">
        <v>480</v>
      </c>
      <c r="BP123" s="1042"/>
      <c r="BQ123" s="1100">
        <v>43894427</v>
      </c>
      <c r="BR123" s="1101"/>
      <c r="BS123" s="1101"/>
      <c r="BT123" s="1101"/>
      <c r="BU123" s="1101"/>
      <c r="BV123" s="1101">
        <v>44054192</v>
      </c>
      <c r="BW123" s="1101"/>
      <c r="BX123" s="1101"/>
      <c r="BY123" s="1101"/>
      <c r="BZ123" s="1101"/>
      <c r="CA123" s="1101">
        <v>46861793</v>
      </c>
      <c r="CB123" s="1101"/>
      <c r="CC123" s="1101"/>
      <c r="CD123" s="1101"/>
      <c r="CE123" s="1101"/>
      <c r="CF123" s="1038"/>
      <c r="CG123" s="1039"/>
      <c r="CH123" s="1039"/>
      <c r="CI123" s="1039"/>
      <c r="CJ123" s="1040"/>
      <c r="CK123" s="1046"/>
      <c r="CL123" s="1047"/>
      <c r="CM123" s="1047"/>
      <c r="CN123" s="1047"/>
      <c r="CO123" s="1048"/>
      <c r="CP123" s="1056" t="s">
        <v>481</v>
      </c>
      <c r="CQ123" s="1057"/>
      <c r="CR123" s="1057"/>
      <c r="CS123" s="1057"/>
      <c r="CT123" s="1057"/>
      <c r="CU123" s="1057"/>
      <c r="CV123" s="1057"/>
      <c r="CW123" s="1057"/>
      <c r="CX123" s="1057"/>
      <c r="CY123" s="1057"/>
      <c r="CZ123" s="1057"/>
      <c r="DA123" s="1057"/>
      <c r="DB123" s="1057"/>
      <c r="DC123" s="1057"/>
      <c r="DD123" s="1057"/>
      <c r="DE123" s="1057"/>
      <c r="DF123" s="1058"/>
      <c r="DG123" s="995">
        <v>8020</v>
      </c>
      <c r="DH123" s="996"/>
      <c r="DI123" s="996"/>
      <c r="DJ123" s="996"/>
      <c r="DK123" s="997"/>
      <c r="DL123" s="998" t="s">
        <v>446</v>
      </c>
      <c r="DM123" s="996"/>
      <c r="DN123" s="996"/>
      <c r="DO123" s="996"/>
      <c r="DP123" s="997"/>
      <c r="DQ123" s="998" t="s">
        <v>139</v>
      </c>
      <c r="DR123" s="996"/>
      <c r="DS123" s="996"/>
      <c r="DT123" s="996"/>
      <c r="DU123" s="997"/>
      <c r="DV123" s="999" t="s">
        <v>139</v>
      </c>
      <c r="DW123" s="1000"/>
      <c r="DX123" s="1000"/>
      <c r="DY123" s="1000"/>
      <c r="DZ123" s="1001"/>
    </row>
    <row r="124" spans="1:130" s="230" customFormat="1" ht="26.25" customHeight="1" thickBot="1" x14ac:dyDescent="0.2">
      <c r="A124" s="1094"/>
      <c r="B124" s="986"/>
      <c r="C124" s="959" t="s">
        <v>467</v>
      </c>
      <c r="D124" s="960"/>
      <c r="E124" s="960"/>
      <c r="F124" s="960"/>
      <c r="G124" s="960"/>
      <c r="H124" s="960"/>
      <c r="I124" s="960"/>
      <c r="J124" s="960"/>
      <c r="K124" s="960"/>
      <c r="L124" s="960"/>
      <c r="M124" s="960"/>
      <c r="N124" s="960"/>
      <c r="O124" s="960"/>
      <c r="P124" s="960"/>
      <c r="Q124" s="960"/>
      <c r="R124" s="960"/>
      <c r="S124" s="960"/>
      <c r="T124" s="960"/>
      <c r="U124" s="960"/>
      <c r="V124" s="960"/>
      <c r="W124" s="960"/>
      <c r="X124" s="960"/>
      <c r="Y124" s="960"/>
      <c r="Z124" s="961"/>
      <c r="AA124" s="995" t="s">
        <v>139</v>
      </c>
      <c r="AB124" s="996"/>
      <c r="AC124" s="996"/>
      <c r="AD124" s="996"/>
      <c r="AE124" s="997"/>
      <c r="AF124" s="998" t="s">
        <v>139</v>
      </c>
      <c r="AG124" s="996"/>
      <c r="AH124" s="996"/>
      <c r="AI124" s="996"/>
      <c r="AJ124" s="997"/>
      <c r="AK124" s="998" t="s">
        <v>446</v>
      </c>
      <c r="AL124" s="996"/>
      <c r="AM124" s="996"/>
      <c r="AN124" s="996"/>
      <c r="AO124" s="997"/>
      <c r="AP124" s="999" t="s">
        <v>139</v>
      </c>
      <c r="AQ124" s="1000"/>
      <c r="AR124" s="1000"/>
      <c r="AS124" s="1000"/>
      <c r="AT124" s="1001"/>
      <c r="AU124" s="1096" t="s">
        <v>482</v>
      </c>
      <c r="AV124" s="1097"/>
      <c r="AW124" s="1097"/>
      <c r="AX124" s="1097"/>
      <c r="AY124" s="1097"/>
      <c r="AZ124" s="1097"/>
      <c r="BA124" s="1097"/>
      <c r="BB124" s="1097"/>
      <c r="BC124" s="1097"/>
      <c r="BD124" s="1097"/>
      <c r="BE124" s="1097"/>
      <c r="BF124" s="1097"/>
      <c r="BG124" s="1097"/>
      <c r="BH124" s="1097"/>
      <c r="BI124" s="1097"/>
      <c r="BJ124" s="1097"/>
      <c r="BK124" s="1097"/>
      <c r="BL124" s="1097"/>
      <c r="BM124" s="1097"/>
      <c r="BN124" s="1097"/>
      <c r="BO124" s="1097"/>
      <c r="BP124" s="1098"/>
      <c r="BQ124" s="1099">
        <v>0.2</v>
      </c>
      <c r="BR124" s="1064"/>
      <c r="BS124" s="1064"/>
      <c r="BT124" s="1064"/>
      <c r="BU124" s="1064"/>
      <c r="BV124" s="1064">
        <v>4.7</v>
      </c>
      <c r="BW124" s="1064"/>
      <c r="BX124" s="1064"/>
      <c r="BY124" s="1064"/>
      <c r="BZ124" s="1064"/>
      <c r="CA124" s="1064" t="s">
        <v>446</v>
      </c>
      <c r="CB124" s="1064"/>
      <c r="CC124" s="1064"/>
      <c r="CD124" s="1064"/>
      <c r="CE124" s="1064"/>
      <c r="CF124" s="1065"/>
      <c r="CG124" s="1066"/>
      <c r="CH124" s="1066"/>
      <c r="CI124" s="1066"/>
      <c r="CJ124" s="1067"/>
      <c r="CK124" s="1049"/>
      <c r="CL124" s="1049"/>
      <c r="CM124" s="1049"/>
      <c r="CN124" s="1049"/>
      <c r="CO124" s="1050"/>
      <c r="CP124" s="1056" t="s">
        <v>483</v>
      </c>
      <c r="CQ124" s="1057"/>
      <c r="CR124" s="1057"/>
      <c r="CS124" s="1057"/>
      <c r="CT124" s="1057"/>
      <c r="CU124" s="1057"/>
      <c r="CV124" s="1057"/>
      <c r="CW124" s="1057"/>
      <c r="CX124" s="1057"/>
      <c r="CY124" s="1057"/>
      <c r="CZ124" s="1057"/>
      <c r="DA124" s="1057"/>
      <c r="DB124" s="1057"/>
      <c r="DC124" s="1057"/>
      <c r="DD124" s="1057"/>
      <c r="DE124" s="1057"/>
      <c r="DF124" s="1058"/>
      <c r="DG124" s="1041">
        <v>379188</v>
      </c>
      <c r="DH124" s="1023"/>
      <c r="DI124" s="1023"/>
      <c r="DJ124" s="1023"/>
      <c r="DK124" s="1024"/>
      <c r="DL124" s="1022">
        <v>282583</v>
      </c>
      <c r="DM124" s="1023"/>
      <c r="DN124" s="1023"/>
      <c r="DO124" s="1023"/>
      <c r="DP124" s="1024"/>
      <c r="DQ124" s="1022" t="s">
        <v>139</v>
      </c>
      <c r="DR124" s="1023"/>
      <c r="DS124" s="1023"/>
      <c r="DT124" s="1023"/>
      <c r="DU124" s="1024"/>
      <c r="DV124" s="1025" t="s">
        <v>139</v>
      </c>
      <c r="DW124" s="1026"/>
      <c r="DX124" s="1026"/>
      <c r="DY124" s="1026"/>
      <c r="DZ124" s="1027"/>
    </row>
    <row r="125" spans="1:130" s="230" customFormat="1" ht="26.25" customHeight="1" x14ac:dyDescent="0.15">
      <c r="A125" s="1094"/>
      <c r="B125" s="986"/>
      <c r="C125" s="959" t="s">
        <v>469</v>
      </c>
      <c r="D125" s="960"/>
      <c r="E125" s="960"/>
      <c r="F125" s="960"/>
      <c r="G125" s="960"/>
      <c r="H125" s="960"/>
      <c r="I125" s="960"/>
      <c r="J125" s="960"/>
      <c r="K125" s="960"/>
      <c r="L125" s="960"/>
      <c r="M125" s="960"/>
      <c r="N125" s="960"/>
      <c r="O125" s="960"/>
      <c r="P125" s="960"/>
      <c r="Q125" s="960"/>
      <c r="R125" s="960"/>
      <c r="S125" s="960"/>
      <c r="T125" s="960"/>
      <c r="U125" s="960"/>
      <c r="V125" s="960"/>
      <c r="W125" s="960"/>
      <c r="X125" s="960"/>
      <c r="Y125" s="960"/>
      <c r="Z125" s="961"/>
      <c r="AA125" s="995" t="s">
        <v>139</v>
      </c>
      <c r="AB125" s="996"/>
      <c r="AC125" s="996"/>
      <c r="AD125" s="996"/>
      <c r="AE125" s="997"/>
      <c r="AF125" s="998" t="s">
        <v>139</v>
      </c>
      <c r="AG125" s="996"/>
      <c r="AH125" s="996"/>
      <c r="AI125" s="996"/>
      <c r="AJ125" s="997"/>
      <c r="AK125" s="998" t="s">
        <v>139</v>
      </c>
      <c r="AL125" s="996"/>
      <c r="AM125" s="996"/>
      <c r="AN125" s="996"/>
      <c r="AO125" s="997"/>
      <c r="AP125" s="999" t="s">
        <v>139</v>
      </c>
      <c r="AQ125" s="1000"/>
      <c r="AR125" s="1000"/>
      <c r="AS125" s="1000"/>
      <c r="AT125" s="1001"/>
      <c r="AU125" s="252"/>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32"/>
      <c r="BR125" s="232"/>
      <c r="BS125" s="232"/>
      <c r="BT125" s="232"/>
      <c r="BU125" s="232"/>
      <c r="BV125" s="232"/>
      <c r="BW125" s="232"/>
      <c r="BX125" s="232"/>
      <c r="BY125" s="232"/>
      <c r="BZ125" s="232"/>
      <c r="CA125" s="232"/>
      <c r="CB125" s="232"/>
      <c r="CC125" s="232"/>
      <c r="CD125" s="232"/>
      <c r="CE125" s="232"/>
      <c r="CF125" s="232"/>
      <c r="CG125" s="232"/>
      <c r="CH125" s="232"/>
      <c r="CI125" s="232"/>
      <c r="CJ125" s="254"/>
      <c r="CK125" s="1059" t="s">
        <v>484</v>
      </c>
      <c r="CL125" s="1044"/>
      <c r="CM125" s="1044"/>
      <c r="CN125" s="1044"/>
      <c r="CO125" s="1045"/>
      <c r="CP125" s="966" t="s">
        <v>485</v>
      </c>
      <c r="CQ125" s="934"/>
      <c r="CR125" s="934"/>
      <c r="CS125" s="934"/>
      <c r="CT125" s="934"/>
      <c r="CU125" s="934"/>
      <c r="CV125" s="934"/>
      <c r="CW125" s="934"/>
      <c r="CX125" s="934"/>
      <c r="CY125" s="934"/>
      <c r="CZ125" s="934"/>
      <c r="DA125" s="934"/>
      <c r="DB125" s="934"/>
      <c r="DC125" s="934"/>
      <c r="DD125" s="934"/>
      <c r="DE125" s="934"/>
      <c r="DF125" s="935"/>
      <c r="DG125" s="967" t="s">
        <v>446</v>
      </c>
      <c r="DH125" s="968"/>
      <c r="DI125" s="968"/>
      <c r="DJ125" s="968"/>
      <c r="DK125" s="968"/>
      <c r="DL125" s="968" t="s">
        <v>139</v>
      </c>
      <c r="DM125" s="968"/>
      <c r="DN125" s="968"/>
      <c r="DO125" s="968"/>
      <c r="DP125" s="968"/>
      <c r="DQ125" s="968" t="s">
        <v>139</v>
      </c>
      <c r="DR125" s="968"/>
      <c r="DS125" s="968"/>
      <c r="DT125" s="968"/>
      <c r="DU125" s="968"/>
      <c r="DV125" s="969" t="s">
        <v>139</v>
      </c>
      <c r="DW125" s="969"/>
      <c r="DX125" s="969"/>
      <c r="DY125" s="969"/>
      <c r="DZ125" s="970"/>
    </row>
    <row r="126" spans="1:130" s="230" customFormat="1" ht="26.25" customHeight="1" thickBot="1" x14ac:dyDescent="0.2">
      <c r="A126" s="1094"/>
      <c r="B126" s="986"/>
      <c r="C126" s="959" t="s">
        <v>471</v>
      </c>
      <c r="D126" s="960"/>
      <c r="E126" s="960"/>
      <c r="F126" s="960"/>
      <c r="G126" s="960"/>
      <c r="H126" s="960"/>
      <c r="I126" s="960"/>
      <c r="J126" s="960"/>
      <c r="K126" s="960"/>
      <c r="L126" s="960"/>
      <c r="M126" s="960"/>
      <c r="N126" s="960"/>
      <c r="O126" s="960"/>
      <c r="P126" s="960"/>
      <c r="Q126" s="960"/>
      <c r="R126" s="960"/>
      <c r="S126" s="960"/>
      <c r="T126" s="960"/>
      <c r="U126" s="960"/>
      <c r="V126" s="960"/>
      <c r="W126" s="960"/>
      <c r="X126" s="960"/>
      <c r="Y126" s="960"/>
      <c r="Z126" s="961"/>
      <c r="AA126" s="995" t="s">
        <v>139</v>
      </c>
      <c r="AB126" s="996"/>
      <c r="AC126" s="996"/>
      <c r="AD126" s="996"/>
      <c r="AE126" s="997"/>
      <c r="AF126" s="998" t="s">
        <v>139</v>
      </c>
      <c r="AG126" s="996"/>
      <c r="AH126" s="996"/>
      <c r="AI126" s="996"/>
      <c r="AJ126" s="997"/>
      <c r="AK126" s="998" t="s">
        <v>139</v>
      </c>
      <c r="AL126" s="996"/>
      <c r="AM126" s="996"/>
      <c r="AN126" s="996"/>
      <c r="AO126" s="997"/>
      <c r="AP126" s="999" t="s">
        <v>139</v>
      </c>
      <c r="AQ126" s="1000"/>
      <c r="AR126" s="1000"/>
      <c r="AS126" s="1000"/>
      <c r="AT126" s="1001"/>
      <c r="AU126" s="232"/>
      <c r="AV126" s="232"/>
      <c r="AW126" s="232"/>
      <c r="AX126" s="232"/>
      <c r="AY126" s="232"/>
      <c r="AZ126" s="232"/>
      <c r="BA126" s="232"/>
      <c r="BB126" s="232"/>
      <c r="BC126" s="232"/>
      <c r="BD126" s="232"/>
      <c r="BE126" s="232"/>
      <c r="BF126" s="232"/>
      <c r="BG126" s="232"/>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55"/>
      <c r="CE126" s="255"/>
      <c r="CF126" s="255"/>
      <c r="CG126" s="232"/>
      <c r="CH126" s="232"/>
      <c r="CI126" s="232"/>
      <c r="CJ126" s="254"/>
      <c r="CK126" s="1060"/>
      <c r="CL126" s="1047"/>
      <c r="CM126" s="1047"/>
      <c r="CN126" s="1047"/>
      <c r="CO126" s="1048"/>
      <c r="CP126" s="959" t="s">
        <v>486</v>
      </c>
      <c r="CQ126" s="960"/>
      <c r="CR126" s="960"/>
      <c r="CS126" s="960"/>
      <c r="CT126" s="960"/>
      <c r="CU126" s="960"/>
      <c r="CV126" s="960"/>
      <c r="CW126" s="960"/>
      <c r="CX126" s="960"/>
      <c r="CY126" s="960"/>
      <c r="CZ126" s="960"/>
      <c r="DA126" s="960"/>
      <c r="DB126" s="960"/>
      <c r="DC126" s="960"/>
      <c r="DD126" s="960"/>
      <c r="DE126" s="960"/>
      <c r="DF126" s="961"/>
      <c r="DG126" s="962">
        <v>1005359</v>
      </c>
      <c r="DH126" s="963"/>
      <c r="DI126" s="963"/>
      <c r="DJ126" s="963"/>
      <c r="DK126" s="963"/>
      <c r="DL126" s="963">
        <v>1211159</v>
      </c>
      <c r="DM126" s="963"/>
      <c r="DN126" s="963"/>
      <c r="DO126" s="963"/>
      <c r="DP126" s="963"/>
      <c r="DQ126" s="963">
        <v>963438</v>
      </c>
      <c r="DR126" s="963"/>
      <c r="DS126" s="963"/>
      <c r="DT126" s="963"/>
      <c r="DU126" s="963"/>
      <c r="DV126" s="964">
        <v>6</v>
      </c>
      <c r="DW126" s="964"/>
      <c r="DX126" s="964"/>
      <c r="DY126" s="964"/>
      <c r="DZ126" s="965"/>
    </row>
    <row r="127" spans="1:130" s="230" customFormat="1" ht="26.25" customHeight="1" x14ac:dyDescent="0.15">
      <c r="A127" s="1095"/>
      <c r="B127" s="988"/>
      <c r="C127" s="1010" t="s">
        <v>487</v>
      </c>
      <c r="D127" s="1002"/>
      <c r="E127" s="1002"/>
      <c r="F127" s="1002"/>
      <c r="G127" s="1002"/>
      <c r="H127" s="1002"/>
      <c r="I127" s="1002"/>
      <c r="J127" s="1002"/>
      <c r="K127" s="1002"/>
      <c r="L127" s="1002"/>
      <c r="M127" s="1002"/>
      <c r="N127" s="1002"/>
      <c r="O127" s="1002"/>
      <c r="P127" s="1002"/>
      <c r="Q127" s="1002"/>
      <c r="R127" s="1002"/>
      <c r="S127" s="1002"/>
      <c r="T127" s="1002"/>
      <c r="U127" s="1002"/>
      <c r="V127" s="1002"/>
      <c r="W127" s="1002"/>
      <c r="X127" s="1002"/>
      <c r="Y127" s="1002"/>
      <c r="Z127" s="1003"/>
      <c r="AA127" s="995" t="s">
        <v>139</v>
      </c>
      <c r="AB127" s="996"/>
      <c r="AC127" s="996"/>
      <c r="AD127" s="996"/>
      <c r="AE127" s="997"/>
      <c r="AF127" s="998" t="s">
        <v>139</v>
      </c>
      <c r="AG127" s="996"/>
      <c r="AH127" s="996"/>
      <c r="AI127" s="996"/>
      <c r="AJ127" s="997"/>
      <c r="AK127" s="998" t="s">
        <v>446</v>
      </c>
      <c r="AL127" s="996"/>
      <c r="AM127" s="996"/>
      <c r="AN127" s="996"/>
      <c r="AO127" s="997"/>
      <c r="AP127" s="999" t="s">
        <v>139</v>
      </c>
      <c r="AQ127" s="1000"/>
      <c r="AR127" s="1000"/>
      <c r="AS127" s="1000"/>
      <c r="AT127" s="1001"/>
      <c r="AU127" s="232"/>
      <c r="AV127" s="232"/>
      <c r="AW127" s="232"/>
      <c r="AX127" s="1068" t="s">
        <v>488</v>
      </c>
      <c r="AY127" s="1069"/>
      <c r="AZ127" s="1069"/>
      <c r="BA127" s="1069"/>
      <c r="BB127" s="1069"/>
      <c r="BC127" s="1069"/>
      <c r="BD127" s="1069"/>
      <c r="BE127" s="1070"/>
      <c r="BF127" s="1071" t="s">
        <v>489</v>
      </c>
      <c r="BG127" s="1069"/>
      <c r="BH127" s="1069"/>
      <c r="BI127" s="1069"/>
      <c r="BJ127" s="1069"/>
      <c r="BK127" s="1069"/>
      <c r="BL127" s="1070"/>
      <c r="BM127" s="1071" t="s">
        <v>490</v>
      </c>
      <c r="BN127" s="1069"/>
      <c r="BO127" s="1069"/>
      <c r="BP127" s="1069"/>
      <c r="BQ127" s="1069"/>
      <c r="BR127" s="1069"/>
      <c r="BS127" s="1070"/>
      <c r="BT127" s="1071" t="s">
        <v>491</v>
      </c>
      <c r="BU127" s="1069"/>
      <c r="BV127" s="1069"/>
      <c r="BW127" s="1069"/>
      <c r="BX127" s="1069"/>
      <c r="BY127" s="1069"/>
      <c r="BZ127" s="1092"/>
      <c r="CA127" s="232"/>
      <c r="CB127" s="232"/>
      <c r="CC127" s="232"/>
      <c r="CD127" s="255"/>
      <c r="CE127" s="255"/>
      <c r="CF127" s="255"/>
      <c r="CG127" s="232"/>
      <c r="CH127" s="232"/>
      <c r="CI127" s="232"/>
      <c r="CJ127" s="254"/>
      <c r="CK127" s="1060"/>
      <c r="CL127" s="1047"/>
      <c r="CM127" s="1047"/>
      <c r="CN127" s="1047"/>
      <c r="CO127" s="1048"/>
      <c r="CP127" s="959" t="s">
        <v>492</v>
      </c>
      <c r="CQ127" s="960"/>
      <c r="CR127" s="960"/>
      <c r="CS127" s="960"/>
      <c r="CT127" s="960"/>
      <c r="CU127" s="960"/>
      <c r="CV127" s="960"/>
      <c r="CW127" s="960"/>
      <c r="CX127" s="960"/>
      <c r="CY127" s="960"/>
      <c r="CZ127" s="960"/>
      <c r="DA127" s="960"/>
      <c r="DB127" s="960"/>
      <c r="DC127" s="960"/>
      <c r="DD127" s="960"/>
      <c r="DE127" s="960"/>
      <c r="DF127" s="961"/>
      <c r="DG127" s="962" t="s">
        <v>139</v>
      </c>
      <c r="DH127" s="963"/>
      <c r="DI127" s="963"/>
      <c r="DJ127" s="963"/>
      <c r="DK127" s="963"/>
      <c r="DL127" s="963" t="s">
        <v>139</v>
      </c>
      <c r="DM127" s="963"/>
      <c r="DN127" s="963"/>
      <c r="DO127" s="963"/>
      <c r="DP127" s="963"/>
      <c r="DQ127" s="963" t="s">
        <v>139</v>
      </c>
      <c r="DR127" s="963"/>
      <c r="DS127" s="963"/>
      <c r="DT127" s="963"/>
      <c r="DU127" s="963"/>
      <c r="DV127" s="964" t="s">
        <v>139</v>
      </c>
      <c r="DW127" s="964"/>
      <c r="DX127" s="964"/>
      <c r="DY127" s="964"/>
      <c r="DZ127" s="965"/>
    </row>
    <row r="128" spans="1:130" s="230" customFormat="1" ht="26.25" customHeight="1" thickBot="1" x14ac:dyDescent="0.2">
      <c r="A128" s="1078" t="s">
        <v>493</v>
      </c>
      <c r="B128" s="1079"/>
      <c r="C128" s="1079"/>
      <c r="D128" s="1079"/>
      <c r="E128" s="1079"/>
      <c r="F128" s="1079"/>
      <c r="G128" s="1079"/>
      <c r="H128" s="1079"/>
      <c r="I128" s="1079"/>
      <c r="J128" s="1079"/>
      <c r="K128" s="1079"/>
      <c r="L128" s="1079"/>
      <c r="M128" s="1079"/>
      <c r="N128" s="1079"/>
      <c r="O128" s="1079"/>
      <c r="P128" s="1079"/>
      <c r="Q128" s="1079"/>
      <c r="R128" s="1079"/>
      <c r="S128" s="1079"/>
      <c r="T128" s="1079"/>
      <c r="U128" s="1079"/>
      <c r="V128" s="1079"/>
      <c r="W128" s="1080" t="s">
        <v>494</v>
      </c>
      <c r="X128" s="1080"/>
      <c r="Y128" s="1080"/>
      <c r="Z128" s="1081"/>
      <c r="AA128" s="1082">
        <v>457257</v>
      </c>
      <c r="AB128" s="1083"/>
      <c r="AC128" s="1083"/>
      <c r="AD128" s="1083"/>
      <c r="AE128" s="1084"/>
      <c r="AF128" s="1085">
        <v>483131</v>
      </c>
      <c r="AG128" s="1083"/>
      <c r="AH128" s="1083"/>
      <c r="AI128" s="1083"/>
      <c r="AJ128" s="1084"/>
      <c r="AK128" s="1085">
        <v>470756</v>
      </c>
      <c r="AL128" s="1083"/>
      <c r="AM128" s="1083"/>
      <c r="AN128" s="1083"/>
      <c r="AO128" s="1084"/>
      <c r="AP128" s="1086"/>
      <c r="AQ128" s="1087"/>
      <c r="AR128" s="1087"/>
      <c r="AS128" s="1087"/>
      <c r="AT128" s="1088"/>
      <c r="AU128" s="232"/>
      <c r="AV128" s="232"/>
      <c r="AW128" s="232"/>
      <c r="AX128" s="933" t="s">
        <v>495</v>
      </c>
      <c r="AY128" s="934"/>
      <c r="AZ128" s="934"/>
      <c r="BA128" s="934"/>
      <c r="BB128" s="934"/>
      <c r="BC128" s="934"/>
      <c r="BD128" s="934"/>
      <c r="BE128" s="935"/>
      <c r="BF128" s="1089" t="s">
        <v>446</v>
      </c>
      <c r="BG128" s="1090"/>
      <c r="BH128" s="1090"/>
      <c r="BI128" s="1090"/>
      <c r="BJ128" s="1090"/>
      <c r="BK128" s="1090"/>
      <c r="BL128" s="1091"/>
      <c r="BM128" s="1089">
        <v>12.57</v>
      </c>
      <c r="BN128" s="1090"/>
      <c r="BO128" s="1090"/>
      <c r="BP128" s="1090"/>
      <c r="BQ128" s="1090"/>
      <c r="BR128" s="1090"/>
      <c r="BS128" s="1091"/>
      <c r="BT128" s="1089">
        <v>20</v>
      </c>
      <c r="BU128" s="1090"/>
      <c r="BV128" s="1090"/>
      <c r="BW128" s="1090"/>
      <c r="BX128" s="1090"/>
      <c r="BY128" s="1090"/>
      <c r="BZ128" s="1113"/>
      <c r="CA128" s="255"/>
      <c r="CB128" s="255"/>
      <c r="CC128" s="255"/>
      <c r="CD128" s="255"/>
      <c r="CE128" s="255"/>
      <c r="CF128" s="255"/>
      <c r="CG128" s="232"/>
      <c r="CH128" s="232"/>
      <c r="CI128" s="232"/>
      <c r="CJ128" s="254"/>
      <c r="CK128" s="1061"/>
      <c r="CL128" s="1062"/>
      <c r="CM128" s="1062"/>
      <c r="CN128" s="1062"/>
      <c r="CO128" s="1063"/>
      <c r="CP128" s="1072" t="s">
        <v>496</v>
      </c>
      <c r="CQ128" s="763"/>
      <c r="CR128" s="763"/>
      <c r="CS128" s="763"/>
      <c r="CT128" s="763"/>
      <c r="CU128" s="763"/>
      <c r="CV128" s="763"/>
      <c r="CW128" s="763"/>
      <c r="CX128" s="763"/>
      <c r="CY128" s="763"/>
      <c r="CZ128" s="763"/>
      <c r="DA128" s="763"/>
      <c r="DB128" s="763"/>
      <c r="DC128" s="763"/>
      <c r="DD128" s="763"/>
      <c r="DE128" s="763"/>
      <c r="DF128" s="1073"/>
      <c r="DG128" s="1074">
        <v>1981</v>
      </c>
      <c r="DH128" s="1075"/>
      <c r="DI128" s="1075"/>
      <c r="DJ128" s="1075"/>
      <c r="DK128" s="1075"/>
      <c r="DL128" s="1075">
        <v>1807</v>
      </c>
      <c r="DM128" s="1075"/>
      <c r="DN128" s="1075"/>
      <c r="DO128" s="1075"/>
      <c r="DP128" s="1075"/>
      <c r="DQ128" s="1075">
        <v>24275</v>
      </c>
      <c r="DR128" s="1075"/>
      <c r="DS128" s="1075"/>
      <c r="DT128" s="1075"/>
      <c r="DU128" s="1075"/>
      <c r="DV128" s="1076">
        <v>0.2</v>
      </c>
      <c r="DW128" s="1076"/>
      <c r="DX128" s="1076"/>
      <c r="DY128" s="1076"/>
      <c r="DZ128" s="1077"/>
    </row>
    <row r="129" spans="1:131" s="230" customFormat="1" ht="26.25" customHeight="1" x14ac:dyDescent="0.15">
      <c r="A129" s="971" t="s">
        <v>109</v>
      </c>
      <c r="B129" s="972"/>
      <c r="C129" s="972"/>
      <c r="D129" s="972"/>
      <c r="E129" s="972"/>
      <c r="F129" s="972"/>
      <c r="G129" s="972"/>
      <c r="H129" s="972"/>
      <c r="I129" s="972"/>
      <c r="J129" s="972"/>
      <c r="K129" s="972"/>
      <c r="L129" s="972"/>
      <c r="M129" s="972"/>
      <c r="N129" s="972"/>
      <c r="O129" s="972"/>
      <c r="P129" s="972"/>
      <c r="Q129" s="972"/>
      <c r="R129" s="972"/>
      <c r="S129" s="972"/>
      <c r="T129" s="972"/>
      <c r="U129" s="972"/>
      <c r="V129" s="972"/>
      <c r="W129" s="1107" t="s">
        <v>497</v>
      </c>
      <c r="X129" s="1108"/>
      <c r="Y129" s="1108"/>
      <c r="Z129" s="1109"/>
      <c r="AA129" s="995">
        <v>17489889</v>
      </c>
      <c r="AB129" s="996"/>
      <c r="AC129" s="996"/>
      <c r="AD129" s="996"/>
      <c r="AE129" s="997"/>
      <c r="AF129" s="998">
        <v>18563174</v>
      </c>
      <c r="AG129" s="996"/>
      <c r="AH129" s="996"/>
      <c r="AI129" s="996"/>
      <c r="AJ129" s="997"/>
      <c r="AK129" s="998">
        <v>18389940</v>
      </c>
      <c r="AL129" s="996"/>
      <c r="AM129" s="996"/>
      <c r="AN129" s="996"/>
      <c r="AO129" s="997"/>
      <c r="AP129" s="1110"/>
      <c r="AQ129" s="1111"/>
      <c r="AR129" s="1111"/>
      <c r="AS129" s="1111"/>
      <c r="AT129" s="1112"/>
      <c r="AU129" s="233"/>
      <c r="AV129" s="233"/>
      <c r="AW129" s="233"/>
      <c r="AX129" s="1102" t="s">
        <v>498</v>
      </c>
      <c r="AY129" s="960"/>
      <c r="AZ129" s="960"/>
      <c r="BA129" s="960"/>
      <c r="BB129" s="960"/>
      <c r="BC129" s="960"/>
      <c r="BD129" s="960"/>
      <c r="BE129" s="961"/>
      <c r="BF129" s="1103" t="s">
        <v>499</v>
      </c>
      <c r="BG129" s="1104"/>
      <c r="BH129" s="1104"/>
      <c r="BI129" s="1104"/>
      <c r="BJ129" s="1104"/>
      <c r="BK129" s="1104"/>
      <c r="BL129" s="1105"/>
      <c r="BM129" s="1103">
        <v>17.57</v>
      </c>
      <c r="BN129" s="1104"/>
      <c r="BO129" s="1104"/>
      <c r="BP129" s="1104"/>
      <c r="BQ129" s="1104"/>
      <c r="BR129" s="1104"/>
      <c r="BS129" s="1105"/>
      <c r="BT129" s="1103">
        <v>30</v>
      </c>
      <c r="BU129" s="1104"/>
      <c r="BV129" s="1104"/>
      <c r="BW129" s="1104"/>
      <c r="BX129" s="1104"/>
      <c r="BY129" s="1104"/>
      <c r="BZ129" s="1106"/>
      <c r="CA129" s="256"/>
      <c r="CB129" s="256"/>
      <c r="CC129" s="256"/>
      <c r="CD129" s="256"/>
      <c r="CE129" s="256"/>
      <c r="CF129" s="256"/>
      <c r="CG129" s="256"/>
      <c r="CH129" s="256"/>
      <c r="CI129" s="256"/>
      <c r="CJ129" s="256"/>
      <c r="CK129" s="256"/>
      <c r="CL129" s="256"/>
      <c r="CM129" s="256"/>
      <c r="CN129" s="256"/>
      <c r="CO129" s="256"/>
      <c r="CP129" s="256"/>
      <c r="CQ129" s="256"/>
      <c r="CR129" s="256"/>
      <c r="CS129" s="256"/>
      <c r="CT129" s="256"/>
      <c r="CU129" s="256"/>
      <c r="CV129" s="256"/>
      <c r="CW129" s="256"/>
      <c r="CX129" s="256"/>
      <c r="CY129" s="256"/>
      <c r="CZ129" s="256"/>
      <c r="DA129" s="256"/>
      <c r="DB129" s="256"/>
      <c r="DC129" s="256"/>
      <c r="DD129" s="256"/>
      <c r="DE129" s="256"/>
      <c r="DF129" s="256"/>
      <c r="DG129" s="256"/>
      <c r="DH129" s="256"/>
      <c r="DI129" s="256"/>
      <c r="DJ129" s="256"/>
      <c r="DK129" s="256"/>
      <c r="DL129" s="256"/>
      <c r="DM129" s="256"/>
      <c r="DN129" s="256"/>
      <c r="DO129" s="256"/>
      <c r="DP129" s="233"/>
      <c r="DQ129" s="233"/>
      <c r="DR129" s="233"/>
      <c r="DS129" s="233"/>
      <c r="DT129" s="233"/>
      <c r="DU129" s="233"/>
      <c r="DV129" s="233"/>
      <c r="DW129" s="233"/>
      <c r="DX129" s="233"/>
      <c r="DY129" s="233"/>
      <c r="DZ129" s="233"/>
    </row>
    <row r="130" spans="1:131" s="230" customFormat="1" ht="26.25" customHeight="1" x14ac:dyDescent="0.15">
      <c r="A130" s="971" t="s">
        <v>500</v>
      </c>
      <c r="B130" s="972"/>
      <c r="C130" s="972"/>
      <c r="D130" s="972"/>
      <c r="E130" s="972"/>
      <c r="F130" s="972"/>
      <c r="G130" s="972"/>
      <c r="H130" s="972"/>
      <c r="I130" s="972"/>
      <c r="J130" s="972"/>
      <c r="K130" s="972"/>
      <c r="L130" s="972"/>
      <c r="M130" s="972"/>
      <c r="N130" s="972"/>
      <c r="O130" s="972"/>
      <c r="P130" s="972"/>
      <c r="Q130" s="972"/>
      <c r="R130" s="972"/>
      <c r="S130" s="972"/>
      <c r="T130" s="972"/>
      <c r="U130" s="972"/>
      <c r="V130" s="972"/>
      <c r="W130" s="1107" t="s">
        <v>501</v>
      </c>
      <c r="X130" s="1108"/>
      <c r="Y130" s="1108"/>
      <c r="Z130" s="1109"/>
      <c r="AA130" s="995">
        <v>2234861</v>
      </c>
      <c r="AB130" s="996"/>
      <c r="AC130" s="996"/>
      <c r="AD130" s="996"/>
      <c r="AE130" s="997"/>
      <c r="AF130" s="998">
        <v>2240223</v>
      </c>
      <c r="AG130" s="996"/>
      <c r="AH130" s="996"/>
      <c r="AI130" s="996"/>
      <c r="AJ130" s="997"/>
      <c r="AK130" s="998">
        <v>2227930</v>
      </c>
      <c r="AL130" s="996"/>
      <c r="AM130" s="996"/>
      <c r="AN130" s="996"/>
      <c r="AO130" s="997"/>
      <c r="AP130" s="1110"/>
      <c r="AQ130" s="1111"/>
      <c r="AR130" s="1111"/>
      <c r="AS130" s="1111"/>
      <c r="AT130" s="1112"/>
      <c r="AU130" s="233"/>
      <c r="AV130" s="233"/>
      <c r="AW130" s="233"/>
      <c r="AX130" s="1102" t="s">
        <v>502</v>
      </c>
      <c r="AY130" s="960"/>
      <c r="AZ130" s="960"/>
      <c r="BA130" s="960"/>
      <c r="BB130" s="960"/>
      <c r="BC130" s="960"/>
      <c r="BD130" s="960"/>
      <c r="BE130" s="961"/>
      <c r="BF130" s="1138">
        <v>4.5</v>
      </c>
      <c r="BG130" s="1139"/>
      <c r="BH130" s="1139"/>
      <c r="BI130" s="1139"/>
      <c r="BJ130" s="1139"/>
      <c r="BK130" s="1139"/>
      <c r="BL130" s="1140"/>
      <c r="BM130" s="1138">
        <v>25</v>
      </c>
      <c r="BN130" s="1139"/>
      <c r="BO130" s="1139"/>
      <c r="BP130" s="1139"/>
      <c r="BQ130" s="1139"/>
      <c r="BR130" s="1139"/>
      <c r="BS130" s="1140"/>
      <c r="BT130" s="1138">
        <v>35</v>
      </c>
      <c r="BU130" s="1139"/>
      <c r="BV130" s="1139"/>
      <c r="BW130" s="1139"/>
      <c r="BX130" s="1139"/>
      <c r="BY130" s="1139"/>
      <c r="BZ130" s="1141"/>
      <c r="CA130" s="256"/>
      <c r="CB130" s="256"/>
      <c r="CC130" s="256"/>
      <c r="CD130" s="256"/>
      <c r="CE130" s="256"/>
      <c r="CF130" s="256"/>
      <c r="CG130" s="256"/>
      <c r="CH130" s="256"/>
      <c r="CI130" s="256"/>
      <c r="CJ130" s="256"/>
      <c r="CK130" s="256"/>
      <c r="CL130" s="256"/>
      <c r="CM130" s="256"/>
      <c r="CN130" s="256"/>
      <c r="CO130" s="256"/>
      <c r="CP130" s="256"/>
      <c r="CQ130" s="256"/>
      <c r="CR130" s="256"/>
      <c r="CS130" s="256"/>
      <c r="CT130" s="256"/>
      <c r="CU130" s="256"/>
      <c r="CV130" s="256"/>
      <c r="CW130" s="256"/>
      <c r="CX130" s="256"/>
      <c r="CY130" s="256"/>
      <c r="CZ130" s="256"/>
      <c r="DA130" s="256"/>
      <c r="DB130" s="256"/>
      <c r="DC130" s="256"/>
      <c r="DD130" s="256"/>
      <c r="DE130" s="256"/>
      <c r="DF130" s="256"/>
      <c r="DG130" s="256"/>
      <c r="DH130" s="256"/>
      <c r="DI130" s="256"/>
      <c r="DJ130" s="256"/>
      <c r="DK130" s="256"/>
      <c r="DL130" s="256"/>
      <c r="DM130" s="256"/>
      <c r="DN130" s="256"/>
      <c r="DO130" s="256"/>
      <c r="DP130" s="233"/>
      <c r="DQ130" s="233"/>
      <c r="DR130" s="233"/>
      <c r="DS130" s="233"/>
      <c r="DT130" s="233"/>
      <c r="DU130" s="233"/>
      <c r="DV130" s="233"/>
      <c r="DW130" s="233"/>
      <c r="DX130" s="233"/>
      <c r="DY130" s="233"/>
      <c r="DZ130" s="233"/>
    </row>
    <row r="131" spans="1:131" s="230" customFormat="1" ht="26.25" customHeight="1" thickBot="1" x14ac:dyDescent="0.2">
      <c r="A131" s="1142"/>
      <c r="B131" s="1143"/>
      <c r="C131" s="1143"/>
      <c r="D131" s="1143"/>
      <c r="E131" s="1143"/>
      <c r="F131" s="1143"/>
      <c r="G131" s="1143"/>
      <c r="H131" s="1143"/>
      <c r="I131" s="1143"/>
      <c r="J131" s="1143"/>
      <c r="K131" s="1143"/>
      <c r="L131" s="1143"/>
      <c r="M131" s="1143"/>
      <c r="N131" s="1143"/>
      <c r="O131" s="1143"/>
      <c r="P131" s="1143"/>
      <c r="Q131" s="1143"/>
      <c r="R131" s="1143"/>
      <c r="S131" s="1143"/>
      <c r="T131" s="1143"/>
      <c r="U131" s="1143"/>
      <c r="V131" s="1143"/>
      <c r="W131" s="1144" t="s">
        <v>503</v>
      </c>
      <c r="X131" s="1145"/>
      <c r="Y131" s="1145"/>
      <c r="Z131" s="1146"/>
      <c r="AA131" s="1041">
        <v>15255028</v>
      </c>
      <c r="AB131" s="1023"/>
      <c r="AC131" s="1023"/>
      <c r="AD131" s="1023"/>
      <c r="AE131" s="1024"/>
      <c r="AF131" s="1022">
        <v>16322951</v>
      </c>
      <c r="AG131" s="1023"/>
      <c r="AH131" s="1023"/>
      <c r="AI131" s="1023"/>
      <c r="AJ131" s="1024"/>
      <c r="AK131" s="1022">
        <v>16162010</v>
      </c>
      <c r="AL131" s="1023"/>
      <c r="AM131" s="1023"/>
      <c r="AN131" s="1023"/>
      <c r="AO131" s="1024"/>
      <c r="AP131" s="1147"/>
      <c r="AQ131" s="1148"/>
      <c r="AR131" s="1148"/>
      <c r="AS131" s="1148"/>
      <c r="AT131" s="1149"/>
      <c r="AU131" s="233"/>
      <c r="AV131" s="233"/>
      <c r="AW131" s="233"/>
      <c r="AX131" s="1120" t="s">
        <v>504</v>
      </c>
      <c r="AY131" s="763"/>
      <c r="AZ131" s="763"/>
      <c r="BA131" s="763"/>
      <c r="BB131" s="763"/>
      <c r="BC131" s="763"/>
      <c r="BD131" s="763"/>
      <c r="BE131" s="1073"/>
      <c r="BF131" s="1121" t="s">
        <v>505</v>
      </c>
      <c r="BG131" s="1122"/>
      <c r="BH131" s="1122"/>
      <c r="BI131" s="1122"/>
      <c r="BJ131" s="1122"/>
      <c r="BK131" s="1122"/>
      <c r="BL131" s="1123"/>
      <c r="BM131" s="1121">
        <v>350</v>
      </c>
      <c r="BN131" s="1122"/>
      <c r="BO131" s="1122"/>
      <c r="BP131" s="1122"/>
      <c r="BQ131" s="1122"/>
      <c r="BR131" s="1122"/>
      <c r="BS131" s="1123"/>
      <c r="BT131" s="1124"/>
      <c r="BU131" s="1125"/>
      <c r="BV131" s="1125"/>
      <c r="BW131" s="1125"/>
      <c r="BX131" s="1125"/>
      <c r="BY131" s="1125"/>
      <c r="BZ131" s="1126"/>
      <c r="CA131" s="256"/>
      <c r="CB131" s="256"/>
      <c r="CC131" s="256"/>
      <c r="CD131" s="256"/>
      <c r="CE131" s="256"/>
      <c r="CF131" s="256"/>
      <c r="CG131" s="256"/>
      <c r="CH131" s="256"/>
      <c r="CI131" s="256"/>
      <c r="CJ131" s="256"/>
      <c r="CK131" s="256"/>
      <c r="CL131" s="256"/>
      <c r="CM131" s="256"/>
      <c r="CN131" s="256"/>
      <c r="CO131" s="256"/>
      <c r="CP131" s="256"/>
      <c r="CQ131" s="256"/>
      <c r="CR131" s="256"/>
      <c r="CS131" s="256"/>
      <c r="CT131" s="256"/>
      <c r="CU131" s="256"/>
      <c r="CV131" s="256"/>
      <c r="CW131" s="256"/>
      <c r="CX131" s="256"/>
      <c r="CY131" s="256"/>
      <c r="CZ131" s="256"/>
      <c r="DA131" s="256"/>
      <c r="DB131" s="256"/>
      <c r="DC131" s="256"/>
      <c r="DD131" s="256"/>
      <c r="DE131" s="256"/>
      <c r="DF131" s="256"/>
      <c r="DG131" s="256"/>
      <c r="DH131" s="256"/>
      <c r="DI131" s="256"/>
      <c r="DJ131" s="256"/>
      <c r="DK131" s="256"/>
      <c r="DL131" s="256"/>
      <c r="DM131" s="256"/>
      <c r="DN131" s="256"/>
      <c r="DO131" s="256"/>
      <c r="DP131" s="233"/>
      <c r="DQ131" s="233"/>
      <c r="DR131" s="233"/>
      <c r="DS131" s="233"/>
      <c r="DT131" s="233"/>
      <c r="DU131" s="233"/>
      <c r="DV131" s="233"/>
      <c r="DW131" s="233"/>
      <c r="DX131" s="233"/>
      <c r="DY131" s="233"/>
      <c r="DZ131" s="233"/>
    </row>
    <row r="132" spans="1:131" s="230" customFormat="1" ht="26.25" customHeight="1" x14ac:dyDescent="0.15">
      <c r="A132" s="1127" t="s">
        <v>506</v>
      </c>
      <c r="B132" s="1128"/>
      <c r="C132" s="1128"/>
      <c r="D132" s="1128"/>
      <c r="E132" s="1128"/>
      <c r="F132" s="1128"/>
      <c r="G132" s="1128"/>
      <c r="H132" s="1128"/>
      <c r="I132" s="1128"/>
      <c r="J132" s="1128"/>
      <c r="K132" s="1128"/>
      <c r="L132" s="1128"/>
      <c r="M132" s="1128"/>
      <c r="N132" s="1128"/>
      <c r="O132" s="1128"/>
      <c r="P132" s="1128"/>
      <c r="Q132" s="1128"/>
      <c r="R132" s="1128"/>
      <c r="S132" s="1128"/>
      <c r="T132" s="1128"/>
      <c r="U132" s="1128"/>
      <c r="V132" s="1131" t="s">
        <v>507</v>
      </c>
      <c r="W132" s="1131"/>
      <c r="X132" s="1131"/>
      <c r="Y132" s="1131"/>
      <c r="Z132" s="1132"/>
      <c r="AA132" s="1133">
        <v>4.9393157460000001</v>
      </c>
      <c r="AB132" s="1134"/>
      <c r="AC132" s="1134"/>
      <c r="AD132" s="1134"/>
      <c r="AE132" s="1135"/>
      <c r="AF132" s="1136">
        <v>4.7920501629999999</v>
      </c>
      <c r="AG132" s="1134"/>
      <c r="AH132" s="1134"/>
      <c r="AI132" s="1134"/>
      <c r="AJ132" s="1135"/>
      <c r="AK132" s="1136">
        <v>3.8056095750000001</v>
      </c>
      <c r="AL132" s="1134"/>
      <c r="AM132" s="1134"/>
      <c r="AN132" s="1134"/>
      <c r="AO132" s="1135"/>
      <c r="AP132" s="1038"/>
      <c r="AQ132" s="1039"/>
      <c r="AR132" s="1039"/>
      <c r="AS132" s="1039"/>
      <c r="AT132" s="1137"/>
      <c r="AU132" s="257"/>
      <c r="AV132" s="233"/>
      <c r="AW132" s="233"/>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56"/>
      <c r="CB132" s="256"/>
      <c r="CC132" s="256"/>
      <c r="CD132" s="256"/>
      <c r="CE132" s="256"/>
      <c r="CF132" s="256"/>
      <c r="CG132" s="256"/>
      <c r="CH132" s="256"/>
      <c r="CI132" s="256"/>
      <c r="CJ132" s="256"/>
      <c r="CK132" s="256"/>
      <c r="CL132" s="256"/>
      <c r="CM132" s="256"/>
      <c r="CN132" s="256"/>
      <c r="CO132" s="256"/>
      <c r="CP132" s="256"/>
      <c r="CQ132" s="256"/>
      <c r="CR132" s="256"/>
      <c r="CS132" s="256"/>
      <c r="CT132" s="256"/>
      <c r="CU132" s="256"/>
      <c r="CV132" s="256"/>
      <c r="CW132" s="256"/>
      <c r="CX132" s="256"/>
      <c r="CY132" s="256"/>
      <c r="CZ132" s="256"/>
      <c r="DA132" s="256"/>
      <c r="DB132" s="256"/>
      <c r="DC132" s="256"/>
      <c r="DD132" s="256"/>
      <c r="DE132" s="256"/>
      <c r="DF132" s="256"/>
      <c r="DG132" s="256"/>
      <c r="DH132" s="256"/>
      <c r="DI132" s="256"/>
      <c r="DJ132" s="256"/>
      <c r="DK132" s="256"/>
      <c r="DL132" s="256"/>
      <c r="DM132" s="256"/>
      <c r="DN132" s="256"/>
      <c r="DO132" s="256"/>
      <c r="DP132" s="233"/>
      <c r="DQ132" s="233"/>
      <c r="DR132" s="233"/>
      <c r="DS132" s="233"/>
      <c r="DT132" s="233"/>
      <c r="DU132" s="233"/>
      <c r="DV132" s="233"/>
      <c r="DW132" s="233"/>
      <c r="DX132" s="233"/>
      <c r="DY132" s="233"/>
      <c r="DZ132" s="233"/>
    </row>
    <row r="133" spans="1:131" s="230" customFormat="1" ht="26.25" customHeight="1" thickBot="1" x14ac:dyDescent="0.2">
      <c r="A133" s="1129"/>
      <c r="B133" s="1130"/>
      <c r="C133" s="1130"/>
      <c r="D133" s="1130"/>
      <c r="E133" s="1130"/>
      <c r="F133" s="1130"/>
      <c r="G133" s="1130"/>
      <c r="H133" s="1130"/>
      <c r="I133" s="1130"/>
      <c r="J133" s="1130"/>
      <c r="K133" s="1130"/>
      <c r="L133" s="1130"/>
      <c r="M133" s="1130"/>
      <c r="N133" s="1130"/>
      <c r="O133" s="1130"/>
      <c r="P133" s="1130"/>
      <c r="Q133" s="1130"/>
      <c r="R133" s="1130"/>
      <c r="S133" s="1130"/>
      <c r="T133" s="1130"/>
      <c r="U133" s="1130"/>
      <c r="V133" s="1114" t="s">
        <v>508</v>
      </c>
      <c r="W133" s="1114"/>
      <c r="X133" s="1114"/>
      <c r="Y133" s="1114"/>
      <c r="Z133" s="1115"/>
      <c r="AA133" s="1116">
        <v>4.5</v>
      </c>
      <c r="AB133" s="1117"/>
      <c r="AC133" s="1117"/>
      <c r="AD133" s="1117"/>
      <c r="AE133" s="1118"/>
      <c r="AF133" s="1116">
        <v>4.7</v>
      </c>
      <c r="AG133" s="1117"/>
      <c r="AH133" s="1117"/>
      <c r="AI133" s="1117"/>
      <c r="AJ133" s="1118"/>
      <c r="AK133" s="1116">
        <v>4.5</v>
      </c>
      <c r="AL133" s="1117"/>
      <c r="AM133" s="1117"/>
      <c r="AN133" s="1117"/>
      <c r="AO133" s="1118"/>
      <c r="AP133" s="1065"/>
      <c r="AQ133" s="1066"/>
      <c r="AR133" s="1066"/>
      <c r="AS133" s="1066"/>
      <c r="AT133" s="1119"/>
      <c r="AU133" s="233"/>
      <c r="AV133" s="233"/>
      <c r="AW133" s="233"/>
      <c r="AX133" s="233"/>
      <c r="AY133" s="233"/>
      <c r="AZ133" s="233"/>
      <c r="BA133" s="233"/>
      <c r="BB133" s="233"/>
      <c r="BC133" s="233"/>
      <c r="BD133" s="233"/>
      <c r="BE133" s="233"/>
      <c r="BF133" s="233"/>
      <c r="BG133" s="233"/>
      <c r="BH133" s="233"/>
      <c r="BI133" s="233"/>
      <c r="BJ133" s="233"/>
      <c r="BK133" s="233"/>
      <c r="BL133" s="233"/>
      <c r="BM133" s="233"/>
      <c r="BN133" s="256"/>
      <c r="BO133" s="256"/>
      <c r="BP133" s="256"/>
      <c r="BQ133" s="256"/>
      <c r="BR133" s="256"/>
      <c r="BS133" s="256"/>
      <c r="BT133" s="256"/>
      <c r="BU133" s="256"/>
      <c r="BV133" s="256"/>
      <c r="BW133" s="256"/>
      <c r="BX133" s="256"/>
      <c r="BY133" s="256"/>
      <c r="BZ133" s="256"/>
      <c r="CA133" s="256"/>
      <c r="CB133" s="256"/>
      <c r="CC133" s="256"/>
      <c r="CD133" s="256"/>
      <c r="CE133" s="256"/>
      <c r="CF133" s="256"/>
      <c r="CG133" s="256"/>
      <c r="CH133" s="256"/>
      <c r="CI133" s="256"/>
      <c r="CJ133" s="256"/>
      <c r="CK133" s="256"/>
      <c r="CL133" s="256"/>
      <c r="CM133" s="256"/>
      <c r="CN133" s="256"/>
      <c r="CO133" s="256"/>
      <c r="CP133" s="256"/>
      <c r="CQ133" s="256"/>
      <c r="CR133" s="256"/>
      <c r="CS133" s="256"/>
      <c r="CT133" s="256"/>
      <c r="CU133" s="256"/>
      <c r="CV133" s="256"/>
      <c r="CW133" s="256"/>
      <c r="CX133" s="256"/>
      <c r="CY133" s="256"/>
      <c r="CZ133" s="256"/>
      <c r="DA133" s="256"/>
      <c r="DB133" s="256"/>
      <c r="DC133" s="256"/>
      <c r="DD133" s="256"/>
      <c r="DE133" s="256"/>
      <c r="DF133" s="256"/>
      <c r="DG133" s="256"/>
      <c r="DH133" s="256"/>
      <c r="DI133" s="256"/>
      <c r="DJ133" s="256"/>
      <c r="DK133" s="256"/>
      <c r="DL133" s="256"/>
      <c r="DM133" s="256"/>
      <c r="DN133" s="256"/>
      <c r="DO133" s="256"/>
      <c r="DP133" s="233"/>
      <c r="DQ133" s="233"/>
      <c r="DR133" s="233"/>
      <c r="DS133" s="233"/>
      <c r="DT133" s="233"/>
      <c r="DU133" s="233"/>
      <c r="DV133" s="233"/>
      <c r="DW133" s="233"/>
      <c r="DX133" s="233"/>
      <c r="DY133" s="233"/>
      <c r="DZ133" s="233"/>
    </row>
    <row r="134" spans="1:131" ht="11.25" customHeight="1" x14ac:dyDescent="0.15">
      <c r="A134" s="258"/>
      <c r="B134" s="258"/>
      <c r="C134" s="258"/>
      <c r="D134" s="258"/>
      <c r="E134" s="258"/>
      <c r="F134" s="258"/>
      <c r="G134" s="258"/>
      <c r="H134" s="258"/>
      <c r="I134" s="258"/>
      <c r="J134" s="258"/>
      <c r="K134" s="258"/>
      <c r="L134" s="258"/>
      <c r="M134" s="258"/>
      <c r="N134" s="258"/>
      <c r="O134" s="258"/>
      <c r="P134" s="258"/>
      <c r="Q134" s="258"/>
      <c r="R134" s="258"/>
      <c r="S134" s="258"/>
      <c r="T134" s="258"/>
      <c r="U134" s="258"/>
      <c r="V134" s="258"/>
      <c r="W134" s="258"/>
      <c r="X134" s="258"/>
      <c r="Y134" s="258"/>
      <c r="Z134" s="258"/>
      <c r="AA134" s="258"/>
      <c r="AB134" s="258"/>
      <c r="AC134" s="258"/>
      <c r="AD134" s="258"/>
      <c r="AE134" s="258"/>
      <c r="AF134" s="258"/>
      <c r="AG134" s="258"/>
      <c r="AH134" s="258"/>
      <c r="AI134" s="258"/>
      <c r="AJ134" s="258"/>
      <c r="AK134" s="258"/>
      <c r="AL134" s="258"/>
      <c r="AM134" s="258"/>
      <c r="AN134" s="258"/>
      <c r="AO134" s="258"/>
      <c r="AP134" s="258"/>
      <c r="AQ134" s="258"/>
      <c r="AR134" s="258"/>
      <c r="AS134" s="258"/>
      <c r="AT134" s="258"/>
      <c r="AU134" s="233"/>
      <c r="AV134" s="233"/>
      <c r="AW134" s="233"/>
      <c r="AX134" s="233"/>
      <c r="AY134" s="233"/>
      <c r="AZ134" s="233"/>
      <c r="BA134" s="233"/>
      <c r="BB134" s="233"/>
      <c r="BC134" s="233"/>
      <c r="BD134" s="233"/>
      <c r="BE134" s="233"/>
      <c r="BF134" s="233"/>
      <c r="BG134" s="233"/>
      <c r="BH134" s="233"/>
      <c r="BI134" s="233"/>
      <c r="BJ134" s="233"/>
      <c r="BK134" s="233"/>
      <c r="BL134" s="233"/>
      <c r="BM134" s="233"/>
      <c r="BN134" s="256"/>
      <c r="BO134" s="256"/>
      <c r="BP134" s="256"/>
      <c r="BQ134" s="256"/>
      <c r="BR134" s="256"/>
      <c r="BS134" s="256"/>
      <c r="BT134" s="256"/>
      <c r="BU134" s="256"/>
      <c r="BV134" s="256"/>
      <c r="BW134" s="256"/>
      <c r="BX134" s="256"/>
      <c r="BY134" s="256"/>
      <c r="BZ134" s="256"/>
      <c r="CA134" s="256"/>
      <c r="CB134" s="256"/>
      <c r="CC134" s="256"/>
      <c r="CD134" s="256"/>
      <c r="CE134" s="256"/>
      <c r="CF134" s="256"/>
      <c r="CG134" s="256"/>
      <c r="CH134" s="256"/>
      <c r="CI134" s="256"/>
      <c r="CJ134" s="256"/>
      <c r="CK134" s="256"/>
      <c r="CL134" s="256"/>
      <c r="CM134" s="256"/>
      <c r="CN134" s="256"/>
      <c r="CO134" s="256"/>
      <c r="CP134" s="256"/>
      <c r="CQ134" s="256"/>
      <c r="CR134" s="256"/>
      <c r="CS134" s="256"/>
      <c r="CT134" s="256"/>
      <c r="CU134" s="256"/>
      <c r="CV134" s="256"/>
      <c r="CW134" s="256"/>
      <c r="CX134" s="256"/>
      <c r="CY134" s="256"/>
      <c r="CZ134" s="256"/>
      <c r="DA134" s="256"/>
      <c r="DB134" s="256"/>
      <c r="DC134" s="256"/>
      <c r="DD134" s="256"/>
      <c r="DE134" s="256"/>
      <c r="DF134" s="256"/>
      <c r="DG134" s="256"/>
      <c r="DH134" s="256"/>
      <c r="DI134" s="256"/>
      <c r="DJ134" s="256"/>
      <c r="DK134" s="256"/>
      <c r="DL134" s="256"/>
      <c r="DM134" s="256"/>
      <c r="DN134" s="256"/>
      <c r="DO134" s="256"/>
      <c r="DP134" s="233"/>
      <c r="DQ134" s="233"/>
      <c r="DR134" s="233"/>
      <c r="DS134" s="233"/>
      <c r="DT134" s="233"/>
      <c r="DU134" s="233"/>
      <c r="DV134" s="233"/>
      <c r="DW134" s="233"/>
      <c r="DX134" s="233"/>
      <c r="DY134" s="233"/>
      <c r="DZ134" s="233"/>
      <c r="EA134" s="230"/>
    </row>
    <row r="135" spans="1:131" ht="14.25" hidden="1" x14ac:dyDescent="0.15">
      <c r="AU135" s="258"/>
      <c r="AV135" s="258"/>
      <c r="AW135" s="258"/>
      <c r="AX135" s="258"/>
      <c r="AY135" s="258"/>
      <c r="AZ135" s="258"/>
      <c r="BA135" s="258"/>
      <c r="BB135" s="258"/>
      <c r="BC135" s="258"/>
      <c r="BD135" s="258"/>
      <c r="BE135" s="258"/>
      <c r="BF135" s="258"/>
      <c r="BG135" s="258"/>
      <c r="BH135" s="258"/>
      <c r="BI135" s="258"/>
      <c r="BJ135" s="258"/>
      <c r="BK135" s="258"/>
      <c r="BL135" s="258"/>
      <c r="BM135" s="258"/>
      <c r="BN135" s="258"/>
      <c r="BO135" s="258"/>
      <c r="BP135" s="258"/>
      <c r="BQ135" s="258"/>
      <c r="BR135" s="258"/>
      <c r="BS135" s="258"/>
      <c r="BT135" s="258"/>
      <c r="BU135" s="258"/>
      <c r="BV135" s="258"/>
      <c r="BW135" s="258"/>
      <c r="BX135" s="258"/>
      <c r="BY135" s="258"/>
      <c r="BZ135" s="258"/>
      <c r="CA135" s="258"/>
      <c r="CB135" s="258"/>
      <c r="CC135" s="258"/>
      <c r="CD135" s="258"/>
      <c r="CE135" s="258"/>
      <c r="CF135" s="258"/>
      <c r="CG135" s="258"/>
      <c r="CH135" s="258"/>
      <c r="CI135" s="258"/>
      <c r="CJ135" s="258"/>
      <c r="CK135" s="258"/>
      <c r="CL135" s="258"/>
      <c r="CM135" s="258"/>
      <c r="CN135" s="258"/>
      <c r="CO135" s="258"/>
      <c r="CP135" s="258"/>
      <c r="CQ135" s="258"/>
      <c r="CR135" s="258"/>
      <c r="CS135" s="258"/>
      <c r="CT135" s="258"/>
      <c r="CU135" s="258"/>
      <c r="CV135" s="258"/>
      <c r="CW135" s="258"/>
      <c r="CX135" s="258"/>
      <c r="CY135" s="258"/>
      <c r="CZ135" s="258"/>
      <c r="DA135" s="258"/>
      <c r="DB135" s="258"/>
      <c r="DC135" s="258"/>
      <c r="DD135" s="258"/>
      <c r="DE135" s="258"/>
      <c r="DF135" s="258"/>
      <c r="DG135" s="258"/>
      <c r="DH135" s="258"/>
      <c r="DI135" s="258"/>
      <c r="DJ135" s="258"/>
      <c r="DK135" s="258"/>
      <c r="DL135" s="258"/>
      <c r="DM135" s="258"/>
      <c r="DN135" s="258"/>
      <c r="DO135" s="258"/>
      <c r="DP135" s="258"/>
      <c r="DQ135" s="258"/>
      <c r="DR135" s="258"/>
      <c r="DS135" s="258"/>
      <c r="DT135" s="258"/>
      <c r="DU135" s="258"/>
      <c r="DV135" s="258"/>
      <c r="DW135" s="258"/>
      <c r="DX135" s="258"/>
      <c r="DY135" s="258"/>
      <c r="DZ135" s="258"/>
    </row>
  </sheetData>
  <sheetProtection algorithmName="SHA-512" hashValue="jdhkiNJf2fpLEu7YBE4ARvmqM23KSQbivYRsHcTsqU8S9kMBYHoTutKyhP5j3DC4N5kLrMAwqqi+8om5vTV0Jg==" saltValue="APU17MtcxSyYxpVTK3kYig=="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7" orientation="portrait"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15"/>
  <cols>
    <col min="1" max="120" width="2.75" style="260" customWidth="1"/>
    <col min="121" max="121" width="0" style="259" hidden="1" customWidth="1"/>
    <col min="122" max="16384" width="9" style="259" hidden="1"/>
  </cols>
  <sheetData>
    <row r="1" spans="1:120"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59"/>
    </row>
    <row r="17" spans="119:120" x14ac:dyDescent="0.15">
      <c r="DP17" s="259"/>
    </row>
    <row r="18" spans="119:120" x14ac:dyDescent="0.15"/>
    <row r="19" spans="119:120" x14ac:dyDescent="0.15"/>
    <row r="20" spans="119:120" x14ac:dyDescent="0.15">
      <c r="DO20" s="259"/>
      <c r="DP20" s="259"/>
    </row>
    <row r="21" spans="119:120" x14ac:dyDescent="0.15">
      <c r="DP21" s="259"/>
    </row>
    <row r="22" spans="119:120" x14ac:dyDescent="0.15"/>
    <row r="23" spans="119:120" x14ac:dyDescent="0.15">
      <c r="DO23" s="259"/>
      <c r="DP23" s="259"/>
    </row>
    <row r="24" spans="119:120" x14ac:dyDescent="0.15">
      <c r="DP24" s="259"/>
    </row>
    <row r="25" spans="119:120" x14ac:dyDescent="0.15">
      <c r="DP25" s="259"/>
    </row>
    <row r="26" spans="119:120" x14ac:dyDescent="0.15">
      <c r="DO26" s="259"/>
      <c r="DP26" s="259"/>
    </row>
    <row r="27" spans="119:120" x14ac:dyDescent="0.15"/>
    <row r="28" spans="119:120" x14ac:dyDescent="0.15">
      <c r="DO28" s="259"/>
      <c r="DP28" s="259"/>
    </row>
    <row r="29" spans="119:120" x14ac:dyDescent="0.15">
      <c r="DP29" s="259"/>
    </row>
    <row r="30" spans="119:120" x14ac:dyDescent="0.15"/>
    <row r="31" spans="119:120" x14ac:dyDescent="0.15">
      <c r="DO31" s="259"/>
      <c r="DP31" s="259"/>
    </row>
    <row r="32" spans="119:120" x14ac:dyDescent="0.15"/>
    <row r="33" spans="98:120" x14ac:dyDescent="0.15">
      <c r="DO33" s="259"/>
      <c r="DP33" s="259"/>
    </row>
    <row r="34" spans="98:120" x14ac:dyDescent="0.15">
      <c r="DM34" s="259"/>
    </row>
    <row r="35" spans="98:120" x14ac:dyDescent="0.15">
      <c r="CT35" s="259"/>
      <c r="CU35" s="259"/>
      <c r="CV35" s="259"/>
      <c r="CY35" s="259"/>
      <c r="CZ35" s="259"/>
      <c r="DA35" s="259"/>
      <c r="DD35" s="259"/>
      <c r="DE35" s="259"/>
      <c r="DF35" s="259"/>
      <c r="DI35" s="259"/>
      <c r="DJ35" s="259"/>
      <c r="DK35" s="259"/>
      <c r="DM35" s="259"/>
      <c r="DN35" s="259"/>
      <c r="DO35" s="259"/>
      <c r="DP35" s="259"/>
    </row>
    <row r="36" spans="98:120" x14ac:dyDescent="0.15"/>
    <row r="37" spans="98:120" x14ac:dyDescent="0.15">
      <c r="CW37" s="259"/>
      <c r="DB37" s="259"/>
      <c r="DG37" s="259"/>
      <c r="DL37" s="259"/>
      <c r="DP37" s="259"/>
    </row>
    <row r="38" spans="98:120" x14ac:dyDescent="0.15">
      <c r="CT38" s="259"/>
      <c r="CU38" s="259"/>
      <c r="CV38" s="259"/>
      <c r="CW38" s="259"/>
      <c r="CY38" s="259"/>
      <c r="CZ38" s="259"/>
      <c r="DA38" s="259"/>
      <c r="DB38" s="259"/>
      <c r="DD38" s="259"/>
      <c r="DE38" s="259"/>
      <c r="DF38" s="259"/>
      <c r="DG38" s="259"/>
      <c r="DI38" s="259"/>
      <c r="DJ38" s="259"/>
      <c r="DK38" s="259"/>
      <c r="DL38" s="259"/>
      <c r="DN38" s="259"/>
      <c r="DO38" s="259"/>
      <c r="DP38" s="259"/>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59"/>
      <c r="DO49" s="259"/>
      <c r="DP49" s="259"/>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59"/>
      <c r="CS63" s="259"/>
      <c r="CX63" s="259"/>
      <c r="DC63" s="259"/>
      <c r="DH63" s="259"/>
    </row>
    <row r="64" spans="22:120" x14ac:dyDescent="0.15">
      <c r="V64" s="259"/>
    </row>
    <row r="65" spans="15:120" x14ac:dyDescent="0.15">
      <c r="X65" s="259"/>
      <c r="Z65" s="259"/>
      <c r="AA65" s="259"/>
      <c r="AB65" s="259"/>
      <c r="AC65" s="259"/>
      <c r="AD65" s="259"/>
      <c r="AE65" s="259"/>
      <c r="AF65" s="259"/>
      <c r="AG65" s="259"/>
      <c r="AH65" s="259"/>
      <c r="AI65" s="259"/>
      <c r="AJ65" s="259"/>
      <c r="AK65" s="259"/>
      <c r="AL65" s="259"/>
      <c r="AM65" s="259"/>
      <c r="AN65" s="259"/>
      <c r="AO65" s="259"/>
      <c r="AP65" s="259"/>
      <c r="AQ65" s="259"/>
      <c r="AR65" s="259"/>
      <c r="AS65" s="259"/>
      <c r="AT65" s="259"/>
      <c r="AU65" s="259"/>
      <c r="AV65" s="259"/>
      <c r="AW65" s="259"/>
      <c r="AX65" s="259"/>
      <c r="AY65" s="259"/>
      <c r="AZ65" s="259"/>
      <c r="BA65" s="259"/>
      <c r="BB65" s="259"/>
      <c r="BC65" s="259"/>
      <c r="BD65" s="259"/>
      <c r="BE65" s="259"/>
      <c r="BF65" s="259"/>
      <c r="BG65" s="259"/>
      <c r="BH65" s="259"/>
      <c r="BI65" s="259"/>
      <c r="BJ65" s="259"/>
      <c r="BK65" s="259"/>
      <c r="BL65" s="259"/>
      <c r="BM65" s="259"/>
      <c r="BN65" s="259"/>
      <c r="BO65" s="259"/>
      <c r="BP65" s="259"/>
      <c r="BQ65" s="259"/>
      <c r="BR65" s="259"/>
      <c r="BS65" s="259"/>
      <c r="BT65" s="259"/>
      <c r="BU65" s="259"/>
      <c r="BV65" s="259"/>
      <c r="BW65" s="259"/>
      <c r="BX65" s="259"/>
      <c r="BY65" s="259"/>
      <c r="BZ65" s="259"/>
      <c r="CA65" s="259"/>
      <c r="CB65" s="259"/>
      <c r="CC65" s="259"/>
      <c r="CD65" s="259"/>
      <c r="CE65" s="259"/>
      <c r="CF65" s="259"/>
      <c r="CG65" s="259"/>
      <c r="CH65" s="259"/>
      <c r="CI65" s="259"/>
      <c r="CJ65" s="259"/>
      <c r="CK65" s="259"/>
      <c r="CL65" s="259"/>
      <c r="CM65" s="259"/>
      <c r="CN65" s="259"/>
      <c r="CO65" s="259"/>
      <c r="CP65" s="259"/>
      <c r="CQ65" s="259"/>
      <c r="CR65" s="259"/>
      <c r="CU65" s="259"/>
      <c r="CZ65" s="259"/>
      <c r="DE65" s="259"/>
      <c r="DJ65" s="259"/>
    </row>
    <row r="66" spans="15:120" x14ac:dyDescent="0.15">
      <c r="Q66" s="259"/>
      <c r="S66" s="259"/>
      <c r="U66" s="259"/>
      <c r="DM66" s="259"/>
    </row>
    <row r="67" spans="15:120" x14ac:dyDescent="0.15">
      <c r="O67" s="259"/>
      <c r="P67" s="259"/>
      <c r="R67" s="259"/>
      <c r="T67" s="259"/>
      <c r="Y67" s="259"/>
      <c r="CT67" s="259"/>
      <c r="CV67" s="259"/>
      <c r="CW67" s="259"/>
      <c r="CY67" s="259"/>
      <c r="DA67" s="259"/>
      <c r="DB67" s="259"/>
      <c r="DD67" s="259"/>
      <c r="DF67" s="259"/>
      <c r="DG67" s="259"/>
      <c r="DI67" s="259"/>
      <c r="DK67" s="259"/>
      <c r="DL67" s="259"/>
      <c r="DN67" s="259"/>
      <c r="DO67" s="259"/>
      <c r="DP67" s="259"/>
    </row>
    <row r="68" spans="15:120" x14ac:dyDescent="0.15"/>
    <row r="69" spans="15:120" x14ac:dyDescent="0.15"/>
    <row r="70" spans="15:120" x14ac:dyDescent="0.15"/>
    <row r="71" spans="15:120" x14ac:dyDescent="0.15"/>
    <row r="72" spans="15:120" x14ac:dyDescent="0.15">
      <c r="DP72" s="259"/>
    </row>
    <row r="73" spans="15:120" x14ac:dyDescent="0.15">
      <c r="DP73" s="259"/>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59"/>
      <c r="CX96" s="259"/>
      <c r="DC96" s="259"/>
      <c r="DH96" s="259"/>
    </row>
    <row r="97" spans="24:120" x14ac:dyDescent="0.15">
      <c r="CS97" s="259"/>
      <c r="CX97" s="259"/>
      <c r="DC97" s="259"/>
      <c r="DH97" s="259"/>
      <c r="DP97" s="260" t="s">
        <v>509</v>
      </c>
    </row>
    <row r="98" spans="24:120" hidden="1" x14ac:dyDescent="0.15">
      <c r="CS98" s="259"/>
      <c r="CX98" s="259"/>
      <c r="DC98" s="259"/>
      <c r="DH98" s="259"/>
    </row>
    <row r="99" spans="24:120" hidden="1" x14ac:dyDescent="0.15">
      <c r="CS99" s="259"/>
      <c r="CX99" s="259"/>
      <c r="DC99" s="259"/>
      <c r="DH99" s="259"/>
    </row>
    <row r="101" spans="24:120" ht="12" hidden="1" customHeight="1" x14ac:dyDescent="0.15">
      <c r="X101" s="259"/>
      <c r="Y101" s="259"/>
      <c r="Z101" s="259"/>
      <c r="AA101" s="259"/>
      <c r="AB101" s="259"/>
      <c r="AC101" s="259"/>
      <c r="AD101" s="259"/>
      <c r="AE101" s="259"/>
      <c r="AF101" s="259"/>
      <c r="AG101" s="259"/>
      <c r="AH101" s="259"/>
      <c r="AI101" s="259"/>
      <c r="AJ101" s="259"/>
      <c r="AK101" s="259"/>
      <c r="AL101" s="259"/>
      <c r="AM101" s="259"/>
      <c r="AN101" s="259"/>
      <c r="AO101" s="259"/>
      <c r="AP101" s="259"/>
      <c r="AQ101" s="259"/>
      <c r="AR101" s="259"/>
      <c r="AS101" s="259"/>
      <c r="AT101" s="259"/>
      <c r="AU101" s="259"/>
      <c r="AV101" s="259"/>
      <c r="AW101" s="259"/>
      <c r="AX101" s="259"/>
      <c r="AY101" s="259"/>
      <c r="AZ101" s="259"/>
      <c r="BA101" s="259"/>
      <c r="BB101" s="259"/>
      <c r="BC101" s="259"/>
      <c r="BD101" s="259"/>
      <c r="BE101" s="259"/>
      <c r="BF101" s="259"/>
      <c r="BG101" s="259"/>
      <c r="BH101" s="259"/>
      <c r="BI101" s="259"/>
      <c r="BJ101" s="259"/>
      <c r="BK101" s="259"/>
      <c r="BL101" s="259"/>
      <c r="BM101" s="259"/>
      <c r="BN101" s="259"/>
      <c r="BO101" s="259"/>
      <c r="BP101" s="259"/>
      <c r="BQ101" s="259"/>
      <c r="BR101" s="259"/>
      <c r="BS101" s="259"/>
      <c r="BT101" s="259"/>
      <c r="BU101" s="259"/>
      <c r="BV101" s="259"/>
      <c r="BW101" s="259"/>
      <c r="BX101" s="259"/>
      <c r="BY101" s="259"/>
      <c r="BZ101" s="259"/>
      <c r="CA101" s="259"/>
      <c r="CB101" s="259"/>
      <c r="CC101" s="259"/>
      <c r="CD101" s="259"/>
      <c r="CE101" s="259"/>
      <c r="CF101" s="259"/>
      <c r="CG101" s="259"/>
      <c r="CH101" s="259"/>
      <c r="CI101" s="259"/>
      <c r="CJ101" s="259"/>
      <c r="CK101" s="259"/>
      <c r="CL101" s="259"/>
      <c r="CM101" s="259"/>
      <c r="CN101" s="259"/>
      <c r="CO101" s="259"/>
      <c r="CP101" s="259"/>
      <c r="CQ101" s="259"/>
      <c r="CR101" s="259"/>
      <c r="CU101" s="259"/>
      <c r="CZ101" s="259"/>
      <c r="DE101" s="259"/>
      <c r="DJ101" s="259"/>
    </row>
    <row r="102" spans="24:120" ht="1.5" hidden="1" customHeight="1" x14ac:dyDescent="0.15">
      <c r="CU102" s="259"/>
      <c r="CZ102" s="259"/>
      <c r="DE102" s="259"/>
      <c r="DJ102" s="259"/>
      <c r="DM102" s="259"/>
    </row>
    <row r="103" spans="24:120" hidden="1" x14ac:dyDescent="0.15">
      <c r="CT103" s="259"/>
      <c r="CV103" s="259"/>
      <c r="CW103" s="259"/>
      <c r="CY103" s="259"/>
      <c r="DA103" s="259"/>
      <c r="DB103" s="259"/>
      <c r="DD103" s="259"/>
      <c r="DF103" s="259"/>
      <c r="DG103" s="259"/>
      <c r="DI103" s="259"/>
      <c r="DK103" s="259"/>
      <c r="DL103" s="259"/>
      <c r="DM103" s="259"/>
      <c r="DN103" s="259"/>
      <c r="DO103" s="259"/>
      <c r="DP103" s="259"/>
    </row>
    <row r="104" spans="24:120" hidden="1" x14ac:dyDescent="0.15">
      <c r="CV104" s="259"/>
      <c r="CW104" s="259"/>
      <c r="DA104" s="259"/>
      <c r="DB104" s="259"/>
      <c r="DF104" s="259"/>
      <c r="DG104" s="259"/>
      <c r="DK104" s="259"/>
      <c r="DL104" s="259"/>
      <c r="DN104" s="259"/>
      <c r="DO104" s="259"/>
      <c r="DP104" s="259"/>
    </row>
    <row r="105" spans="24:120" ht="12.75" hidden="1" customHeight="1" x14ac:dyDescent="0.15"/>
  </sheetData>
  <sheetProtection algorithmName="SHA-512" hashValue="W0mnoXu9ecK4grZAnfqRGmKlov6/8DMBwNjaiLxJ7ad02CFpK4ZZD80lyK8tyJzq6pb3PTwEJjwfsH9kVmegtg==" saltValue="Er38XBwh9Fc69FHybuYkHQ=="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15"/>
  <cols>
    <col min="1" max="116" width="2.625" style="260" customWidth="1"/>
    <col min="117" max="16384" width="9" style="259" hidden="1"/>
  </cols>
  <sheetData>
    <row r="1" spans="2:116"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row>
    <row r="2" spans="2:116" x14ac:dyDescent="0.15"/>
    <row r="3" spans="2:116" x14ac:dyDescent="0.15"/>
    <row r="4" spans="2:116" x14ac:dyDescent="0.15">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c r="CE4" s="259"/>
      <c r="CF4" s="259"/>
      <c r="CG4" s="259"/>
      <c r="CH4" s="259"/>
      <c r="CI4" s="259"/>
      <c r="CJ4" s="259"/>
      <c r="CK4" s="259"/>
      <c r="CL4" s="259"/>
      <c r="CM4" s="259"/>
      <c r="CN4" s="259"/>
      <c r="CO4" s="259"/>
      <c r="CP4" s="259"/>
      <c r="CQ4" s="259"/>
      <c r="CR4" s="259"/>
      <c r="CS4" s="259"/>
      <c r="CT4" s="259"/>
      <c r="CU4" s="259"/>
      <c r="CV4" s="259"/>
      <c r="CW4" s="259"/>
      <c r="CX4" s="259"/>
      <c r="CY4" s="259"/>
      <c r="CZ4" s="259"/>
      <c r="DA4" s="259"/>
      <c r="DB4" s="259"/>
      <c r="DC4" s="259"/>
      <c r="DD4" s="259"/>
      <c r="DE4" s="259"/>
      <c r="DF4" s="259"/>
      <c r="DG4" s="259"/>
      <c r="DH4" s="259"/>
      <c r="DI4" s="259"/>
      <c r="DJ4" s="259"/>
      <c r="DK4" s="259"/>
      <c r="DL4" s="259"/>
    </row>
    <row r="5" spans="2:116" x14ac:dyDescent="0.15">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c r="CE5" s="259"/>
      <c r="CF5" s="259"/>
      <c r="CG5" s="259"/>
      <c r="CH5" s="259"/>
      <c r="CI5" s="259"/>
      <c r="CJ5" s="259"/>
      <c r="CK5" s="259"/>
      <c r="CL5" s="259"/>
      <c r="CM5" s="259"/>
      <c r="CN5" s="259"/>
      <c r="CO5" s="259"/>
      <c r="CP5" s="259"/>
      <c r="CQ5" s="259"/>
      <c r="CR5" s="259"/>
      <c r="CS5" s="259"/>
      <c r="CT5" s="259"/>
      <c r="CU5" s="259"/>
      <c r="CV5" s="259"/>
      <c r="CW5" s="259"/>
      <c r="CX5" s="259"/>
      <c r="CY5" s="259"/>
      <c r="CZ5" s="259"/>
      <c r="DA5" s="259"/>
      <c r="DB5" s="259"/>
      <c r="DC5" s="259"/>
      <c r="DD5" s="259"/>
      <c r="DE5" s="259"/>
      <c r="DF5" s="259"/>
      <c r="DG5" s="259"/>
      <c r="DH5" s="259"/>
      <c r="DI5" s="259"/>
      <c r="DJ5" s="259"/>
      <c r="DK5" s="259"/>
      <c r="DL5" s="259"/>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59"/>
      <c r="AN18" s="259"/>
      <c r="AO18" s="259"/>
      <c r="AP18" s="259"/>
      <c r="AQ18" s="259"/>
      <c r="AR18" s="259"/>
      <c r="AS18" s="259"/>
      <c r="AT18" s="259"/>
      <c r="AU18" s="259"/>
      <c r="AV18" s="259"/>
      <c r="AW18" s="259"/>
      <c r="AX18" s="259"/>
      <c r="AY18" s="259"/>
      <c r="AZ18" s="259"/>
      <c r="BA18" s="259"/>
      <c r="BB18" s="259"/>
      <c r="BC18" s="259"/>
      <c r="BD18" s="259"/>
      <c r="BE18" s="259"/>
      <c r="BF18" s="259"/>
      <c r="BG18" s="259"/>
      <c r="BH18" s="259"/>
      <c r="BI18" s="259"/>
      <c r="BJ18" s="259"/>
      <c r="BK18" s="259"/>
      <c r="BL18" s="259"/>
      <c r="BM18" s="259"/>
      <c r="BN18" s="259"/>
      <c r="BO18" s="259"/>
      <c r="BP18" s="259"/>
      <c r="BQ18" s="259"/>
      <c r="BR18" s="259"/>
      <c r="BS18" s="259"/>
      <c r="BT18" s="259"/>
      <c r="BU18" s="259"/>
      <c r="BV18" s="259"/>
      <c r="BW18" s="259"/>
      <c r="BX18" s="259"/>
      <c r="BY18" s="259"/>
      <c r="BZ18" s="259"/>
      <c r="CA18" s="259"/>
      <c r="CB18" s="259"/>
      <c r="CC18" s="259"/>
      <c r="CD18" s="259"/>
      <c r="CE18" s="259"/>
      <c r="CF18" s="259"/>
      <c r="CG18" s="259"/>
      <c r="CH18" s="259"/>
      <c r="CI18" s="259"/>
      <c r="CJ18" s="259"/>
      <c r="CK18" s="259"/>
      <c r="CL18" s="259"/>
      <c r="CM18" s="259"/>
      <c r="CN18" s="259"/>
      <c r="CO18" s="259"/>
      <c r="CP18" s="259"/>
      <c r="CQ18" s="259"/>
      <c r="CR18" s="259"/>
      <c r="CS18" s="259"/>
      <c r="CT18" s="259"/>
      <c r="CU18" s="259"/>
      <c r="CV18" s="259"/>
      <c r="CW18" s="259"/>
      <c r="CX18" s="259"/>
      <c r="CY18" s="259"/>
      <c r="CZ18" s="259"/>
      <c r="DA18" s="259"/>
      <c r="DB18" s="259"/>
      <c r="DC18" s="259"/>
      <c r="DD18" s="259"/>
      <c r="DE18" s="259"/>
      <c r="DF18" s="259"/>
      <c r="DG18" s="259"/>
      <c r="DH18" s="259"/>
      <c r="DI18" s="259"/>
      <c r="DJ18" s="259"/>
      <c r="DK18" s="259"/>
      <c r="DL18" s="259"/>
    </row>
    <row r="19" spans="9:116" x14ac:dyDescent="0.15"/>
    <row r="20" spans="9:116" x14ac:dyDescent="0.15"/>
    <row r="21" spans="9:116" x14ac:dyDescent="0.15">
      <c r="DL21" s="259"/>
    </row>
    <row r="22" spans="9:116" x14ac:dyDescent="0.15">
      <c r="DI22" s="259"/>
      <c r="DJ22" s="259"/>
      <c r="DK22" s="259"/>
      <c r="DL22" s="259"/>
    </row>
    <row r="23" spans="9:116" x14ac:dyDescent="0.15">
      <c r="CY23" s="259"/>
      <c r="CZ23" s="259"/>
      <c r="DA23" s="259"/>
      <c r="DB23" s="259"/>
      <c r="DC23" s="259"/>
      <c r="DD23" s="259"/>
      <c r="DE23" s="259"/>
      <c r="DF23" s="259"/>
      <c r="DG23" s="259"/>
      <c r="DH23" s="259"/>
      <c r="DI23" s="259"/>
      <c r="DJ23" s="259"/>
      <c r="DK23" s="259"/>
      <c r="DL23" s="259"/>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59"/>
      <c r="DA35" s="259"/>
      <c r="DB35" s="259"/>
      <c r="DC35" s="259"/>
      <c r="DD35" s="259"/>
      <c r="DE35" s="259"/>
      <c r="DF35" s="259"/>
      <c r="DG35" s="259"/>
      <c r="DH35" s="259"/>
      <c r="DI35" s="259"/>
      <c r="DJ35" s="259"/>
      <c r="DK35" s="259"/>
      <c r="DL35" s="259"/>
    </row>
    <row r="36" spans="15:116" x14ac:dyDescent="0.15"/>
    <row r="37" spans="15:116" x14ac:dyDescent="0.15">
      <c r="DL37" s="259"/>
    </row>
    <row r="38" spans="15:116" x14ac:dyDescent="0.15">
      <c r="DI38" s="259"/>
      <c r="DJ38" s="259"/>
      <c r="DK38" s="259"/>
      <c r="DL38" s="259"/>
    </row>
    <row r="39" spans="15:116" x14ac:dyDescent="0.15"/>
    <row r="40" spans="15:116" x14ac:dyDescent="0.15"/>
    <row r="41" spans="15:116" x14ac:dyDescent="0.15"/>
    <row r="42" spans="15:116" x14ac:dyDescent="0.15"/>
    <row r="43" spans="15:116" x14ac:dyDescent="0.15">
      <c r="O43" s="259"/>
      <c r="P43" s="259"/>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E43" s="259"/>
      <c r="DF43" s="259"/>
      <c r="DG43" s="259"/>
      <c r="DH43" s="259"/>
      <c r="DI43" s="259"/>
      <c r="DJ43" s="259"/>
      <c r="DK43" s="259"/>
      <c r="DL43" s="259"/>
    </row>
    <row r="44" spans="15:116" x14ac:dyDescent="0.15">
      <c r="DL44" s="259"/>
    </row>
    <row r="45" spans="15:116" x14ac:dyDescent="0.15"/>
    <row r="46" spans="15:116" x14ac:dyDescent="0.15">
      <c r="DA46" s="259"/>
      <c r="DB46" s="259"/>
      <c r="DC46" s="259"/>
      <c r="DD46" s="259"/>
      <c r="DE46" s="259"/>
      <c r="DF46" s="259"/>
      <c r="DG46" s="259"/>
      <c r="DH46" s="259"/>
      <c r="DI46" s="259"/>
      <c r="DJ46" s="259"/>
      <c r="DK46" s="259"/>
      <c r="DL46" s="259"/>
    </row>
    <row r="47" spans="15:116" x14ac:dyDescent="0.15"/>
    <row r="48" spans="15:116" x14ac:dyDescent="0.15"/>
    <row r="49" spans="104:116" x14ac:dyDescent="0.15"/>
    <row r="50" spans="104:116" x14ac:dyDescent="0.15">
      <c r="CZ50" s="259"/>
      <c r="DA50" s="259"/>
      <c r="DB50" s="259"/>
      <c r="DC50" s="259"/>
      <c r="DD50" s="259"/>
      <c r="DE50" s="259"/>
      <c r="DF50" s="259"/>
      <c r="DG50" s="259"/>
      <c r="DH50" s="259"/>
      <c r="DI50" s="259"/>
      <c r="DJ50" s="259"/>
      <c r="DK50" s="259"/>
      <c r="DL50" s="259"/>
    </row>
    <row r="51" spans="104:116" x14ac:dyDescent="0.15"/>
    <row r="52" spans="104:116" x14ac:dyDescent="0.15"/>
    <row r="53" spans="104:116" x14ac:dyDescent="0.15">
      <c r="DL53" s="259"/>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59"/>
      <c r="DD67" s="259"/>
      <c r="DE67" s="259"/>
      <c r="DF67" s="259"/>
      <c r="DG67" s="259"/>
      <c r="DH67" s="259"/>
      <c r="DI67" s="259"/>
      <c r="DJ67" s="259"/>
      <c r="DK67" s="259"/>
      <c r="DL67" s="259"/>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ep9OdpMrnPuvY/uFETS86QEkAxKvVG+zQWaNhVRi+lsvt8ODmnzsvWbaDUQi+R8GjYmlGgkQ/5MVBmjpdhjB2A==" saltValue="O12dAT5fy18u2wizR6eGrQ==" spinCount="100000" sheet="1" objects="1" scenarios="1"/>
  <dataConsolidate/>
  <phoneticPr fontId="2"/>
  <printOptions horizontalCentered="1" verticalCentered="1"/>
  <pageMargins left="0" right="0" top="0" bottom="0" header="0" footer="0"/>
  <pageSetup paperSize="9" scale="48" orientation="landscape"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15"/>
  <cols>
    <col min="1" max="36" width="2.5" style="261" customWidth="1"/>
    <col min="37" max="44" width="17" style="261" customWidth="1"/>
    <col min="45" max="45" width="6.125" style="268" customWidth="1"/>
    <col min="46" max="46" width="3" style="266" customWidth="1"/>
    <col min="47" max="47" width="19.125" style="261" hidden="1" customWidth="1"/>
    <col min="48" max="52" width="12.625" style="261" hidden="1" customWidth="1"/>
    <col min="53" max="16384" width="8.625" style="261" hidden="1"/>
  </cols>
  <sheetData>
    <row r="1" spans="1:46" x14ac:dyDescent="0.15">
      <c r="AS1" s="262"/>
      <c r="AT1" s="262"/>
    </row>
    <row r="2" spans="1:46" x14ac:dyDescent="0.15">
      <c r="AS2" s="262"/>
      <c r="AT2" s="262"/>
    </row>
    <row r="3" spans="1:46" x14ac:dyDescent="0.15">
      <c r="AS3" s="262"/>
      <c r="AT3" s="262"/>
    </row>
    <row r="4" spans="1:46" x14ac:dyDescent="0.15">
      <c r="AS4" s="262"/>
      <c r="AT4" s="262"/>
    </row>
    <row r="5" spans="1:46" ht="17.25" x14ac:dyDescent="0.15">
      <c r="A5" s="263" t="s">
        <v>510</v>
      </c>
      <c r="B5" s="264"/>
      <c r="C5" s="264"/>
      <c r="D5" s="264"/>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5"/>
    </row>
    <row r="6" spans="1:46" x14ac:dyDescent="0.15">
      <c r="A6" s="266"/>
      <c r="B6" s="262"/>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7" t="s">
        <v>511</v>
      </c>
      <c r="AL6" s="267"/>
      <c r="AM6" s="267"/>
      <c r="AN6" s="267"/>
      <c r="AO6" s="262"/>
      <c r="AP6" s="262"/>
      <c r="AQ6" s="262"/>
      <c r="AR6" s="262"/>
    </row>
    <row r="7" spans="1:46" ht="13.5" customHeight="1" x14ac:dyDescent="0.15">
      <c r="A7" s="266"/>
      <c r="B7" s="262"/>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9"/>
      <c r="AL7" s="270"/>
      <c r="AM7" s="270"/>
      <c r="AN7" s="271"/>
      <c r="AO7" s="1151" t="s">
        <v>512</v>
      </c>
      <c r="AP7" s="272"/>
      <c r="AQ7" s="273" t="s">
        <v>513</v>
      </c>
      <c r="AR7" s="274"/>
    </row>
    <row r="8" spans="1:46" x14ac:dyDescent="0.15">
      <c r="A8" s="266"/>
      <c r="B8" s="262"/>
      <c r="C8" s="262"/>
      <c r="D8" s="262"/>
      <c r="E8" s="262"/>
      <c r="F8" s="262"/>
      <c r="G8" s="262"/>
      <c r="H8" s="262"/>
      <c r="I8" s="262"/>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75"/>
      <c r="AL8" s="276"/>
      <c r="AM8" s="276"/>
      <c r="AN8" s="277"/>
      <c r="AO8" s="1152"/>
      <c r="AP8" s="278" t="s">
        <v>514</v>
      </c>
      <c r="AQ8" s="279" t="s">
        <v>515</v>
      </c>
      <c r="AR8" s="280" t="s">
        <v>516</v>
      </c>
    </row>
    <row r="9" spans="1:46" x14ac:dyDescent="0.15">
      <c r="A9" s="266"/>
      <c r="B9" s="262"/>
      <c r="C9" s="262"/>
      <c r="D9" s="262"/>
      <c r="E9" s="262"/>
      <c r="F9" s="262"/>
      <c r="G9" s="262"/>
      <c r="H9" s="262"/>
      <c r="I9" s="262"/>
      <c r="J9" s="262"/>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1153" t="s">
        <v>517</v>
      </c>
      <c r="AL9" s="1154"/>
      <c r="AM9" s="1154"/>
      <c r="AN9" s="1155"/>
      <c r="AO9" s="281">
        <v>5343633</v>
      </c>
      <c r="AP9" s="281">
        <v>62412</v>
      </c>
      <c r="AQ9" s="282">
        <v>73449</v>
      </c>
      <c r="AR9" s="283">
        <v>-15</v>
      </c>
    </row>
    <row r="10" spans="1:46" ht="13.5" customHeight="1" x14ac:dyDescent="0.15">
      <c r="A10" s="266"/>
      <c r="B10" s="262"/>
      <c r="C10" s="262"/>
      <c r="D10" s="262"/>
      <c r="E10" s="262"/>
      <c r="F10" s="262"/>
      <c r="G10" s="262"/>
      <c r="H10" s="262"/>
      <c r="I10" s="262"/>
      <c r="J10" s="262"/>
      <c r="K10" s="262"/>
      <c r="L10" s="262"/>
      <c r="M10" s="262"/>
      <c r="N10" s="262"/>
      <c r="O10" s="262"/>
      <c r="P10" s="262"/>
      <c r="Q10" s="262"/>
      <c r="R10" s="262"/>
      <c r="S10" s="262"/>
      <c r="T10" s="262"/>
      <c r="U10" s="262"/>
      <c r="V10" s="262"/>
      <c r="W10" s="262"/>
      <c r="X10" s="262"/>
      <c r="Y10" s="262"/>
      <c r="Z10" s="262"/>
      <c r="AA10" s="262"/>
      <c r="AB10" s="262"/>
      <c r="AC10" s="262"/>
      <c r="AD10" s="262"/>
      <c r="AE10" s="262"/>
      <c r="AF10" s="262"/>
      <c r="AG10" s="262"/>
      <c r="AH10" s="262"/>
      <c r="AI10" s="262"/>
      <c r="AJ10" s="262"/>
      <c r="AK10" s="1153" t="s">
        <v>518</v>
      </c>
      <c r="AL10" s="1154"/>
      <c r="AM10" s="1154"/>
      <c r="AN10" s="1155"/>
      <c r="AO10" s="284">
        <v>711972</v>
      </c>
      <c r="AP10" s="284">
        <v>8316</v>
      </c>
      <c r="AQ10" s="285">
        <v>5917</v>
      </c>
      <c r="AR10" s="286">
        <v>40.5</v>
      </c>
    </row>
    <row r="11" spans="1:46" ht="13.5" customHeight="1" x14ac:dyDescent="0.15">
      <c r="A11" s="266"/>
      <c r="B11" s="262"/>
      <c r="C11" s="262"/>
      <c r="D11" s="262"/>
      <c r="E11" s="262"/>
      <c r="F11" s="262"/>
      <c r="G11" s="262"/>
      <c r="H11" s="262"/>
      <c r="I11" s="262"/>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1153" t="s">
        <v>519</v>
      </c>
      <c r="AL11" s="1154"/>
      <c r="AM11" s="1154"/>
      <c r="AN11" s="1155"/>
      <c r="AO11" s="284">
        <v>814</v>
      </c>
      <c r="AP11" s="284">
        <v>10</v>
      </c>
      <c r="AQ11" s="285">
        <v>1123</v>
      </c>
      <c r="AR11" s="286">
        <v>-99.1</v>
      </c>
    </row>
    <row r="12" spans="1:46" ht="13.5" customHeight="1" x14ac:dyDescent="0.15">
      <c r="A12" s="266"/>
      <c r="B12" s="262"/>
      <c r="C12" s="262"/>
      <c r="D12" s="262"/>
      <c r="E12" s="262"/>
      <c r="F12" s="262"/>
      <c r="G12" s="262"/>
      <c r="H12" s="262"/>
      <c r="I12" s="262"/>
      <c r="J12" s="262"/>
      <c r="K12" s="262"/>
      <c r="L12" s="262"/>
      <c r="M12" s="262"/>
      <c r="N12" s="262"/>
      <c r="O12" s="262"/>
      <c r="P12" s="262"/>
      <c r="Q12" s="262"/>
      <c r="R12" s="262"/>
      <c r="S12" s="262"/>
      <c r="T12" s="262"/>
      <c r="U12" s="262"/>
      <c r="V12" s="262"/>
      <c r="W12" s="262"/>
      <c r="X12" s="262"/>
      <c r="Y12" s="262"/>
      <c r="Z12" s="262"/>
      <c r="AA12" s="262"/>
      <c r="AB12" s="262"/>
      <c r="AC12" s="262"/>
      <c r="AD12" s="262"/>
      <c r="AE12" s="262"/>
      <c r="AF12" s="262"/>
      <c r="AG12" s="262"/>
      <c r="AH12" s="262"/>
      <c r="AI12" s="262"/>
      <c r="AJ12" s="262"/>
      <c r="AK12" s="1153" t="s">
        <v>520</v>
      </c>
      <c r="AL12" s="1154"/>
      <c r="AM12" s="1154"/>
      <c r="AN12" s="1155"/>
      <c r="AO12" s="284" t="s">
        <v>521</v>
      </c>
      <c r="AP12" s="284" t="s">
        <v>521</v>
      </c>
      <c r="AQ12" s="285">
        <v>9</v>
      </c>
      <c r="AR12" s="286" t="s">
        <v>521</v>
      </c>
    </row>
    <row r="13" spans="1:46" ht="13.5" customHeight="1" x14ac:dyDescent="0.15">
      <c r="A13" s="266"/>
      <c r="B13" s="262"/>
      <c r="C13" s="262"/>
      <c r="D13" s="262"/>
      <c r="E13" s="262"/>
      <c r="F13" s="262"/>
      <c r="G13" s="262"/>
      <c r="H13" s="262"/>
      <c r="I13" s="262"/>
      <c r="J13" s="262"/>
      <c r="K13" s="262"/>
      <c r="L13" s="262"/>
      <c r="M13" s="262"/>
      <c r="N13" s="262"/>
      <c r="O13" s="262"/>
      <c r="P13" s="262"/>
      <c r="Q13" s="262"/>
      <c r="R13" s="262"/>
      <c r="S13" s="262"/>
      <c r="T13" s="262"/>
      <c r="U13" s="262"/>
      <c r="V13" s="262"/>
      <c r="W13" s="262"/>
      <c r="X13" s="262"/>
      <c r="Y13" s="262"/>
      <c r="Z13" s="262"/>
      <c r="AA13" s="262"/>
      <c r="AB13" s="262"/>
      <c r="AC13" s="262"/>
      <c r="AD13" s="262"/>
      <c r="AE13" s="262"/>
      <c r="AF13" s="262"/>
      <c r="AG13" s="262"/>
      <c r="AH13" s="262"/>
      <c r="AI13" s="262"/>
      <c r="AJ13" s="262"/>
      <c r="AK13" s="1153" t="s">
        <v>522</v>
      </c>
      <c r="AL13" s="1154"/>
      <c r="AM13" s="1154"/>
      <c r="AN13" s="1155"/>
      <c r="AO13" s="284">
        <v>126888</v>
      </c>
      <c r="AP13" s="284">
        <v>1482</v>
      </c>
      <c r="AQ13" s="285">
        <v>2374</v>
      </c>
      <c r="AR13" s="286">
        <v>-37.6</v>
      </c>
    </row>
    <row r="14" spans="1:46" ht="13.5" customHeight="1" x14ac:dyDescent="0.15">
      <c r="A14" s="266"/>
      <c r="B14" s="262"/>
      <c r="C14" s="262"/>
      <c r="D14" s="262"/>
      <c r="E14" s="262"/>
      <c r="F14" s="262"/>
      <c r="G14" s="262"/>
      <c r="H14" s="262"/>
      <c r="I14" s="262"/>
      <c r="J14" s="262"/>
      <c r="K14" s="262"/>
      <c r="L14" s="262"/>
      <c r="M14" s="262"/>
      <c r="N14" s="262"/>
      <c r="O14" s="262"/>
      <c r="P14" s="262"/>
      <c r="Q14" s="262"/>
      <c r="R14" s="262"/>
      <c r="S14" s="262"/>
      <c r="T14" s="262"/>
      <c r="U14" s="262"/>
      <c r="V14" s="262"/>
      <c r="W14" s="262"/>
      <c r="X14" s="262"/>
      <c r="Y14" s="262"/>
      <c r="Z14" s="262"/>
      <c r="AA14" s="262"/>
      <c r="AB14" s="262"/>
      <c r="AC14" s="262"/>
      <c r="AD14" s="262"/>
      <c r="AE14" s="262"/>
      <c r="AF14" s="262"/>
      <c r="AG14" s="262"/>
      <c r="AH14" s="262"/>
      <c r="AI14" s="262"/>
      <c r="AJ14" s="262"/>
      <c r="AK14" s="1153" t="s">
        <v>523</v>
      </c>
      <c r="AL14" s="1154"/>
      <c r="AM14" s="1154"/>
      <c r="AN14" s="1155"/>
      <c r="AO14" s="284">
        <v>95756</v>
      </c>
      <c r="AP14" s="284">
        <v>1118</v>
      </c>
      <c r="AQ14" s="285">
        <v>1666</v>
      </c>
      <c r="AR14" s="286">
        <v>-32.9</v>
      </c>
    </row>
    <row r="15" spans="1:46" ht="13.5" customHeight="1" x14ac:dyDescent="0.15">
      <c r="A15" s="266"/>
      <c r="B15" s="262"/>
      <c r="C15" s="262"/>
      <c r="D15" s="262"/>
      <c r="E15" s="262"/>
      <c r="F15" s="262"/>
      <c r="G15" s="262"/>
      <c r="H15" s="262"/>
      <c r="I15" s="262"/>
      <c r="J15" s="262"/>
      <c r="K15" s="262"/>
      <c r="L15" s="262"/>
      <c r="M15" s="262"/>
      <c r="N15" s="262"/>
      <c r="O15" s="262"/>
      <c r="P15" s="262"/>
      <c r="Q15" s="262"/>
      <c r="R15" s="262"/>
      <c r="S15" s="262"/>
      <c r="T15" s="262"/>
      <c r="U15" s="262"/>
      <c r="V15" s="262"/>
      <c r="W15" s="262"/>
      <c r="X15" s="262"/>
      <c r="Y15" s="262"/>
      <c r="Z15" s="262"/>
      <c r="AA15" s="262"/>
      <c r="AB15" s="262"/>
      <c r="AC15" s="262"/>
      <c r="AD15" s="262"/>
      <c r="AE15" s="262"/>
      <c r="AF15" s="262"/>
      <c r="AG15" s="262"/>
      <c r="AH15" s="262"/>
      <c r="AI15" s="262"/>
      <c r="AJ15" s="262"/>
      <c r="AK15" s="1156" t="s">
        <v>524</v>
      </c>
      <c r="AL15" s="1157"/>
      <c r="AM15" s="1157"/>
      <c r="AN15" s="1158"/>
      <c r="AO15" s="284">
        <v>-172791</v>
      </c>
      <c r="AP15" s="284">
        <v>-2018</v>
      </c>
      <c r="AQ15" s="285">
        <v>-4765</v>
      </c>
      <c r="AR15" s="286">
        <v>-57.6</v>
      </c>
    </row>
    <row r="16" spans="1:46" x14ac:dyDescent="0.15">
      <c r="A16" s="266"/>
      <c r="B16" s="262"/>
      <c r="C16" s="262"/>
      <c r="D16" s="262"/>
      <c r="E16" s="262"/>
      <c r="F16" s="262"/>
      <c r="G16" s="262"/>
      <c r="H16" s="262"/>
      <c r="I16" s="262"/>
      <c r="J16" s="262"/>
      <c r="K16" s="262"/>
      <c r="L16" s="262"/>
      <c r="M16" s="262"/>
      <c r="N16" s="262"/>
      <c r="O16" s="262"/>
      <c r="P16" s="262"/>
      <c r="Q16" s="262"/>
      <c r="R16" s="262"/>
      <c r="S16" s="262"/>
      <c r="T16" s="262"/>
      <c r="U16" s="262"/>
      <c r="V16" s="262"/>
      <c r="W16" s="262"/>
      <c r="X16" s="262"/>
      <c r="Y16" s="262"/>
      <c r="Z16" s="262"/>
      <c r="AA16" s="262"/>
      <c r="AB16" s="262"/>
      <c r="AC16" s="262"/>
      <c r="AD16" s="262"/>
      <c r="AE16" s="262"/>
      <c r="AF16" s="262"/>
      <c r="AG16" s="262"/>
      <c r="AH16" s="262"/>
      <c r="AI16" s="262"/>
      <c r="AJ16" s="262"/>
      <c r="AK16" s="1156" t="s">
        <v>193</v>
      </c>
      <c r="AL16" s="1157"/>
      <c r="AM16" s="1157"/>
      <c r="AN16" s="1158"/>
      <c r="AO16" s="284">
        <v>6106272</v>
      </c>
      <c r="AP16" s="284">
        <v>71319</v>
      </c>
      <c r="AQ16" s="285">
        <v>79774</v>
      </c>
      <c r="AR16" s="286">
        <v>-10.6</v>
      </c>
    </row>
    <row r="17" spans="1:46" x14ac:dyDescent="0.15">
      <c r="A17" s="266"/>
      <c r="B17" s="262"/>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2"/>
      <c r="AP17" s="262"/>
      <c r="AQ17" s="262"/>
      <c r="AR17" s="287"/>
    </row>
    <row r="18" spans="1:46" x14ac:dyDescent="0.15">
      <c r="A18" s="266"/>
      <c r="B18" s="262"/>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88"/>
      <c r="AR18" s="288"/>
    </row>
    <row r="19" spans="1:46" x14ac:dyDescent="0.15">
      <c r="A19" s="266"/>
      <c r="B19" s="262"/>
      <c r="C19" s="262"/>
      <c r="D19" s="262"/>
      <c r="E19" s="262"/>
      <c r="F19" s="262"/>
      <c r="G19" s="262"/>
      <c r="H19" s="262"/>
      <c r="I19" s="262"/>
      <c r="J19" s="262"/>
      <c r="K19" s="262"/>
      <c r="L19" s="262"/>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t="s">
        <v>525</v>
      </c>
      <c r="AL19" s="262"/>
      <c r="AM19" s="262"/>
      <c r="AN19" s="262"/>
      <c r="AO19" s="262"/>
      <c r="AP19" s="262"/>
      <c r="AQ19" s="262"/>
      <c r="AR19" s="262"/>
    </row>
    <row r="20" spans="1:46" x14ac:dyDescent="0.15">
      <c r="A20" s="266"/>
      <c r="B20" s="262"/>
      <c r="C20" s="262"/>
      <c r="D20" s="262"/>
      <c r="E20" s="262"/>
      <c r="F20" s="262"/>
      <c r="G20" s="262"/>
      <c r="H20" s="262"/>
      <c r="I20" s="262"/>
      <c r="J20" s="262"/>
      <c r="K20" s="262"/>
      <c r="L20" s="262"/>
      <c r="M20" s="262"/>
      <c r="N20" s="262"/>
      <c r="O20" s="262"/>
      <c r="P20" s="262"/>
      <c r="Q20" s="262"/>
      <c r="R20" s="262"/>
      <c r="S20" s="262"/>
      <c r="T20" s="262"/>
      <c r="U20" s="262"/>
      <c r="V20" s="262"/>
      <c r="W20" s="262"/>
      <c r="X20" s="262"/>
      <c r="Y20" s="262"/>
      <c r="Z20" s="262"/>
      <c r="AA20" s="262"/>
      <c r="AB20" s="262"/>
      <c r="AC20" s="262"/>
      <c r="AD20" s="262"/>
      <c r="AE20" s="262"/>
      <c r="AF20" s="262"/>
      <c r="AG20" s="262"/>
      <c r="AH20" s="262"/>
      <c r="AI20" s="262"/>
      <c r="AJ20" s="262"/>
      <c r="AK20" s="289"/>
      <c r="AL20" s="290"/>
      <c r="AM20" s="290"/>
      <c r="AN20" s="291"/>
      <c r="AO20" s="292" t="s">
        <v>526</v>
      </c>
      <c r="AP20" s="293" t="s">
        <v>527</v>
      </c>
      <c r="AQ20" s="294" t="s">
        <v>528</v>
      </c>
      <c r="AR20" s="295"/>
    </row>
    <row r="21" spans="1:46" s="301" customFormat="1" x14ac:dyDescent="0.15">
      <c r="A21" s="296"/>
      <c r="B21" s="267"/>
      <c r="C21" s="267"/>
      <c r="D21" s="267"/>
      <c r="E21" s="267"/>
      <c r="F21" s="267"/>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1159" t="s">
        <v>529</v>
      </c>
      <c r="AL21" s="1160"/>
      <c r="AM21" s="1160"/>
      <c r="AN21" s="1161"/>
      <c r="AO21" s="297">
        <v>5.91</v>
      </c>
      <c r="AP21" s="298">
        <v>7.58</v>
      </c>
      <c r="AQ21" s="299">
        <v>-1.67</v>
      </c>
      <c r="AR21" s="267"/>
      <c r="AS21" s="300"/>
      <c r="AT21" s="296"/>
    </row>
    <row r="22" spans="1:46" s="301" customFormat="1" x14ac:dyDescent="0.15">
      <c r="A22" s="296"/>
      <c r="B22" s="267"/>
      <c r="C22" s="267"/>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1159" t="s">
        <v>530</v>
      </c>
      <c r="AL22" s="1160"/>
      <c r="AM22" s="1160"/>
      <c r="AN22" s="1161"/>
      <c r="AO22" s="302">
        <v>101.3</v>
      </c>
      <c r="AP22" s="303">
        <v>98.4</v>
      </c>
      <c r="AQ22" s="304">
        <v>2.9</v>
      </c>
      <c r="AR22" s="288"/>
      <c r="AS22" s="300"/>
      <c r="AT22" s="296"/>
    </row>
    <row r="23" spans="1:46" s="301" customFormat="1" x14ac:dyDescent="0.15">
      <c r="A23" s="296"/>
      <c r="B23" s="267"/>
      <c r="C23" s="267"/>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88"/>
      <c r="AQ23" s="288"/>
      <c r="AR23" s="288"/>
      <c r="AS23" s="300"/>
      <c r="AT23" s="296"/>
    </row>
    <row r="24" spans="1:46" s="301" customFormat="1" x14ac:dyDescent="0.15">
      <c r="A24" s="296"/>
      <c r="B24" s="267"/>
      <c r="C24" s="267"/>
      <c r="D24" s="267"/>
      <c r="E24" s="267"/>
      <c r="F24" s="267"/>
      <c r="G24" s="267"/>
      <c r="H24" s="267"/>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7"/>
      <c r="AO24" s="267"/>
      <c r="AP24" s="288"/>
      <c r="AQ24" s="288"/>
      <c r="AR24" s="288"/>
      <c r="AS24" s="300"/>
      <c r="AT24" s="296"/>
    </row>
    <row r="25" spans="1:46" s="301" customFormat="1" x14ac:dyDescent="0.15">
      <c r="A25" s="305"/>
      <c r="B25" s="306"/>
      <c r="C25" s="306"/>
      <c r="D25" s="306"/>
      <c r="E25" s="306"/>
      <c r="F25" s="306"/>
      <c r="G25" s="306"/>
      <c r="H25" s="306"/>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6"/>
      <c r="AI25" s="306"/>
      <c r="AJ25" s="306"/>
      <c r="AK25" s="306"/>
      <c r="AL25" s="306"/>
      <c r="AM25" s="306"/>
      <c r="AN25" s="306"/>
      <c r="AO25" s="306"/>
      <c r="AP25" s="307"/>
      <c r="AQ25" s="307"/>
      <c r="AR25" s="307"/>
      <c r="AS25" s="308"/>
      <c r="AT25" s="296"/>
    </row>
    <row r="26" spans="1:46" s="301" customFormat="1" x14ac:dyDescent="0.15">
      <c r="A26" s="1150" t="s">
        <v>531</v>
      </c>
      <c r="B26" s="1150"/>
      <c r="C26" s="1150"/>
      <c r="D26" s="1150"/>
      <c r="E26" s="1150"/>
      <c r="F26" s="1150"/>
      <c r="G26" s="1150"/>
      <c r="H26" s="1150"/>
      <c r="I26" s="1150"/>
      <c r="J26" s="1150"/>
      <c r="K26" s="1150"/>
      <c r="L26" s="1150"/>
      <c r="M26" s="1150"/>
      <c r="N26" s="1150"/>
      <c r="O26" s="1150"/>
      <c r="P26" s="1150"/>
      <c r="Q26" s="1150"/>
      <c r="R26" s="1150"/>
      <c r="S26" s="1150"/>
      <c r="T26" s="1150"/>
      <c r="U26" s="1150"/>
      <c r="V26" s="1150"/>
      <c r="W26" s="1150"/>
      <c r="X26" s="1150"/>
      <c r="Y26" s="1150"/>
      <c r="Z26" s="1150"/>
      <c r="AA26" s="1150"/>
      <c r="AB26" s="1150"/>
      <c r="AC26" s="1150"/>
      <c r="AD26" s="1150"/>
      <c r="AE26" s="1150"/>
      <c r="AF26" s="1150"/>
      <c r="AG26" s="1150"/>
      <c r="AH26" s="1150"/>
      <c r="AI26" s="1150"/>
      <c r="AJ26" s="1150"/>
      <c r="AK26" s="1150"/>
      <c r="AL26" s="1150"/>
      <c r="AM26" s="1150"/>
      <c r="AN26" s="1150"/>
      <c r="AO26" s="1150"/>
      <c r="AP26" s="1150"/>
      <c r="AQ26" s="1150"/>
      <c r="AR26" s="1150"/>
      <c r="AS26" s="1150"/>
      <c r="AT26" s="267"/>
    </row>
    <row r="27" spans="1:46" x14ac:dyDescent="0.15">
      <c r="A27" s="309"/>
      <c r="AO27" s="262"/>
      <c r="AP27" s="262"/>
      <c r="AQ27" s="262"/>
      <c r="AR27" s="262"/>
      <c r="AS27" s="262"/>
      <c r="AT27" s="262"/>
    </row>
    <row r="28" spans="1:46" ht="17.25" x14ac:dyDescent="0.15">
      <c r="A28" s="263" t="s">
        <v>532</v>
      </c>
      <c r="B28" s="264"/>
      <c r="C28" s="264"/>
      <c r="D28" s="264"/>
      <c r="E28" s="264"/>
      <c r="F28" s="264"/>
      <c r="G28" s="264"/>
      <c r="H28" s="264"/>
      <c r="I28" s="264"/>
      <c r="J28" s="264"/>
      <c r="K28" s="264"/>
      <c r="L28" s="264"/>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4"/>
      <c r="AJ28" s="264"/>
      <c r="AK28" s="264"/>
      <c r="AL28" s="264"/>
      <c r="AM28" s="264"/>
      <c r="AN28" s="264"/>
      <c r="AO28" s="264"/>
      <c r="AP28" s="264"/>
      <c r="AQ28" s="264"/>
      <c r="AR28" s="264"/>
      <c r="AS28" s="310"/>
    </row>
    <row r="29" spans="1:46" x14ac:dyDescent="0.15">
      <c r="A29" s="266"/>
      <c r="B29" s="262"/>
      <c r="C29" s="262"/>
      <c r="D29" s="262"/>
      <c r="E29" s="262"/>
      <c r="F29" s="262"/>
      <c r="G29" s="262"/>
      <c r="H29" s="262"/>
      <c r="I29" s="262"/>
      <c r="J29" s="262"/>
      <c r="K29" s="262"/>
      <c r="L29" s="262"/>
      <c r="M29" s="262"/>
      <c r="N29" s="262"/>
      <c r="O29" s="262"/>
      <c r="P29" s="262"/>
      <c r="Q29" s="262"/>
      <c r="R29" s="262"/>
      <c r="S29" s="262"/>
      <c r="T29" s="262"/>
      <c r="U29" s="262"/>
      <c r="V29" s="262"/>
      <c r="W29" s="262"/>
      <c r="X29" s="262"/>
      <c r="Y29" s="262"/>
      <c r="Z29" s="262"/>
      <c r="AA29" s="262"/>
      <c r="AB29" s="262"/>
      <c r="AC29" s="262"/>
      <c r="AD29" s="262"/>
      <c r="AE29" s="262"/>
      <c r="AF29" s="262"/>
      <c r="AG29" s="262"/>
      <c r="AH29" s="262"/>
      <c r="AI29" s="262"/>
      <c r="AJ29" s="262"/>
      <c r="AK29" s="267" t="s">
        <v>533</v>
      </c>
      <c r="AL29" s="267"/>
      <c r="AM29" s="267"/>
      <c r="AN29" s="267"/>
      <c r="AO29" s="262"/>
      <c r="AP29" s="262"/>
      <c r="AQ29" s="262"/>
      <c r="AR29" s="262"/>
      <c r="AS29" s="311"/>
    </row>
    <row r="30" spans="1:46" ht="13.5" customHeight="1" x14ac:dyDescent="0.15">
      <c r="A30" s="266"/>
      <c r="B30" s="262"/>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2"/>
      <c r="AJ30" s="262"/>
      <c r="AK30" s="269"/>
      <c r="AL30" s="270"/>
      <c r="AM30" s="270"/>
      <c r="AN30" s="271"/>
      <c r="AO30" s="1151" t="s">
        <v>512</v>
      </c>
      <c r="AP30" s="272"/>
      <c r="AQ30" s="273" t="s">
        <v>513</v>
      </c>
      <c r="AR30" s="274"/>
    </row>
    <row r="31" spans="1:46" x14ac:dyDescent="0.15">
      <c r="A31" s="266"/>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c r="AA31" s="262"/>
      <c r="AB31" s="262"/>
      <c r="AC31" s="262"/>
      <c r="AD31" s="262"/>
      <c r="AE31" s="262"/>
      <c r="AF31" s="262"/>
      <c r="AG31" s="262"/>
      <c r="AH31" s="262"/>
      <c r="AI31" s="262"/>
      <c r="AJ31" s="262"/>
      <c r="AK31" s="275"/>
      <c r="AL31" s="276"/>
      <c r="AM31" s="276"/>
      <c r="AN31" s="277"/>
      <c r="AO31" s="1152"/>
      <c r="AP31" s="278" t="s">
        <v>514</v>
      </c>
      <c r="AQ31" s="279" t="s">
        <v>515</v>
      </c>
      <c r="AR31" s="280" t="s">
        <v>516</v>
      </c>
    </row>
    <row r="32" spans="1:46" ht="27" customHeight="1" x14ac:dyDescent="0.15">
      <c r="A32" s="266"/>
      <c r="B32" s="262"/>
      <c r="C32" s="262"/>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1167" t="s">
        <v>534</v>
      </c>
      <c r="AL32" s="1168"/>
      <c r="AM32" s="1168"/>
      <c r="AN32" s="1169"/>
      <c r="AO32" s="312">
        <v>2547292</v>
      </c>
      <c r="AP32" s="312">
        <v>29751</v>
      </c>
      <c r="AQ32" s="313">
        <v>42324</v>
      </c>
      <c r="AR32" s="314">
        <v>-29.7</v>
      </c>
    </row>
    <row r="33" spans="1:46" ht="13.5" customHeight="1" x14ac:dyDescent="0.15">
      <c r="A33" s="266"/>
      <c r="B33" s="262"/>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1167" t="s">
        <v>535</v>
      </c>
      <c r="AL33" s="1168"/>
      <c r="AM33" s="1168"/>
      <c r="AN33" s="1169"/>
      <c r="AO33" s="312" t="s">
        <v>521</v>
      </c>
      <c r="AP33" s="312" t="s">
        <v>521</v>
      </c>
      <c r="AQ33" s="313" t="s">
        <v>521</v>
      </c>
      <c r="AR33" s="314" t="s">
        <v>521</v>
      </c>
    </row>
    <row r="34" spans="1:46" ht="27" customHeight="1" x14ac:dyDescent="0.15">
      <c r="A34" s="266"/>
      <c r="B34" s="262"/>
      <c r="C34" s="262"/>
      <c r="D34" s="262"/>
      <c r="E34" s="262"/>
      <c r="F34" s="262"/>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1167" t="s">
        <v>536</v>
      </c>
      <c r="AL34" s="1168"/>
      <c r="AM34" s="1168"/>
      <c r="AN34" s="1169"/>
      <c r="AO34" s="312">
        <v>6667</v>
      </c>
      <c r="AP34" s="312">
        <v>78</v>
      </c>
      <c r="AQ34" s="313">
        <v>47</v>
      </c>
      <c r="AR34" s="314">
        <v>66</v>
      </c>
    </row>
    <row r="35" spans="1:46" ht="27" customHeight="1" x14ac:dyDescent="0.15">
      <c r="A35" s="266"/>
      <c r="B35" s="262"/>
      <c r="C35" s="262"/>
      <c r="D35" s="262"/>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1167" t="s">
        <v>537</v>
      </c>
      <c r="AL35" s="1168"/>
      <c r="AM35" s="1168"/>
      <c r="AN35" s="1169"/>
      <c r="AO35" s="312">
        <v>645810</v>
      </c>
      <c r="AP35" s="312">
        <v>7543</v>
      </c>
      <c r="AQ35" s="313">
        <v>12192</v>
      </c>
      <c r="AR35" s="314">
        <v>-38.1</v>
      </c>
    </row>
    <row r="36" spans="1:46" ht="27" customHeight="1" x14ac:dyDescent="0.15">
      <c r="A36" s="266"/>
      <c r="B36" s="262"/>
      <c r="C36" s="262"/>
      <c r="D36" s="262"/>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1167" t="s">
        <v>538</v>
      </c>
      <c r="AL36" s="1168"/>
      <c r="AM36" s="1168"/>
      <c r="AN36" s="1169"/>
      <c r="AO36" s="312">
        <v>113980</v>
      </c>
      <c r="AP36" s="312">
        <v>1331</v>
      </c>
      <c r="AQ36" s="313">
        <v>2056</v>
      </c>
      <c r="AR36" s="314">
        <v>-35.299999999999997</v>
      </c>
    </row>
    <row r="37" spans="1:46" ht="13.5" customHeight="1" x14ac:dyDescent="0.15">
      <c r="A37" s="266"/>
      <c r="B37" s="262"/>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1167" t="s">
        <v>539</v>
      </c>
      <c r="AL37" s="1168"/>
      <c r="AM37" s="1168"/>
      <c r="AN37" s="1169"/>
      <c r="AO37" s="312" t="s">
        <v>521</v>
      </c>
      <c r="AP37" s="312" t="s">
        <v>521</v>
      </c>
      <c r="AQ37" s="313">
        <v>621</v>
      </c>
      <c r="AR37" s="314" t="s">
        <v>521</v>
      </c>
    </row>
    <row r="38" spans="1:46" ht="27" customHeight="1" x14ac:dyDescent="0.15">
      <c r="A38" s="266"/>
      <c r="B38" s="262"/>
      <c r="C38" s="262"/>
      <c r="D38" s="262"/>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1170" t="s">
        <v>540</v>
      </c>
      <c r="AL38" s="1171"/>
      <c r="AM38" s="1171"/>
      <c r="AN38" s="1172"/>
      <c r="AO38" s="315" t="s">
        <v>521</v>
      </c>
      <c r="AP38" s="315" t="s">
        <v>521</v>
      </c>
      <c r="AQ38" s="316">
        <v>1</v>
      </c>
      <c r="AR38" s="304" t="s">
        <v>521</v>
      </c>
      <c r="AS38" s="311"/>
    </row>
    <row r="39" spans="1:46" x14ac:dyDescent="0.15">
      <c r="A39" s="266"/>
      <c r="B39" s="262"/>
      <c r="C39" s="262"/>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c r="AB39" s="262"/>
      <c r="AC39" s="262"/>
      <c r="AD39" s="262"/>
      <c r="AE39" s="262"/>
      <c r="AF39" s="262"/>
      <c r="AG39" s="262"/>
      <c r="AH39" s="262"/>
      <c r="AI39" s="262"/>
      <c r="AJ39" s="262"/>
      <c r="AK39" s="1170" t="s">
        <v>541</v>
      </c>
      <c r="AL39" s="1171"/>
      <c r="AM39" s="1171"/>
      <c r="AN39" s="1172"/>
      <c r="AO39" s="312">
        <v>-470756</v>
      </c>
      <c r="AP39" s="312">
        <v>-5498</v>
      </c>
      <c r="AQ39" s="313">
        <v>-5206</v>
      </c>
      <c r="AR39" s="314">
        <v>5.6</v>
      </c>
      <c r="AS39" s="311"/>
    </row>
    <row r="40" spans="1:46" ht="27" customHeight="1" x14ac:dyDescent="0.15">
      <c r="A40" s="266"/>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1167" t="s">
        <v>542</v>
      </c>
      <c r="AL40" s="1168"/>
      <c r="AM40" s="1168"/>
      <c r="AN40" s="1169"/>
      <c r="AO40" s="312">
        <v>-2227930</v>
      </c>
      <c r="AP40" s="312">
        <v>-26021</v>
      </c>
      <c r="AQ40" s="313">
        <v>-36761</v>
      </c>
      <c r="AR40" s="314">
        <v>-29.2</v>
      </c>
      <c r="AS40" s="311"/>
    </row>
    <row r="41" spans="1:46" x14ac:dyDescent="0.15">
      <c r="A41" s="266"/>
      <c r="B41" s="262"/>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1173" t="s">
        <v>305</v>
      </c>
      <c r="AL41" s="1174"/>
      <c r="AM41" s="1174"/>
      <c r="AN41" s="1175"/>
      <c r="AO41" s="312">
        <v>615063</v>
      </c>
      <c r="AP41" s="312">
        <v>7184</v>
      </c>
      <c r="AQ41" s="313">
        <v>15273</v>
      </c>
      <c r="AR41" s="314">
        <v>-53</v>
      </c>
      <c r="AS41" s="311"/>
    </row>
    <row r="42" spans="1:46" x14ac:dyDescent="0.15">
      <c r="A42" s="266"/>
      <c r="B42" s="262"/>
      <c r="C42" s="262"/>
      <c r="D42" s="262"/>
      <c r="E42" s="262"/>
      <c r="F42" s="262"/>
      <c r="G42" s="262"/>
      <c r="H42" s="262"/>
      <c r="I42" s="262"/>
      <c r="J42" s="262"/>
      <c r="K42" s="262"/>
      <c r="L42" s="262"/>
      <c r="M42" s="262"/>
      <c r="N42" s="262"/>
      <c r="O42" s="262"/>
      <c r="P42" s="262"/>
      <c r="Q42" s="262"/>
      <c r="R42" s="262"/>
      <c r="S42" s="262"/>
      <c r="T42" s="262"/>
      <c r="U42" s="262"/>
      <c r="V42" s="262"/>
      <c r="W42" s="262"/>
      <c r="X42" s="262"/>
      <c r="Y42" s="262"/>
      <c r="Z42" s="262"/>
      <c r="AA42" s="262"/>
      <c r="AB42" s="262"/>
      <c r="AC42" s="262"/>
      <c r="AD42" s="262"/>
      <c r="AE42" s="262"/>
      <c r="AF42" s="262"/>
      <c r="AG42" s="262"/>
      <c r="AH42" s="262"/>
      <c r="AI42" s="262"/>
      <c r="AJ42" s="262"/>
      <c r="AK42" s="317" t="s">
        <v>543</v>
      </c>
      <c r="AL42" s="262"/>
      <c r="AM42" s="262"/>
      <c r="AN42" s="262"/>
      <c r="AO42" s="262"/>
      <c r="AP42" s="262"/>
      <c r="AQ42" s="288"/>
      <c r="AR42" s="288"/>
      <c r="AS42" s="311"/>
    </row>
    <row r="43" spans="1:46" x14ac:dyDescent="0.15">
      <c r="A43" s="266"/>
      <c r="B43" s="262"/>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318"/>
      <c r="AQ43" s="288"/>
      <c r="AR43" s="262"/>
      <c r="AS43" s="311"/>
    </row>
    <row r="44" spans="1:46" x14ac:dyDescent="0.15">
      <c r="A44" s="266"/>
      <c r="B44" s="262"/>
      <c r="C44" s="262"/>
      <c r="D44" s="262"/>
      <c r="E44" s="262"/>
      <c r="F44" s="262"/>
      <c r="G44" s="262"/>
      <c r="H44" s="262"/>
      <c r="I44" s="262"/>
      <c r="J44" s="262"/>
      <c r="K44" s="262"/>
      <c r="L44" s="262"/>
      <c r="M44" s="26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c r="AP44" s="262"/>
      <c r="AQ44" s="288"/>
      <c r="AR44" s="262"/>
    </row>
    <row r="45" spans="1:46" x14ac:dyDescent="0.15">
      <c r="A45" s="264"/>
      <c r="B45" s="264"/>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319"/>
      <c r="AR45" s="264"/>
      <c r="AS45" s="264"/>
      <c r="AT45" s="262"/>
    </row>
    <row r="46" spans="1:46" x14ac:dyDescent="0.15">
      <c r="A46" s="320"/>
      <c r="B46" s="320"/>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c r="AM46" s="320"/>
      <c r="AN46" s="320"/>
      <c r="AO46" s="320"/>
      <c r="AP46" s="320"/>
      <c r="AQ46" s="320"/>
      <c r="AR46" s="320"/>
      <c r="AS46" s="320"/>
      <c r="AT46" s="262"/>
    </row>
    <row r="47" spans="1:46" ht="17.25" customHeight="1" x14ac:dyDescent="0.15">
      <c r="A47" s="321" t="s">
        <v>544</v>
      </c>
      <c r="B47" s="262"/>
      <c r="C47" s="262"/>
      <c r="D47" s="262"/>
      <c r="E47" s="262"/>
      <c r="F47" s="262"/>
      <c r="G47" s="262"/>
      <c r="H47" s="262"/>
      <c r="I47" s="262"/>
      <c r="J47" s="262"/>
      <c r="K47" s="262"/>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262"/>
      <c r="AR47" s="262"/>
    </row>
    <row r="48" spans="1:46" x14ac:dyDescent="0.15">
      <c r="A48" s="266"/>
      <c r="B48" s="262"/>
      <c r="C48" s="262"/>
      <c r="D48" s="262"/>
      <c r="E48" s="262"/>
      <c r="F48" s="262"/>
      <c r="G48" s="262"/>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c r="AE48" s="262"/>
      <c r="AF48" s="262"/>
      <c r="AG48" s="262"/>
      <c r="AH48" s="262"/>
      <c r="AI48" s="262"/>
      <c r="AJ48" s="262"/>
      <c r="AK48" s="322" t="s">
        <v>545</v>
      </c>
      <c r="AL48" s="322"/>
      <c r="AM48" s="322"/>
      <c r="AN48" s="322"/>
      <c r="AO48" s="322"/>
      <c r="AP48" s="322"/>
      <c r="AQ48" s="323"/>
      <c r="AR48" s="322"/>
    </row>
    <row r="49" spans="1:44" ht="13.5" customHeight="1" x14ac:dyDescent="0.15">
      <c r="A49" s="266"/>
      <c r="B49" s="262"/>
      <c r="C49" s="262"/>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324"/>
      <c r="AL49" s="325"/>
      <c r="AM49" s="1162" t="s">
        <v>512</v>
      </c>
      <c r="AN49" s="1164" t="s">
        <v>546</v>
      </c>
      <c r="AO49" s="1165"/>
      <c r="AP49" s="1165"/>
      <c r="AQ49" s="1165"/>
      <c r="AR49" s="1166"/>
    </row>
    <row r="50" spans="1:44" x14ac:dyDescent="0.15">
      <c r="A50" s="266"/>
      <c r="B50" s="262"/>
      <c r="C50" s="262"/>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262"/>
      <c r="AK50" s="326"/>
      <c r="AL50" s="327"/>
      <c r="AM50" s="1163"/>
      <c r="AN50" s="328" t="s">
        <v>547</v>
      </c>
      <c r="AO50" s="329" t="s">
        <v>548</v>
      </c>
      <c r="AP50" s="330" t="s">
        <v>549</v>
      </c>
      <c r="AQ50" s="331" t="s">
        <v>550</v>
      </c>
      <c r="AR50" s="332" t="s">
        <v>551</v>
      </c>
    </row>
    <row r="51" spans="1:44" x14ac:dyDescent="0.15">
      <c r="A51" s="266"/>
      <c r="B51" s="262"/>
      <c r="C51" s="262"/>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324" t="s">
        <v>552</v>
      </c>
      <c r="AL51" s="325"/>
      <c r="AM51" s="333">
        <v>4493206</v>
      </c>
      <c r="AN51" s="334">
        <v>54037</v>
      </c>
      <c r="AO51" s="335">
        <v>37.299999999999997</v>
      </c>
      <c r="AP51" s="336">
        <v>54684</v>
      </c>
      <c r="AQ51" s="337">
        <v>1.1000000000000001</v>
      </c>
      <c r="AR51" s="338">
        <v>36.200000000000003</v>
      </c>
    </row>
    <row r="52" spans="1:44" x14ac:dyDescent="0.15">
      <c r="A52" s="266"/>
      <c r="B52" s="262"/>
      <c r="C52" s="262"/>
      <c r="D52" s="262"/>
      <c r="E52" s="262"/>
      <c r="F52" s="262"/>
      <c r="G52" s="262"/>
      <c r="H52" s="262"/>
      <c r="I52" s="262"/>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339"/>
      <c r="AL52" s="340" t="s">
        <v>553</v>
      </c>
      <c r="AM52" s="341">
        <v>1598169</v>
      </c>
      <c r="AN52" s="342">
        <v>19220</v>
      </c>
      <c r="AO52" s="343">
        <v>19</v>
      </c>
      <c r="AP52" s="344">
        <v>32829</v>
      </c>
      <c r="AQ52" s="345">
        <v>7.2</v>
      </c>
      <c r="AR52" s="346">
        <v>11.8</v>
      </c>
    </row>
    <row r="53" spans="1:44" x14ac:dyDescent="0.15">
      <c r="A53" s="266"/>
      <c r="B53" s="262"/>
      <c r="C53" s="262"/>
      <c r="D53" s="262"/>
      <c r="E53" s="262"/>
      <c r="F53" s="262"/>
      <c r="G53" s="262"/>
      <c r="H53" s="262"/>
      <c r="I53" s="262"/>
      <c r="J53" s="262"/>
      <c r="K53" s="262"/>
      <c r="L53" s="262"/>
      <c r="M53" s="262"/>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324" t="s">
        <v>554</v>
      </c>
      <c r="AL53" s="325"/>
      <c r="AM53" s="333">
        <v>5062591</v>
      </c>
      <c r="AN53" s="334">
        <v>60467</v>
      </c>
      <c r="AO53" s="335">
        <v>11.9</v>
      </c>
      <c r="AP53" s="336">
        <v>62383</v>
      </c>
      <c r="AQ53" s="337">
        <v>14.1</v>
      </c>
      <c r="AR53" s="338">
        <v>-2.2000000000000002</v>
      </c>
    </row>
    <row r="54" spans="1:44" x14ac:dyDescent="0.15">
      <c r="A54" s="266"/>
      <c r="B54" s="262"/>
      <c r="C54" s="262"/>
      <c r="D54" s="262"/>
      <c r="E54" s="262"/>
      <c r="F54" s="262"/>
      <c r="G54" s="262"/>
      <c r="H54" s="262"/>
      <c r="I54" s="262"/>
      <c r="J54" s="262"/>
      <c r="K54" s="262"/>
      <c r="L54" s="262"/>
      <c r="M54" s="262"/>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339"/>
      <c r="AL54" s="340" t="s">
        <v>553</v>
      </c>
      <c r="AM54" s="341">
        <v>2230169</v>
      </c>
      <c r="AN54" s="342">
        <v>26637</v>
      </c>
      <c r="AO54" s="343">
        <v>38.6</v>
      </c>
      <c r="AP54" s="344">
        <v>35325</v>
      </c>
      <c r="AQ54" s="345">
        <v>7.6</v>
      </c>
      <c r="AR54" s="346">
        <v>31</v>
      </c>
    </row>
    <row r="55" spans="1:44" x14ac:dyDescent="0.15">
      <c r="A55" s="266"/>
      <c r="B55" s="262"/>
      <c r="C55" s="262"/>
      <c r="D55" s="262"/>
      <c r="E55" s="262"/>
      <c r="F55" s="262"/>
      <c r="G55" s="262"/>
      <c r="H55" s="262"/>
      <c r="I55" s="262"/>
      <c r="J55" s="262"/>
      <c r="K55" s="262"/>
      <c r="L55" s="262"/>
      <c r="M55" s="262"/>
      <c r="N55" s="262"/>
      <c r="O55" s="262"/>
      <c r="P55" s="262"/>
      <c r="Q55" s="262"/>
      <c r="R55" s="262"/>
      <c r="S55" s="262"/>
      <c r="T55" s="262"/>
      <c r="U55" s="262"/>
      <c r="V55" s="262"/>
      <c r="W55" s="262"/>
      <c r="X55" s="262"/>
      <c r="Y55" s="262"/>
      <c r="Z55" s="262"/>
      <c r="AA55" s="262"/>
      <c r="AB55" s="262"/>
      <c r="AC55" s="262"/>
      <c r="AD55" s="262"/>
      <c r="AE55" s="262"/>
      <c r="AF55" s="262"/>
      <c r="AG55" s="262"/>
      <c r="AH55" s="262"/>
      <c r="AI55" s="262"/>
      <c r="AJ55" s="262"/>
      <c r="AK55" s="324" t="s">
        <v>555</v>
      </c>
      <c r="AL55" s="325"/>
      <c r="AM55" s="333">
        <v>11953664</v>
      </c>
      <c r="AN55" s="334">
        <v>141445</v>
      </c>
      <c r="AO55" s="335">
        <v>133.9</v>
      </c>
      <c r="AP55" s="336">
        <v>63812</v>
      </c>
      <c r="AQ55" s="337">
        <v>2.2999999999999998</v>
      </c>
      <c r="AR55" s="338">
        <v>131.6</v>
      </c>
    </row>
    <row r="56" spans="1:44" x14ac:dyDescent="0.15">
      <c r="A56" s="266"/>
      <c r="B56" s="262"/>
      <c r="C56" s="262"/>
      <c r="D56" s="262"/>
      <c r="E56" s="262"/>
      <c r="F56" s="262"/>
      <c r="G56" s="262"/>
      <c r="H56" s="262"/>
      <c r="I56" s="262"/>
      <c r="J56" s="262"/>
      <c r="K56" s="262"/>
      <c r="L56" s="262"/>
      <c r="M56" s="262"/>
      <c r="N56" s="262"/>
      <c r="O56" s="262"/>
      <c r="P56" s="262"/>
      <c r="Q56" s="262"/>
      <c r="R56" s="262"/>
      <c r="S56" s="262"/>
      <c r="T56" s="262"/>
      <c r="U56" s="262"/>
      <c r="V56" s="262"/>
      <c r="W56" s="262"/>
      <c r="X56" s="262"/>
      <c r="Y56" s="262"/>
      <c r="Z56" s="262"/>
      <c r="AA56" s="262"/>
      <c r="AB56" s="262"/>
      <c r="AC56" s="262"/>
      <c r="AD56" s="262"/>
      <c r="AE56" s="262"/>
      <c r="AF56" s="262"/>
      <c r="AG56" s="262"/>
      <c r="AH56" s="262"/>
      <c r="AI56" s="262"/>
      <c r="AJ56" s="262"/>
      <c r="AK56" s="339"/>
      <c r="AL56" s="340" t="s">
        <v>553</v>
      </c>
      <c r="AM56" s="341">
        <v>2890101</v>
      </c>
      <c r="AN56" s="342">
        <v>34198</v>
      </c>
      <c r="AO56" s="343">
        <v>28.4</v>
      </c>
      <c r="AP56" s="344">
        <v>33848</v>
      </c>
      <c r="AQ56" s="345">
        <v>-4.2</v>
      </c>
      <c r="AR56" s="346">
        <v>32.6</v>
      </c>
    </row>
    <row r="57" spans="1:44" x14ac:dyDescent="0.15">
      <c r="A57" s="266"/>
      <c r="B57" s="262"/>
      <c r="C57" s="262"/>
      <c r="D57" s="262"/>
      <c r="E57" s="262"/>
      <c r="F57" s="262"/>
      <c r="G57" s="262"/>
      <c r="H57" s="262"/>
      <c r="I57" s="262"/>
      <c r="J57" s="262"/>
      <c r="K57" s="262"/>
      <c r="L57" s="262"/>
      <c r="M57" s="262"/>
      <c r="N57" s="262"/>
      <c r="O57" s="262"/>
      <c r="P57" s="262"/>
      <c r="Q57" s="262"/>
      <c r="R57" s="262"/>
      <c r="S57" s="262"/>
      <c r="T57" s="262"/>
      <c r="U57" s="262"/>
      <c r="V57" s="262"/>
      <c r="W57" s="262"/>
      <c r="X57" s="262"/>
      <c r="Y57" s="262"/>
      <c r="Z57" s="262"/>
      <c r="AA57" s="262"/>
      <c r="AB57" s="262"/>
      <c r="AC57" s="262"/>
      <c r="AD57" s="262"/>
      <c r="AE57" s="262"/>
      <c r="AF57" s="262"/>
      <c r="AG57" s="262"/>
      <c r="AH57" s="262"/>
      <c r="AI57" s="262"/>
      <c r="AJ57" s="262"/>
      <c r="AK57" s="324" t="s">
        <v>556</v>
      </c>
      <c r="AL57" s="325"/>
      <c r="AM57" s="333">
        <v>6305961</v>
      </c>
      <c r="AN57" s="334">
        <v>74205</v>
      </c>
      <c r="AO57" s="335">
        <v>-47.5</v>
      </c>
      <c r="AP57" s="336">
        <v>54225</v>
      </c>
      <c r="AQ57" s="337">
        <v>-15</v>
      </c>
      <c r="AR57" s="338">
        <v>-32.5</v>
      </c>
    </row>
    <row r="58" spans="1:44" x14ac:dyDescent="0.15">
      <c r="A58" s="266"/>
      <c r="B58" s="262"/>
      <c r="C58" s="262"/>
      <c r="D58" s="262"/>
      <c r="E58" s="262"/>
      <c r="F58" s="262"/>
      <c r="G58" s="262"/>
      <c r="H58" s="262"/>
      <c r="I58" s="262"/>
      <c r="J58" s="262"/>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339"/>
      <c r="AL58" s="340" t="s">
        <v>553</v>
      </c>
      <c r="AM58" s="341">
        <v>2812610</v>
      </c>
      <c r="AN58" s="342">
        <v>33097</v>
      </c>
      <c r="AO58" s="343">
        <v>-3.2</v>
      </c>
      <c r="AP58" s="344">
        <v>27337</v>
      </c>
      <c r="AQ58" s="345">
        <v>-19.2</v>
      </c>
      <c r="AR58" s="346">
        <v>16</v>
      </c>
    </row>
    <row r="59" spans="1:44" x14ac:dyDescent="0.15">
      <c r="A59" s="266"/>
      <c r="B59" s="262"/>
      <c r="C59" s="262"/>
      <c r="D59" s="262"/>
      <c r="E59" s="262"/>
      <c r="F59" s="262"/>
      <c r="G59" s="262"/>
      <c r="H59" s="262"/>
      <c r="I59" s="262"/>
      <c r="J59" s="262"/>
      <c r="K59" s="262"/>
      <c r="L59" s="262"/>
      <c r="M59" s="262"/>
      <c r="N59" s="262"/>
      <c r="O59" s="262"/>
      <c r="P59" s="262"/>
      <c r="Q59" s="262"/>
      <c r="R59" s="262"/>
      <c r="S59" s="262"/>
      <c r="T59" s="262"/>
      <c r="U59" s="262"/>
      <c r="V59" s="262"/>
      <c r="W59" s="262"/>
      <c r="X59" s="262"/>
      <c r="Y59" s="262"/>
      <c r="Z59" s="262"/>
      <c r="AA59" s="262"/>
      <c r="AB59" s="262"/>
      <c r="AC59" s="262"/>
      <c r="AD59" s="262"/>
      <c r="AE59" s="262"/>
      <c r="AF59" s="262"/>
      <c r="AG59" s="262"/>
      <c r="AH59" s="262"/>
      <c r="AI59" s="262"/>
      <c r="AJ59" s="262"/>
      <c r="AK59" s="324" t="s">
        <v>557</v>
      </c>
      <c r="AL59" s="325"/>
      <c r="AM59" s="333">
        <v>7418795</v>
      </c>
      <c r="AN59" s="334">
        <v>86649</v>
      </c>
      <c r="AO59" s="335">
        <v>16.8</v>
      </c>
      <c r="AP59" s="336">
        <v>54016</v>
      </c>
      <c r="AQ59" s="337">
        <v>-0.4</v>
      </c>
      <c r="AR59" s="338">
        <v>17.2</v>
      </c>
    </row>
    <row r="60" spans="1:44" x14ac:dyDescent="0.15">
      <c r="A60" s="266"/>
      <c r="B60" s="262"/>
      <c r="C60" s="262"/>
      <c r="D60" s="262"/>
      <c r="E60" s="262"/>
      <c r="F60" s="262"/>
      <c r="G60" s="262"/>
      <c r="H60" s="262"/>
      <c r="I60" s="262"/>
      <c r="J60" s="262"/>
      <c r="K60" s="262"/>
      <c r="L60" s="262"/>
      <c r="M60" s="262"/>
      <c r="N60" s="262"/>
      <c r="O60" s="262"/>
      <c r="P60" s="262"/>
      <c r="Q60" s="262"/>
      <c r="R60" s="262"/>
      <c r="S60" s="262"/>
      <c r="T60" s="262"/>
      <c r="U60" s="262"/>
      <c r="V60" s="262"/>
      <c r="W60" s="262"/>
      <c r="X60" s="262"/>
      <c r="Y60" s="262"/>
      <c r="Z60" s="262"/>
      <c r="AA60" s="262"/>
      <c r="AB60" s="262"/>
      <c r="AC60" s="262"/>
      <c r="AD60" s="262"/>
      <c r="AE60" s="262"/>
      <c r="AF60" s="262"/>
      <c r="AG60" s="262"/>
      <c r="AH60" s="262"/>
      <c r="AI60" s="262"/>
      <c r="AJ60" s="262"/>
      <c r="AK60" s="339"/>
      <c r="AL60" s="340" t="s">
        <v>553</v>
      </c>
      <c r="AM60" s="341">
        <v>5974936</v>
      </c>
      <c r="AN60" s="342">
        <v>69785</v>
      </c>
      <c r="AO60" s="343">
        <v>110.8</v>
      </c>
      <c r="AP60" s="344">
        <v>28078</v>
      </c>
      <c r="AQ60" s="345">
        <v>2.7</v>
      </c>
      <c r="AR60" s="346">
        <v>108.1</v>
      </c>
    </row>
    <row r="61" spans="1:44" x14ac:dyDescent="0.15">
      <c r="A61" s="266"/>
      <c r="B61" s="262"/>
      <c r="C61" s="262"/>
      <c r="D61" s="262"/>
      <c r="E61" s="262"/>
      <c r="F61" s="262"/>
      <c r="G61" s="262"/>
      <c r="H61" s="262"/>
      <c r="I61" s="262"/>
      <c r="J61" s="262"/>
      <c r="K61" s="262"/>
      <c r="L61" s="262"/>
      <c r="M61" s="262"/>
      <c r="N61" s="262"/>
      <c r="O61" s="262"/>
      <c r="P61" s="262"/>
      <c r="Q61" s="262"/>
      <c r="R61" s="262"/>
      <c r="S61" s="262"/>
      <c r="T61" s="262"/>
      <c r="U61" s="262"/>
      <c r="V61" s="262"/>
      <c r="W61" s="262"/>
      <c r="X61" s="262"/>
      <c r="Y61" s="262"/>
      <c r="Z61" s="262"/>
      <c r="AA61" s="262"/>
      <c r="AB61" s="262"/>
      <c r="AC61" s="262"/>
      <c r="AD61" s="262"/>
      <c r="AE61" s="262"/>
      <c r="AF61" s="262"/>
      <c r="AG61" s="262"/>
      <c r="AH61" s="262"/>
      <c r="AI61" s="262"/>
      <c r="AJ61" s="262"/>
      <c r="AK61" s="324" t="s">
        <v>558</v>
      </c>
      <c r="AL61" s="347"/>
      <c r="AM61" s="348">
        <v>7046843</v>
      </c>
      <c r="AN61" s="349">
        <v>83361</v>
      </c>
      <c r="AO61" s="350">
        <v>30.5</v>
      </c>
      <c r="AP61" s="351">
        <v>57824</v>
      </c>
      <c r="AQ61" s="352">
        <v>0.4</v>
      </c>
      <c r="AR61" s="338">
        <v>30.1</v>
      </c>
    </row>
    <row r="62" spans="1:44" x14ac:dyDescent="0.15">
      <c r="A62" s="266"/>
      <c r="B62" s="262"/>
      <c r="C62" s="262"/>
      <c r="D62" s="262"/>
      <c r="E62" s="262"/>
      <c r="F62" s="262"/>
      <c r="G62" s="262"/>
      <c r="H62" s="262"/>
      <c r="I62" s="262"/>
      <c r="J62" s="262"/>
      <c r="K62" s="262"/>
      <c r="L62" s="262"/>
      <c r="M62" s="262"/>
      <c r="N62" s="262"/>
      <c r="O62" s="262"/>
      <c r="P62" s="262"/>
      <c r="Q62" s="262"/>
      <c r="R62" s="262"/>
      <c r="S62" s="262"/>
      <c r="T62" s="262"/>
      <c r="U62" s="262"/>
      <c r="V62" s="262"/>
      <c r="W62" s="262"/>
      <c r="X62" s="262"/>
      <c r="Y62" s="262"/>
      <c r="Z62" s="262"/>
      <c r="AA62" s="262"/>
      <c r="AB62" s="262"/>
      <c r="AC62" s="262"/>
      <c r="AD62" s="262"/>
      <c r="AE62" s="262"/>
      <c r="AF62" s="262"/>
      <c r="AG62" s="262"/>
      <c r="AH62" s="262"/>
      <c r="AI62" s="262"/>
      <c r="AJ62" s="262"/>
      <c r="AK62" s="339"/>
      <c r="AL62" s="340" t="s">
        <v>553</v>
      </c>
      <c r="AM62" s="341">
        <v>3101197</v>
      </c>
      <c r="AN62" s="342">
        <v>36587</v>
      </c>
      <c r="AO62" s="343">
        <v>38.700000000000003</v>
      </c>
      <c r="AP62" s="344">
        <v>31483</v>
      </c>
      <c r="AQ62" s="345">
        <v>-1.2</v>
      </c>
      <c r="AR62" s="346">
        <v>39.9</v>
      </c>
    </row>
    <row r="63" spans="1:44" x14ac:dyDescent="0.15">
      <c r="A63" s="266"/>
      <c r="B63" s="262"/>
      <c r="C63" s="262"/>
      <c r="D63" s="262"/>
      <c r="E63" s="262"/>
      <c r="F63" s="262"/>
      <c r="G63" s="262"/>
      <c r="H63" s="262"/>
      <c r="I63" s="262"/>
      <c r="J63" s="262"/>
      <c r="K63" s="262"/>
      <c r="L63" s="262"/>
      <c r="M63" s="262"/>
      <c r="N63" s="262"/>
      <c r="O63" s="262"/>
      <c r="P63" s="262"/>
      <c r="Q63" s="262"/>
      <c r="R63" s="262"/>
      <c r="S63" s="262"/>
      <c r="T63" s="262"/>
      <c r="U63" s="262"/>
      <c r="V63" s="262"/>
      <c r="W63" s="262"/>
      <c r="X63" s="262"/>
      <c r="Y63" s="262"/>
      <c r="Z63" s="262"/>
      <c r="AA63" s="262"/>
      <c r="AB63" s="262"/>
      <c r="AC63" s="262"/>
      <c r="AD63" s="262"/>
      <c r="AE63" s="262"/>
      <c r="AF63" s="262"/>
      <c r="AG63" s="262"/>
      <c r="AH63" s="262"/>
      <c r="AI63" s="262"/>
      <c r="AJ63" s="262"/>
      <c r="AK63" s="262"/>
      <c r="AL63" s="262"/>
      <c r="AM63" s="262"/>
      <c r="AN63" s="262"/>
      <c r="AO63" s="262"/>
      <c r="AP63" s="262"/>
      <c r="AQ63" s="262"/>
      <c r="AR63" s="262"/>
    </row>
    <row r="64" spans="1:44" x14ac:dyDescent="0.15">
      <c r="A64" s="266"/>
      <c r="B64" s="262"/>
      <c r="C64" s="262"/>
      <c r="D64" s="262"/>
      <c r="E64" s="262"/>
      <c r="F64" s="262"/>
      <c r="G64" s="262"/>
      <c r="H64" s="262"/>
      <c r="I64" s="262"/>
      <c r="J64" s="262"/>
      <c r="K64" s="262"/>
      <c r="L64" s="262"/>
      <c r="M64" s="262"/>
      <c r="N64" s="262"/>
      <c r="O64" s="262"/>
      <c r="P64" s="262"/>
      <c r="Q64" s="262"/>
      <c r="R64" s="262"/>
      <c r="S64" s="262"/>
      <c r="T64" s="262"/>
      <c r="U64" s="262"/>
      <c r="V64" s="262"/>
      <c r="W64" s="262"/>
      <c r="X64" s="262"/>
      <c r="Y64" s="262"/>
      <c r="Z64" s="262"/>
      <c r="AA64" s="262"/>
      <c r="AB64" s="262"/>
      <c r="AC64" s="262"/>
      <c r="AD64" s="262"/>
      <c r="AE64" s="262"/>
      <c r="AF64" s="262"/>
      <c r="AG64" s="262"/>
      <c r="AH64" s="262"/>
      <c r="AI64" s="262"/>
      <c r="AJ64" s="262"/>
      <c r="AK64" s="262"/>
      <c r="AL64" s="262"/>
      <c r="AM64" s="262"/>
      <c r="AN64" s="262"/>
      <c r="AO64" s="262"/>
      <c r="AP64" s="262"/>
      <c r="AQ64" s="262"/>
      <c r="AR64" s="262"/>
    </row>
    <row r="65" spans="1:46" x14ac:dyDescent="0.15">
      <c r="A65" s="266"/>
      <c r="B65" s="262"/>
      <c r="C65" s="262"/>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262"/>
      <c r="AB65" s="262"/>
      <c r="AC65" s="262"/>
      <c r="AD65" s="262"/>
      <c r="AE65" s="262"/>
      <c r="AF65" s="262"/>
      <c r="AG65" s="262"/>
      <c r="AH65" s="262"/>
      <c r="AI65" s="262"/>
      <c r="AJ65" s="262"/>
      <c r="AK65" s="262"/>
      <c r="AL65" s="262"/>
      <c r="AM65" s="262"/>
      <c r="AN65" s="262"/>
      <c r="AO65" s="262"/>
      <c r="AP65" s="262"/>
      <c r="AQ65" s="262"/>
      <c r="AR65" s="262"/>
    </row>
    <row r="66" spans="1:46" x14ac:dyDescent="0.15">
      <c r="A66" s="353"/>
      <c r="B66" s="320"/>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54"/>
    </row>
    <row r="67" spans="1:46" ht="13.5" hidden="1" customHeight="1" x14ac:dyDescent="0.15">
      <c r="AK67" s="262"/>
      <c r="AL67" s="262"/>
      <c r="AM67" s="262"/>
      <c r="AN67" s="262"/>
      <c r="AO67" s="262"/>
      <c r="AP67" s="262"/>
      <c r="AQ67" s="262"/>
      <c r="AR67" s="262"/>
      <c r="AS67" s="262"/>
      <c r="AT67" s="262"/>
    </row>
    <row r="68" spans="1:46" ht="13.5" hidden="1" customHeight="1" x14ac:dyDescent="0.15">
      <c r="AK68" s="262"/>
      <c r="AL68" s="262"/>
      <c r="AM68" s="262"/>
      <c r="AN68" s="262"/>
      <c r="AO68" s="262"/>
      <c r="AP68" s="262"/>
      <c r="AQ68" s="262"/>
      <c r="AR68" s="262"/>
    </row>
    <row r="69" spans="1:46" ht="13.5" hidden="1" customHeight="1" x14ac:dyDescent="0.15">
      <c r="AK69" s="262"/>
      <c r="AL69" s="262"/>
      <c r="AM69" s="262"/>
      <c r="AN69" s="262"/>
      <c r="AO69" s="262"/>
      <c r="AP69" s="262"/>
      <c r="AQ69" s="262"/>
      <c r="AR69" s="262"/>
    </row>
    <row r="70" spans="1:46" hidden="1" x14ac:dyDescent="0.15">
      <c r="AK70" s="262"/>
      <c r="AL70" s="262"/>
      <c r="AM70" s="262"/>
      <c r="AN70" s="262"/>
      <c r="AO70" s="262"/>
      <c r="AP70" s="262"/>
      <c r="AQ70" s="262"/>
      <c r="AR70" s="262"/>
    </row>
    <row r="71" spans="1:46" hidden="1" x14ac:dyDescent="0.15">
      <c r="AK71" s="262"/>
      <c r="AL71" s="262"/>
      <c r="AM71" s="262"/>
      <c r="AN71" s="262"/>
      <c r="AO71" s="262"/>
      <c r="AP71" s="262"/>
      <c r="AQ71" s="262"/>
      <c r="AR71" s="262"/>
    </row>
    <row r="72" spans="1:46" hidden="1" x14ac:dyDescent="0.15">
      <c r="AK72" s="262"/>
      <c r="AL72" s="262"/>
      <c r="AM72" s="262"/>
      <c r="AN72" s="262"/>
      <c r="AO72" s="262"/>
      <c r="AP72" s="262"/>
      <c r="AQ72" s="262"/>
      <c r="AR72" s="262"/>
    </row>
    <row r="73" spans="1:46" hidden="1" x14ac:dyDescent="0.15">
      <c r="AK73" s="262"/>
      <c r="AL73" s="262"/>
      <c r="AM73" s="262"/>
      <c r="AN73" s="262"/>
      <c r="AO73" s="262"/>
      <c r="AP73" s="262"/>
      <c r="AQ73" s="262"/>
      <c r="AR73" s="262"/>
    </row>
  </sheetData>
  <sheetProtection algorithmName="SHA-512" hashValue="AP3rvNiPD6cpDhJpJsfiBpK1yMoRJ27k6N2ot1VZyxGazFUea7BIfJOLYxgJ58ACtsRk4yThiJZTfyFWu8bC9w==" saltValue="A+galt5h1pVtz4aPEhWTNw=="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15"/>
  <cols>
    <col min="1" max="125" width="2.5" style="260" customWidth="1"/>
    <col min="126" max="16384" width="9" style="259" hidden="1"/>
  </cols>
  <sheetData>
    <row r="1" spans="2:125" ht="13.5" customHeight="1"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2:125" x14ac:dyDescent="0.15">
      <c r="B2" s="259"/>
      <c r="DG2" s="259"/>
    </row>
    <row r="3" spans="2:125" x14ac:dyDescent="0.15">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H3" s="259"/>
      <c r="DI3" s="259"/>
      <c r="DJ3" s="259"/>
      <c r="DK3" s="259"/>
      <c r="DL3" s="259"/>
      <c r="DM3" s="259"/>
      <c r="DN3" s="259"/>
      <c r="DO3" s="259"/>
      <c r="DP3" s="259"/>
      <c r="DQ3" s="259"/>
      <c r="DR3" s="259"/>
      <c r="DS3" s="259"/>
      <c r="DT3" s="259"/>
      <c r="DU3" s="259"/>
    </row>
    <row r="4" spans="2:125" x14ac:dyDescent="0.15"/>
    <row r="5" spans="2:125" x14ac:dyDescent="0.15"/>
    <row r="6" spans="2:125" x14ac:dyDescent="0.15"/>
    <row r="7" spans="2:125" x14ac:dyDescent="0.15"/>
    <row r="8" spans="2:125" x14ac:dyDescent="0.15"/>
    <row r="9" spans="2:125" x14ac:dyDescent="0.15">
      <c r="DU9" s="259"/>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59"/>
    </row>
    <row r="18" spans="125:125" x14ac:dyDescent="0.15"/>
    <row r="19" spans="125:125" x14ac:dyDescent="0.15"/>
    <row r="20" spans="125:125" x14ac:dyDescent="0.15">
      <c r="DU20" s="259"/>
    </row>
    <row r="21" spans="125:125" x14ac:dyDescent="0.15">
      <c r="DU21" s="259"/>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59"/>
    </row>
    <row r="29" spans="125:125" x14ac:dyDescent="0.15"/>
    <row r="30" spans="125:125" x14ac:dyDescent="0.15"/>
    <row r="31" spans="125:125" x14ac:dyDescent="0.15"/>
    <row r="32" spans="125:125" x14ac:dyDescent="0.15"/>
    <row r="33" spans="2:125" x14ac:dyDescent="0.15">
      <c r="B33" s="259"/>
      <c r="G33" s="259"/>
      <c r="I33" s="259"/>
    </row>
    <row r="34" spans="2:125" x14ac:dyDescent="0.15">
      <c r="C34" s="259"/>
      <c r="P34" s="259"/>
      <c r="DE34" s="259"/>
      <c r="DH34" s="259"/>
    </row>
    <row r="35" spans="2:125" x14ac:dyDescent="0.15">
      <c r="D35" s="259"/>
      <c r="E35" s="259"/>
      <c r="DG35" s="259"/>
      <c r="DJ35" s="259"/>
      <c r="DP35" s="259"/>
      <c r="DQ35" s="259"/>
      <c r="DR35" s="259"/>
      <c r="DS35" s="259"/>
      <c r="DT35" s="259"/>
      <c r="DU35" s="259"/>
    </row>
    <row r="36" spans="2:125" x14ac:dyDescent="0.15">
      <c r="F36" s="259"/>
      <c r="H36" s="259"/>
      <c r="J36" s="259"/>
      <c r="K36" s="259"/>
      <c r="L36" s="259"/>
      <c r="M36" s="259"/>
      <c r="N36" s="259"/>
      <c r="O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c r="AX36" s="259"/>
      <c r="AY36" s="259"/>
      <c r="AZ36" s="259"/>
      <c r="BA36" s="259"/>
      <c r="BB36" s="259"/>
      <c r="BC36" s="259"/>
      <c r="BD36" s="259"/>
      <c r="BE36" s="259"/>
      <c r="BF36" s="259"/>
      <c r="BG36" s="259"/>
      <c r="BH36" s="259"/>
      <c r="BI36" s="259"/>
      <c r="BJ36" s="259"/>
      <c r="BK36" s="259"/>
      <c r="BL36" s="259"/>
      <c r="BM36" s="259"/>
      <c r="BN36" s="259"/>
      <c r="BO36" s="259"/>
      <c r="BP36" s="259"/>
      <c r="BQ36" s="259"/>
      <c r="BR36" s="259"/>
      <c r="BS36" s="259"/>
      <c r="BT36" s="259"/>
      <c r="BU36" s="259"/>
      <c r="BV36" s="259"/>
      <c r="BW36" s="259"/>
      <c r="BX36" s="259"/>
      <c r="BY36" s="259"/>
      <c r="BZ36" s="259"/>
      <c r="CA36" s="259"/>
      <c r="CB36" s="259"/>
      <c r="CC36" s="259"/>
      <c r="CD36" s="259"/>
      <c r="CE36" s="259"/>
      <c r="CF36" s="259"/>
      <c r="CG36" s="259"/>
      <c r="CH36" s="259"/>
      <c r="CI36" s="259"/>
      <c r="CJ36" s="259"/>
      <c r="CK36" s="259"/>
      <c r="CL36" s="259"/>
      <c r="CM36" s="259"/>
      <c r="CN36" s="259"/>
      <c r="CO36" s="259"/>
      <c r="CP36" s="259"/>
      <c r="CQ36" s="259"/>
      <c r="CR36" s="259"/>
      <c r="CS36" s="259"/>
      <c r="CT36" s="259"/>
      <c r="CU36" s="259"/>
      <c r="CV36" s="259"/>
      <c r="CW36" s="259"/>
      <c r="CX36" s="259"/>
      <c r="CY36" s="259"/>
      <c r="CZ36" s="259"/>
      <c r="DA36" s="259"/>
      <c r="DB36" s="259"/>
      <c r="DC36" s="259"/>
      <c r="DD36" s="259"/>
      <c r="DF36" s="259"/>
      <c r="DI36" s="259"/>
      <c r="DK36" s="259"/>
      <c r="DL36" s="259"/>
      <c r="DM36" s="259"/>
      <c r="DN36" s="259"/>
      <c r="DO36" s="259"/>
      <c r="DP36" s="259"/>
      <c r="DQ36" s="259"/>
      <c r="DR36" s="259"/>
      <c r="DS36" s="259"/>
      <c r="DT36" s="259"/>
      <c r="DU36" s="259"/>
    </row>
    <row r="37" spans="2:125" x14ac:dyDescent="0.15">
      <c r="DU37" s="259"/>
    </row>
    <row r="38" spans="2:125" x14ac:dyDescent="0.15">
      <c r="DT38" s="259"/>
      <c r="DU38" s="259"/>
    </row>
    <row r="39" spans="2:125" x14ac:dyDescent="0.15"/>
    <row r="40" spans="2:125" x14ac:dyDescent="0.15">
      <c r="DH40" s="259"/>
    </row>
    <row r="41" spans="2:125" x14ac:dyDescent="0.15">
      <c r="DE41" s="259"/>
    </row>
    <row r="42" spans="2:125" x14ac:dyDescent="0.15">
      <c r="DG42" s="259"/>
      <c r="DJ42" s="259"/>
    </row>
    <row r="43" spans="2:125" x14ac:dyDescent="0.15">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F43" s="259"/>
      <c r="DI43" s="259"/>
      <c r="DK43" s="259"/>
      <c r="DL43" s="259"/>
      <c r="DM43" s="259"/>
      <c r="DN43" s="259"/>
      <c r="DO43" s="259"/>
      <c r="DP43" s="259"/>
      <c r="DQ43" s="259"/>
      <c r="DR43" s="259"/>
      <c r="DS43" s="259"/>
      <c r="DT43" s="259"/>
      <c r="DU43" s="259"/>
    </row>
    <row r="44" spans="2:125" x14ac:dyDescent="0.15">
      <c r="DU44" s="259"/>
    </row>
    <row r="45" spans="2:125" x14ac:dyDescent="0.15"/>
    <row r="46" spans="2:125" x14ac:dyDescent="0.15"/>
    <row r="47" spans="2:125" x14ac:dyDescent="0.15"/>
    <row r="48" spans="2:125" x14ac:dyDescent="0.15">
      <c r="DT48" s="259"/>
      <c r="DU48" s="259"/>
    </row>
    <row r="49" spans="120:125" x14ac:dyDescent="0.15">
      <c r="DU49" s="259"/>
    </row>
    <row r="50" spans="120:125" x14ac:dyDescent="0.15">
      <c r="DU50" s="259"/>
    </row>
    <row r="51" spans="120:125" x14ac:dyDescent="0.15">
      <c r="DP51" s="259"/>
      <c r="DQ51" s="259"/>
      <c r="DR51" s="259"/>
      <c r="DS51" s="259"/>
      <c r="DT51" s="259"/>
      <c r="DU51" s="259"/>
    </row>
    <row r="52" spans="120:125" x14ac:dyDescent="0.15"/>
    <row r="53" spans="120:125" x14ac:dyDescent="0.15"/>
    <row r="54" spans="120:125" x14ac:dyDescent="0.15">
      <c r="DU54" s="259"/>
    </row>
    <row r="55" spans="120:125" x14ac:dyDescent="0.15"/>
    <row r="56" spans="120:125" x14ac:dyDescent="0.15"/>
    <row r="57" spans="120:125" x14ac:dyDescent="0.15"/>
    <row r="58" spans="120:125" x14ac:dyDescent="0.15">
      <c r="DU58" s="259"/>
    </row>
    <row r="59" spans="120:125" x14ac:dyDescent="0.15"/>
    <row r="60" spans="120:125" x14ac:dyDescent="0.15"/>
    <row r="61" spans="120:125" x14ac:dyDescent="0.15"/>
    <row r="62" spans="120:125" x14ac:dyDescent="0.15"/>
    <row r="63" spans="120:125" x14ac:dyDescent="0.15">
      <c r="DU63" s="259"/>
    </row>
    <row r="64" spans="120:125" x14ac:dyDescent="0.15">
      <c r="DT64" s="259"/>
      <c r="DU64" s="259"/>
    </row>
    <row r="65" spans="123:125" x14ac:dyDescent="0.15"/>
    <row r="66" spans="123:125" x14ac:dyDescent="0.15"/>
    <row r="67" spans="123:125" x14ac:dyDescent="0.15"/>
    <row r="68" spans="123:125" x14ac:dyDescent="0.15"/>
    <row r="69" spans="123:125" x14ac:dyDescent="0.15">
      <c r="DS69" s="259"/>
      <c r="DT69" s="259"/>
      <c r="DU69" s="259"/>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59"/>
    </row>
    <row r="83" spans="116:125" x14ac:dyDescent="0.15">
      <c r="DM83" s="259"/>
      <c r="DN83" s="259"/>
      <c r="DO83" s="259"/>
      <c r="DP83" s="259"/>
      <c r="DQ83" s="259"/>
      <c r="DR83" s="259"/>
      <c r="DS83" s="259"/>
      <c r="DT83" s="259"/>
      <c r="DU83" s="259"/>
    </row>
    <row r="84" spans="116:125" x14ac:dyDescent="0.15"/>
    <row r="85" spans="116:125" x14ac:dyDescent="0.15"/>
    <row r="86" spans="116:125" x14ac:dyDescent="0.15"/>
    <row r="87" spans="116:125" x14ac:dyDescent="0.15"/>
    <row r="88" spans="116:125" x14ac:dyDescent="0.15">
      <c r="DU88" s="259"/>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59"/>
      <c r="DT94" s="259"/>
      <c r="DU94" s="259"/>
    </row>
    <row r="95" spans="116:125" ht="13.5" customHeight="1" x14ac:dyDescent="0.15">
      <c r="DU95" s="259"/>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59"/>
    </row>
    <row r="102" spans="124:125" ht="13.5" customHeight="1" x14ac:dyDescent="0.15"/>
    <row r="103" spans="124:125" ht="13.5" customHeight="1" x14ac:dyDescent="0.15"/>
    <row r="104" spans="124:125" ht="13.5" customHeight="1" x14ac:dyDescent="0.15">
      <c r="DT104" s="259"/>
      <c r="DU104" s="259"/>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59" t="s">
        <v>560</v>
      </c>
    </row>
    <row r="121" spans="125:125" ht="13.5" hidden="1" customHeight="1" x14ac:dyDescent="0.15">
      <c r="DU121" s="259"/>
    </row>
  </sheetData>
  <sheetProtection algorithmName="SHA-512" hashValue="T7bwpYyuFNoG8z8qr4vUBCBqNXInNj3y3QJudb9+Bt4Of3GP8/xw8fYPkFa9TNYKCU5tOebYpSoU+LZwZwMsIA==" saltValue="L/r9QU8+ZDm4mv6IclKRYQ==" spinCount="100000" sheet="1" objects="1" scenarios="1"/>
  <dataConsolidate/>
  <phoneticPr fontId="2"/>
  <printOptions horizontalCentered="1" verticalCentered="1"/>
  <pageMargins left="0" right="0" top="0.19685039370078741" bottom="0" header="0.39370078740157483" footer="0"/>
  <pageSetup paperSize="9" scale="39" orientation="landscape"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15"/>
  <cols>
    <col min="1" max="125" width="2.5" style="260" customWidth="1"/>
    <col min="126" max="142" width="0" style="259" hidden="1" customWidth="1"/>
    <col min="143" max="16384" width="9" style="259" hidden="1"/>
  </cols>
  <sheetData>
    <row r="1" spans="1:125" ht="13.5" customHeight="1"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1:125" x14ac:dyDescent="0.15">
      <c r="B2" s="259"/>
      <c r="T2" s="259"/>
    </row>
    <row r="3" spans="1:125"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G3" s="259"/>
      <c r="DH3" s="259"/>
      <c r="DI3" s="259"/>
      <c r="DJ3" s="259"/>
      <c r="DK3" s="259"/>
      <c r="DL3" s="259"/>
      <c r="DM3" s="259"/>
      <c r="DN3" s="259"/>
      <c r="DO3" s="259"/>
      <c r="DP3" s="259"/>
      <c r="DQ3" s="259"/>
      <c r="DR3" s="259"/>
      <c r="DS3" s="259"/>
      <c r="DT3" s="259"/>
      <c r="DU3" s="259"/>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59"/>
      <c r="G33" s="259"/>
      <c r="I33" s="259"/>
    </row>
    <row r="34" spans="2:125" x14ac:dyDescent="0.15">
      <c r="C34" s="259"/>
      <c r="P34" s="259"/>
      <c r="R34" s="259"/>
      <c r="U34" s="259"/>
    </row>
    <row r="35" spans="2:125" x14ac:dyDescent="0.15">
      <c r="D35" s="259"/>
      <c r="E35" s="259"/>
      <c r="T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259"/>
      <c r="BC35" s="259"/>
      <c r="BD35" s="259"/>
      <c r="BE35" s="259"/>
      <c r="BF35" s="259"/>
      <c r="BG35" s="259"/>
      <c r="BH35" s="259"/>
      <c r="BI35" s="259"/>
      <c r="BJ35" s="259"/>
      <c r="BK35" s="259"/>
      <c r="BL35" s="259"/>
      <c r="BM35" s="259"/>
      <c r="BN35" s="259"/>
      <c r="BO35" s="259"/>
      <c r="BP35" s="259"/>
      <c r="BQ35" s="259"/>
      <c r="BR35" s="259"/>
      <c r="BS35" s="259"/>
      <c r="BT35" s="259"/>
      <c r="BU35" s="259"/>
      <c r="BV35" s="259"/>
      <c r="BW35" s="259"/>
      <c r="BX35" s="259"/>
      <c r="BY35" s="259"/>
      <c r="BZ35" s="259"/>
      <c r="CA35" s="259"/>
      <c r="CB35" s="259"/>
      <c r="CC35" s="259"/>
      <c r="CD35" s="259"/>
      <c r="CE35" s="259"/>
      <c r="CF35" s="259"/>
      <c r="CG35" s="259"/>
      <c r="CH35" s="259"/>
      <c r="CI35" s="259"/>
      <c r="CJ35" s="259"/>
      <c r="CK35" s="259"/>
      <c r="CL35" s="259"/>
      <c r="CM35" s="259"/>
      <c r="CN35" s="259"/>
      <c r="CO35" s="259"/>
      <c r="CP35" s="259"/>
      <c r="CQ35" s="259"/>
      <c r="CR35" s="259"/>
      <c r="CS35" s="259"/>
      <c r="CT35" s="259"/>
      <c r="CU35" s="259"/>
      <c r="CV35" s="259"/>
      <c r="CW35" s="259"/>
      <c r="CX35" s="259"/>
      <c r="CY35" s="259"/>
      <c r="CZ35" s="259"/>
      <c r="DA35" s="259"/>
      <c r="DB35" s="259"/>
      <c r="DC35" s="259"/>
      <c r="DD35" s="259"/>
      <c r="DE35" s="259"/>
      <c r="DF35" s="259"/>
      <c r="DG35" s="259"/>
      <c r="DH35" s="259"/>
      <c r="DI35" s="259"/>
      <c r="DJ35" s="259"/>
      <c r="DK35" s="259"/>
      <c r="DL35" s="259"/>
      <c r="DM35" s="259"/>
      <c r="DN35" s="259"/>
      <c r="DO35" s="259"/>
      <c r="DP35" s="259"/>
      <c r="DQ35" s="259"/>
      <c r="DR35" s="259"/>
      <c r="DS35" s="259"/>
      <c r="DT35" s="259"/>
      <c r="DU35" s="259"/>
    </row>
    <row r="36" spans="2:125" x14ac:dyDescent="0.15">
      <c r="F36" s="259"/>
      <c r="H36" s="259"/>
      <c r="J36" s="259"/>
      <c r="K36" s="259"/>
      <c r="L36" s="259"/>
      <c r="M36" s="259"/>
      <c r="N36" s="259"/>
      <c r="O36" s="259"/>
      <c r="Q36" s="259"/>
      <c r="S36" s="259"/>
      <c r="V36" s="259"/>
    </row>
    <row r="37" spans="2:125" x14ac:dyDescent="0.15"/>
    <row r="38" spans="2:125" x14ac:dyDescent="0.15"/>
    <row r="39" spans="2:125" x14ac:dyDescent="0.15"/>
    <row r="40" spans="2:125" x14ac:dyDescent="0.15">
      <c r="U40" s="259"/>
    </row>
    <row r="41" spans="2:125" x14ac:dyDescent="0.15">
      <c r="R41" s="259"/>
    </row>
    <row r="42" spans="2:125" x14ac:dyDescent="0.15">
      <c r="T42" s="259"/>
      <c r="W42" s="259"/>
      <c r="X42" s="259"/>
      <c r="Y42" s="259"/>
      <c r="Z42" s="259"/>
      <c r="AA42" s="259"/>
      <c r="AB42" s="259"/>
      <c r="AC42" s="259"/>
      <c r="AD42" s="259"/>
      <c r="AE42" s="259"/>
      <c r="AF42" s="259"/>
      <c r="AG42" s="259"/>
      <c r="AH42" s="259"/>
      <c r="AI42" s="259"/>
      <c r="AJ42" s="259"/>
      <c r="AK42" s="259"/>
      <c r="AL42" s="259"/>
      <c r="AM42" s="259"/>
      <c r="AN42" s="259"/>
      <c r="AO42" s="259"/>
      <c r="AP42" s="259"/>
      <c r="AQ42" s="259"/>
      <c r="AR42" s="259"/>
      <c r="AS42" s="259"/>
      <c r="AT42" s="259"/>
      <c r="AU42" s="259"/>
      <c r="AV42" s="259"/>
      <c r="AW42" s="259"/>
      <c r="AX42" s="259"/>
      <c r="AY42" s="259"/>
      <c r="AZ42" s="259"/>
      <c r="BA42" s="259"/>
      <c r="BB42" s="259"/>
      <c r="BC42" s="259"/>
      <c r="BD42" s="259"/>
      <c r="BE42" s="259"/>
      <c r="BF42" s="259"/>
      <c r="BG42" s="259"/>
      <c r="BH42" s="259"/>
      <c r="BI42" s="259"/>
      <c r="BJ42" s="259"/>
      <c r="BK42" s="259"/>
      <c r="BL42" s="259"/>
      <c r="BM42" s="259"/>
      <c r="BN42" s="259"/>
      <c r="BO42" s="259"/>
      <c r="BP42" s="259"/>
      <c r="BQ42" s="259"/>
      <c r="BR42" s="259"/>
      <c r="BS42" s="259"/>
      <c r="BT42" s="259"/>
      <c r="BU42" s="259"/>
      <c r="BV42" s="259"/>
      <c r="BW42" s="259"/>
      <c r="BX42" s="259"/>
      <c r="BY42" s="259"/>
      <c r="BZ42" s="259"/>
      <c r="CA42" s="259"/>
      <c r="CB42" s="259"/>
      <c r="CC42" s="259"/>
      <c r="CD42" s="259"/>
      <c r="CE42" s="259"/>
      <c r="CF42" s="259"/>
      <c r="CG42" s="259"/>
      <c r="CH42" s="259"/>
      <c r="CI42" s="259"/>
      <c r="CJ42" s="259"/>
      <c r="CK42" s="259"/>
      <c r="CL42" s="259"/>
      <c r="CM42" s="259"/>
      <c r="CN42" s="259"/>
      <c r="CO42" s="259"/>
      <c r="CP42" s="259"/>
      <c r="CQ42" s="259"/>
      <c r="CR42" s="259"/>
      <c r="CS42" s="259"/>
      <c r="CT42" s="259"/>
      <c r="CU42" s="259"/>
      <c r="CV42" s="259"/>
      <c r="CW42" s="259"/>
      <c r="CX42" s="259"/>
      <c r="CY42" s="259"/>
      <c r="CZ42" s="259"/>
      <c r="DA42" s="259"/>
      <c r="DB42" s="259"/>
      <c r="DC42" s="259"/>
      <c r="DD42" s="259"/>
      <c r="DE42" s="259"/>
      <c r="DF42" s="259"/>
      <c r="DG42" s="259"/>
      <c r="DH42" s="259"/>
      <c r="DI42" s="259"/>
      <c r="DJ42" s="259"/>
      <c r="DK42" s="259"/>
      <c r="DL42" s="259"/>
      <c r="DM42" s="259"/>
      <c r="DN42" s="259"/>
      <c r="DO42" s="259"/>
      <c r="DP42" s="259"/>
      <c r="DQ42" s="259"/>
      <c r="DR42" s="259"/>
      <c r="DS42" s="259"/>
      <c r="DT42" s="259"/>
      <c r="DU42" s="259"/>
    </row>
    <row r="43" spans="2:125" x14ac:dyDescent="0.15">
      <c r="Q43" s="259"/>
      <c r="S43" s="259"/>
      <c r="V43" s="259"/>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60" t="s">
        <v>561</v>
      </c>
    </row>
  </sheetData>
  <sheetProtection algorithmName="SHA-512" hashValue="h4XAwcATR0h34aUuk8YjNLbAoJ+zhOpFM2OHSL87fVdlDwrAGXen6smcQ66yga9p9YvRFnmWwplzj6GqHTy+kw==" saltValue="QFgAxu2vlfsEFV3Wp8Geyw==" spinCount="100000" sheet="1" objects="1" scenarios="1"/>
  <dataConsolidate/>
  <phoneticPr fontId="2"/>
  <printOptions horizontalCentered="1" verticalCentered="1"/>
  <pageMargins left="0" right="0" top="0.19685039370078741" bottom="0" header="0.39370078740157483" footer="0"/>
  <pageSetup paperSize="9" scale="39" orientation="landscape"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562</v>
      </c>
      <c r="G46" s="8" t="s">
        <v>563</v>
      </c>
      <c r="H46" s="8" t="s">
        <v>564</v>
      </c>
      <c r="I46" s="8" t="s">
        <v>565</v>
      </c>
      <c r="J46" s="9" t="s">
        <v>566</v>
      </c>
    </row>
    <row r="47" spans="2:10" ht="57.75" customHeight="1" x14ac:dyDescent="0.15">
      <c r="B47" s="10"/>
      <c r="C47" s="1176" t="s">
        <v>3</v>
      </c>
      <c r="D47" s="1176"/>
      <c r="E47" s="1177"/>
      <c r="F47" s="11">
        <v>12.18</v>
      </c>
      <c r="G47" s="12">
        <v>12.13</v>
      </c>
      <c r="H47" s="12">
        <v>11.53</v>
      </c>
      <c r="I47" s="12">
        <v>13.3</v>
      </c>
      <c r="J47" s="13">
        <v>16.16</v>
      </c>
    </row>
    <row r="48" spans="2:10" ht="57.75" customHeight="1" x14ac:dyDescent="0.15">
      <c r="B48" s="14"/>
      <c r="C48" s="1178" t="s">
        <v>4</v>
      </c>
      <c r="D48" s="1178"/>
      <c r="E48" s="1179"/>
      <c r="F48" s="15">
        <v>5.41</v>
      </c>
      <c r="G48" s="16">
        <v>4.03</v>
      </c>
      <c r="H48" s="16">
        <v>3.35</v>
      </c>
      <c r="I48" s="16">
        <v>4.43</v>
      </c>
      <c r="J48" s="17">
        <v>3.79</v>
      </c>
    </row>
    <row r="49" spans="2:10" ht="57.75" customHeight="1" thickBot="1" x14ac:dyDescent="0.2">
      <c r="B49" s="18"/>
      <c r="C49" s="1180" t="s">
        <v>5</v>
      </c>
      <c r="D49" s="1180"/>
      <c r="E49" s="1181"/>
      <c r="F49" s="19">
        <v>1.86</v>
      </c>
      <c r="G49" s="20" t="s">
        <v>567</v>
      </c>
      <c r="H49" s="20" t="s">
        <v>568</v>
      </c>
      <c r="I49" s="20">
        <v>3.7</v>
      </c>
      <c r="J49" s="21">
        <v>2.0499999999999998</v>
      </c>
    </row>
    <row r="50" spans="2:10" x14ac:dyDescent="0.15"/>
  </sheetData>
  <sheetProtection algorithmName="SHA-512" hashValue="fCz3FWEZMmm70vfq+taqW4+MKARI2zCR63cIdWZVIr2auy58nwY3offIo/DX35WCuvBf98GqAVIMlQC/72X1Pg==" saltValue="8f7wqPKMAA7dRddpbi8Ta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佐々木　祐貴子</cp:lastModifiedBy>
  <cp:lastPrinted>2024-03-25T10:22:10Z</cp:lastPrinted>
  <dcterms:created xsi:type="dcterms:W3CDTF">2024-03-14T03:05:55Z</dcterms:created>
  <dcterms:modified xsi:type="dcterms:W3CDTF">2024-10-17T07:40:17Z</dcterms:modified>
  <cp:category/>
</cp:coreProperties>
</file>