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837DE74B-77AF-4D53-8769-914989674A8E}"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O34"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c r="U36" i="10" s="1"/>
  <c r="AM34" i="10"/>
  <c r="BW34" i="10" s="1"/>
  <c r="BW35" i="10" s="1"/>
  <c r="BW36" i="10" s="1"/>
  <c r="BW37" i="10" s="1"/>
  <c r="BW38" i="10" s="1"/>
  <c r="BW39" i="10" s="1"/>
  <c r="BW40" i="10" s="1"/>
  <c r="BW41" i="10" s="1"/>
  <c r="BW42" i="10" s="1"/>
  <c r="BW43" i="10" s="1"/>
</calcChain>
</file>

<file path=xl/sharedStrings.xml><?xml version="1.0" encoding="utf-8"?>
<sst xmlns="http://schemas.openxmlformats.org/spreadsheetml/2006/main" count="1131" uniqueCount="615">
  <si>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</si>
  <si>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</si>
  <si>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</si>
  <si>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</si>
  <si>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</si>
  <si>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</si>
  <si>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</si>
  <si>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</si>
  <si>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</si>
  <si>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</si>
  <si>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</si>
  <si>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</si>
  <si>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</si>
  <si>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</si>
  <si>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</si>
  <si>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</si>
  <si>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</si>
  <si>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</si>
  <si>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</si>
  <si>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</si>
  <si>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</si>
  <si>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</si>
  <si>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</si>
  <si>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</si>
  <si>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</si>
  <si>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</si>
  <si>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</si>
  <si>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</si>
  <si>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</si>
  <si>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</si>
  <si>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</si>
  <si>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</si>
  <si>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</si>
  <si>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</si>
  <si>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</si>
  <si>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</si>
  <si>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</si>
  <si>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</si>
  <si>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</si>
  <si>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</si>
  <si>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</si>
  <si>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</si>
  <si>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</si>
  <si>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</si>
  <si>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</si>
  <si>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</si>
  <si>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</si>
  <si>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</si>
  <si>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</si>
  <si>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</si>
  <si>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</si>
  <si>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</si>
  <si>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</si>
  <si>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</si>
  <si>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</si>
  <si>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</si>
  <si>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</si>
  <si>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</si>
  <si>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</si>
  <si>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</si>
  <si>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</si>
  <si>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</si>
  <si>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</si>
  <si>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</si>
  <si>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</si>
  <si>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</si>
  <si>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</si>
  <si>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</si>
  <si>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</si>
  <si>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</si>
  <si>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</si>
  <si>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</si>
  <si>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</si>
  <si>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</si>
  <si>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</si>
  <si>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</si>
  <si>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</si>
  <si>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</si>
  <si>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</si>
  <si>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</si>
  <si>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</si>
  <si>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</si>
  <si>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</si>
  <si>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</si>
  <si>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</si>
  <si>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</si>
  <si>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</si>
  <si>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Ⅴ－１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</si>
  <si>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</si>
  <si>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</si>
  <si>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</si>
  <si>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</si>
  <si>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</si>
  <si>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</si>
  <si>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</si>
  <si>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</si>
  <si>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</si>
  <si>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</si>
  <si>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</si>
  <si>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</si>
  <si>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愛荘町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</si>
  <si>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</si>
  <si>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</si>
  <si>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</si>
  <si>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</si>
  <si>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</si>
  <si>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</si>
  <si>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</si>
  <si>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</si>
  <si>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</si>
  <si>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</si>
  <si>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</si>
  <si>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</si>
  <si>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</si>
  <si>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</si>
  <si>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</si>
  <si>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</si>
  <si>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</si>
  <si>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</si>
  <si>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</si>
  <si>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</si>
  <si>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</si>
  <si>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</si>
  <si>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</si>
  <si>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</si>
  <si>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</si>
  <si>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</si>
  <si>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</si>
  <si>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</si>
  <si>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</si>
  <si>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</si>
  <si>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</si>
  <si>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</si>
  <si>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</si>
  <si>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</si>
  <si>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</si>
  <si>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</si>
  <si>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</si>
  <si>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</si>
  <si>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</si>
  <si>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</si>
  <si>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</si>
  <si>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</si>
  <si>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</si>
  <si>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</si>
  <si>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</si>
  <si>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</si>
  <si>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</si>
  <si>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</si>
  <si>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</si>
  <si>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</si>
  <si>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</si>
  <si>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</si>
  <si>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</si>
  <si>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</si>
  <si>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</si>
  <si>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</si>
  <si>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</si>
  <si>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</si>
  <si>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</si>
  <si>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</si>
  <si>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</si>
  <si>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</si>
  <si>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</si>
  <si>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</si>
  <si>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</si>
  <si>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</si>
  <si>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</si>
  <si>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</si>
  <si>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</si>
  <si>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</si>
  <si>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</si>
  <si>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</si>
  <si>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</si>
  <si>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</si>
  <si>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</si>
  <si>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</si>
  <si>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</si>
  <si>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</si>
  <si>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</si>
  <si>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</si>
  <si>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</si>
  <si>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</si>
  <si>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</si>
  <si>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</si>
  <si>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</si>
  <si>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</si>
  <si>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</si>
  <si>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</si>
  <si>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</si>
  <si>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</si>
  <si>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</si>
  <si>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</si>
  <si>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</si>
  <si>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</si>
  <si>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</si>
  <si>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</si>
  <si>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</si>
  <si>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</si>
  <si>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</si>
  <si>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</si>
  <si>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</si>
  <si>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</si>
  <si>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</si>
  <si>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</si>
  <si>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</si>
  <si>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</si>
  <si>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</si>
  <si>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</si>
  <si>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</si>
  <si>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</si>
  <si>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</si>
  <si>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</si>
  <si>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</si>
  <si>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</si>
  <si>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</si>
  <si>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</si>
  <si>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</si>
  <si>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滋賀県愛荘町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</si>
  <si>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</si>
  <si>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</si>
  <si>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</si>
  <si>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</si>
  <si>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</si>
  <si>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</si>
  <si>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</si>
  <si>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</si>
  <si>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</si>
  <si>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</si>
  <si>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</si>
  <si>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</si>
  <si>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</si>
  <si>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</si>
  <si>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</si>
  <si>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</si>
  <si>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</si>
  <si>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</si>
  <si>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</si>
  <si>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</si>
  <si>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</si>
  <si>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</si>
  <si>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</si>
  <si>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</si>
  <si>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</si>
  <si>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</si>
  <si>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</si>
  <si>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</si>
  <si>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</si>
  <si>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</si>
  <si>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</si>
  <si>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</si>
  <si>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</si>
  <si>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</si>
  <si>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</si>
  <si>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</si>
  <si>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</si>
  <si>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</si>
  <si>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</si>
  <si>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</si>
  <si>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</si>
  <si>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</si>
  <si>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</si>
  <si>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</si>
  <si>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</si>
  <si>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</si>
  <si>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</si>
  <si>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</si>
  <si>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</si>
  <si>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</si>
  <si>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</si>
  <si>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</si>
  <si>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</si>
  <si>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</si>
  <si>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</si>
  <si>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</si>
  <si>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</si>
  <si>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</si>
  <si>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</si>
  <si>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</si>
  <si>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</si>
  <si>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</si>
  <si>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</si>
  <si>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</si>
  <si>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</si>
  <si>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</si>
  <si>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</si>
  <si>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</si>
  <si>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</si>
  <si>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</si>
  <si>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</si>
  <si>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</si>
  <si>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</si>
  <si>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</si>
  <si>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</si>
  <si>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</si>
  <si>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</si>
  <si>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</si>
  <si>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</si>
  <si>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</si>
  <si>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</si>
  <si>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</si>
  <si>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</si>
  <si>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</si>
  <si>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</si>
  <si>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</si>
  <si>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</si>
  <si>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</si>
  <si>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</si>
  <si>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</si>
  <si>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</si>
  <si>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</si>
  <si>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</si>
  <si>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</si>
  <si>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</si>
  <si>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</si>
  <si>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</si>
  <si>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</si>
  <si>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</si>
  <si>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</si>
  <si>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</si>
  <si>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</si>
  <si>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</si>
  <si>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</si>
  <si>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</si>
  <si>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</si>
  <si>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</si>
  <si>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</si>
  <si>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</si>
  <si>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</si>
  <si>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</si>
  <si>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</si>
  <si>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</si>
  <si>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</si>
  <si>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</si>
  <si>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</si>
  <si>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</si>
  <si>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</si>
  <si>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</si>
  <si>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</si>
  <si>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</si>
  <si>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</si>
  <si>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</si>
  <si>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</si>
  <si>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</si>
  <si>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</si>
  <si>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</si>
  <si>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</si>
  <si>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</si>
  <si>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</si>
  <si>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</si>
  <si>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</si>
  <si>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</si>
  <si>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</si>
  <si>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</si>
  <si>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</si>
  <si>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</si>
  <si>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</si>
  <si>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</si>
  <si>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</si>
  <si>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</si>
  <si>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</si>
  <si>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</si>
  <si>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</si>
  <si>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</si>
  <si>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</si>
  <si>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</si>
  <si>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</si>
  <si>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</si>
  <si>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</si>
  <si>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</si>
  <si>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</si>
  <si>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滋賀県愛荘町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</si>
  <si>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</si>
  <si>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</si>
  <si>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</si>
  <si>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</si>
  <si>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</si>
  <si>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</si>
  <si>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</si>
  <si>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</si>
  <si>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</si>
  <si>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</si>
  <si>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</si>
  <si>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</si>
  <si>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</si>
  <si>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</si>
  <si>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</si>
  <si>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</si>
  <si>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</si>
  <si>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</si>
  <si>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</si>
  <si>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</si>
  <si>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土地取得造成事業特別会計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</si>
  <si>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</si>
  <si>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</si>
  <si>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</si>
  <si>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</si>
  <si>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</si>
  <si>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</si>
  <si>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</si>
  <si>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</si>
  <si>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</si>
  <si>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</si>
  <si>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</si>
  <si>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</si>
  <si>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</si>
  <si>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</si>
  <si>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</si>
  <si>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</si>
  <si>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</si>
  <si>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</si>
  <si>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</si>
  <si>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</si>
  <si>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</si>
  <si>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</si>
  <si>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</si>
  <si>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</si>
  <si>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</si>
  <si>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</si>
  <si>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</si>
  <si>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</si>
  <si>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</si>
  <si>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</si>
  <si>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</si>
  <si>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</si>
  <si>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</si>
  <si>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</si>
  <si>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</si>
  <si>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</si>
  <si>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</si>
  <si>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</si>
  <si>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</si>
  <si>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</si>
  <si>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</si>
  <si>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</si>
  <si>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</si>
  <si>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</si>
  <si>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</si>
  <si>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</si>
  <si>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</si>
  <si>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</si>
  <si>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</si>
  <si>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</si>
  <si>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</si>
  <si>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</si>
  <si>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</si>
  <si>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</si>
  <si>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</si>
  <si>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</si>
  <si>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</si>
  <si>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</si>
  <si>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</si>
  <si>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</si>
  <si>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</si>
  <si>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</si>
  <si>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</si>
  <si>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</si>
  <si>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</si>
  <si>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</si>
  <si>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</si>
  <si>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</si>
  <si>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</si>
  <si>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</si>
  <si>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</si>
  <si>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</si>
  <si>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</si>
  <si>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</si>
  <si>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</si>
  <si>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</si>
  <si>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</si>
  <si>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</si>
  <si>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</si>
  <si>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</si>
  <si>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</si>
  <si>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</si>
  <si>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</si>
  <si>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</si>
  <si>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</si>
  <si>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</si>
  <si>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</si>
  <si>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</si>
  <si>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</si>
  <si>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</si>
  <si>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後期高齢者医療事業特別会計</t>
    <phoneticPr fontId="5"/>
  </si>
  <si>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</si>
  <si>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</si>
  <si>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</si>
  <si>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</si>
  <si>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</si>
  <si>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</si>
  <si>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</si>
  <si>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</si>
  <si>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</si>
  <si>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</si>
  <si>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</si>
  <si>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</si>
  <si>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</si>
  <si>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</si>
  <si>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</si>
  <si>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</si>
  <si>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</si>
  <si>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</si>
  <si>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</si>
  <si>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</si>
  <si>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</si>
  <si>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</si>
  <si>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</si>
  <si>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</si>
  <si>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</si>
  <si>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</si>
  <si>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</si>
  <si>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</si>
  <si>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</si>
  <si>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</si>
  <si>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</si>
  <si>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</si>
  <si>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</si>
  <si>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</si>
  <si>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</si>
  <si>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</si>
  <si>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</si>
  <si>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</si>
  <si>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</si>
  <si>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</si>
  <si>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</si>
  <si>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</si>
  <si>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</si>
  <si>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</si>
  <si>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</si>
  <si>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</si>
  <si>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</si>
  <si>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</si>
  <si>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</si>
  <si>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</si>
  <si>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</si>
  <si>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</si>
  <si>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</si>
  <si>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</si>
  <si>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</si>
  <si>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</si>
  <si>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</si>
  <si>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</si>
  <si>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</si>
  <si>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</si>
  <si>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</si>
  <si>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</si>
  <si>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</si>
  <si>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</si>
  <si>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</si>
  <si>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</si>
  <si>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</si>
  <si>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</si>
  <si>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</si>
  <si>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</si>
  <si>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</si>
  <si>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</si>
  <si>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</si>
  <si>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</si>
  <si>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</si>
  <si>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</si>
  <si>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</si>
  <si>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</si>
  <si>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</si>
  <si>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</si>
  <si>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</si>
  <si>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</si>
  <si>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</si>
  <si>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</si>
  <si>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</si>
  <si>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</si>
  <si>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3.01</t>
  </si>
  <si>
    <t>▲ 2.37</t>
  </si>
  <si>
    <t>一般会計</t>
  </si>
  <si>
    <t>下水道事業会計</t>
  </si>
  <si>
    <t>介護保険事業特別会計</t>
  </si>
  <si>
    <t>国民健康保険事業特別会計</t>
  </si>
  <si>
    <t>後期高齢者医療事業特別会計</t>
  </si>
  <si>
    <t>土地取得造成事業特別会計</t>
  </si>
  <si>
    <t>その他会計（赤字）</t>
  </si>
  <si>
    <t>その他会計（黒字）</t>
  </si>
  <si>
    <t>（百万円）</t>
    <phoneticPr fontId="5"/>
  </si>
  <si>
    <t>H30</t>
    <phoneticPr fontId="5"/>
  </si>
  <si>
    <t>R01</t>
    <phoneticPr fontId="5"/>
  </si>
  <si>
    <t>R02</t>
    <phoneticPr fontId="5"/>
  </si>
  <si>
    <t>R03</t>
    <phoneticPr fontId="5"/>
  </si>
  <si>
    <t>R04</t>
    <phoneticPr fontId="5"/>
  </si>
  <si>
    <t>法適用企業</t>
  </si>
  <si>
    <t>滋賀県市町村職員退職手当組合</t>
    <rPh sb="0" eb="2">
      <t>シガ</t>
    </rPh>
    <rPh sb="2" eb="3">
      <t>ケン</t>
    </rPh>
    <rPh sb="3" eb="6">
      <t>シチョウソン</t>
    </rPh>
    <rPh sb="6" eb="8">
      <t>ショクイン</t>
    </rPh>
    <rPh sb="8" eb="10">
      <t>タイショク</t>
    </rPh>
    <rPh sb="10" eb="12">
      <t>テアテ</t>
    </rPh>
    <rPh sb="12" eb="14">
      <t>クミアイ</t>
    </rPh>
    <phoneticPr fontId="2"/>
  </si>
  <si>
    <t>滋賀県市町村議会議員公務災害補償等組合</t>
  </si>
  <si>
    <t>東近江行政組合（一般会計）</t>
  </si>
  <si>
    <t>東近江行政組合（救急医療特別会計）</t>
  </si>
  <si>
    <t>湖東広域衛生管理組合</t>
  </si>
  <si>
    <t>愛知郡広域行政組合（一般会計）</t>
  </si>
  <si>
    <t>愛知郡広域行政組合（水道事業会計）</t>
  </si>
  <si>
    <t>彦根愛知犬上広域行政組合</t>
  </si>
  <si>
    <t>滋賀県市町村職員研修センター</t>
  </si>
  <si>
    <t>滋賀県後期高齢者医療広域連合（一般会計）</t>
  </si>
  <si>
    <t>滋賀県後期高齢者医療広域連合（後期高齢者医療特別会計）</t>
  </si>
  <si>
    <t>法適用</t>
    <rPh sb="0" eb="3">
      <t>ホウテキヨウ</t>
    </rPh>
    <phoneticPr fontId="2"/>
  </si>
  <si>
    <t>合併振興基金</t>
    <rPh sb="0" eb="2">
      <t>ガッペイ</t>
    </rPh>
    <rPh sb="2" eb="6">
      <t>シンコウキキン</t>
    </rPh>
    <phoneticPr fontId="5"/>
  </si>
  <si>
    <t>教育振興基金</t>
    <rPh sb="0" eb="6">
      <t>キョウイクシンコウキキン</t>
    </rPh>
    <phoneticPr fontId="2"/>
  </si>
  <si>
    <t>防災基金</t>
    <rPh sb="0" eb="2">
      <t>ボウサイ</t>
    </rPh>
    <rPh sb="2" eb="4">
      <t>キキン</t>
    </rPh>
    <phoneticPr fontId="2"/>
  </si>
  <si>
    <t>福祉・保健基金</t>
    <rPh sb="0" eb="2">
      <t>フクシ</t>
    </rPh>
    <rPh sb="3" eb="5">
      <t>ホケン</t>
    </rPh>
    <rPh sb="5" eb="7">
      <t>キキン</t>
    </rPh>
    <phoneticPr fontId="2"/>
  </si>
  <si>
    <t>地域基盤づくり推進基金</t>
    <rPh sb="0" eb="2">
      <t>チイキ</t>
    </rPh>
    <rPh sb="2" eb="4">
      <t>キバン</t>
    </rPh>
    <rPh sb="7" eb="9">
      <t>スイシン</t>
    </rPh>
    <rPh sb="9" eb="11">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</si>
  <si>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</si>
  <si>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</si>
  <si>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将来負担比率は、類似団体と比較し高い状況にある。主な要因としては愛知中学校大規模増改築事業などの各種建設事業の増により地方債現在高が増加したことによる将来負担額の増によるものである。
　有形固定資産減価償却率は類似団体とほぼ同水準であり、今後は、令和４年３月に改訂した公共施設等総合管理計画および令和５年７月に改訂した公共施設（建物）個別施設計画に基づき、必要に応じて施設の統廃合等の公共施設の最適配置を推進し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</si>
  <si>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</si>
  <si>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</si>
  <si>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</si>
  <si>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</si>
  <si>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</si>
  <si>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</si>
  <si>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と比較し高い状況にある。主な要因としては愛知中学校大規模増改築事業などの各種建設事業の増により地方債現在高が増加したことによる将来負担額の増によるものである。実質公債費比率は、類似団体と比較し低い状況である。しかし、令和３年度から令和４年度では０．７％増加しており、要因は元利償還金の増加による「公債費等で負担した一般財源額」の増、臨時財政対策債の減少に伴う「標準財政規模」の減である。
　将来負担比率は今後、上昇傾向であることが見込まれ、これからも同水準で建設事業を実施していけば更なる悪化は必至である。今後は、合理的で費用対効果の高い建設事業を見極め、地方債の発行を抑制することや、地方債を発行する場合であっても交付税措置のある財源的に有利な地方債とすることが必要である。</t>
    <rPh sb="121" eb="123">
      <t>レイワ</t>
    </rPh>
    <rPh sb="124" eb="126">
      <t>ネンド</t>
    </rPh>
    <rPh sb="128" eb="130">
      <t>レイワ</t>
    </rPh>
    <rPh sb="131" eb="133">
      <t>ネンド</t>
    </rPh>
    <rPh sb="139" eb="141">
      <t>ゾウカ</t>
    </rPh>
    <rPh sb="146" eb="148">
      <t>ヨウイン</t>
    </rPh>
    <rPh sb="149" eb="151">
      <t>ガンリ</t>
    </rPh>
    <rPh sb="151" eb="154">
      <t>ショウカンキン</t>
    </rPh>
    <rPh sb="155" eb="157">
      <t>ゾウカ</t>
    </rPh>
    <rPh sb="161" eb="164">
      <t>コウサイヒ</t>
    </rPh>
    <rPh sb="164" eb="165">
      <t>トウ</t>
    </rPh>
    <rPh sb="166" eb="168">
      <t>フタン</t>
    </rPh>
    <rPh sb="170" eb="172">
      <t>イッパン</t>
    </rPh>
    <rPh sb="172" eb="175">
      <t>ザイゲンガク</t>
    </rPh>
    <rPh sb="187" eb="189">
      <t>ゲンショウ</t>
    </rPh>
    <rPh sb="201" eb="202">
      <t>ゲン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</si>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</sst>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988466F1-8AD3-4BF8-9FDB-0427F253DF7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53869</c:v>
                </c:pt>
                <c:pt idx="1">
                  <c:v>59119</c:v>
                </c:pt>
                <c:pt idx="2">
                  <c:v>53895</c:v>
                </c:pt>
                <c:pt idx="3">
                  <c:v>56181</c:v>
                </c:pt>
                <c:pt idx="4">
                  <c:v>47730</c:v>
                </c:pt>
              </c:numCache>
            </c:numRef>
          </c:val>
          <c:smooth val="0"/>
          <c:extLst>
            <c:ext xmlns:c16="http://schemas.microsoft.com/office/drawing/2014/chart" uri="{C3380CC4-5D6E-409C-BE32-E72D297353CC}">
              <c16:uniqueId val="{00000000-0057-4D20-ADD4-A2DBAF654D5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68128</c:v>
                </c:pt>
                <c:pt idx="1">
                  <c:v>38209</c:v>
                </c:pt>
                <c:pt idx="2">
                  <c:v>70216</c:v>
                </c:pt>
                <c:pt idx="3">
                  <c:v>69482</c:v>
                </c:pt>
                <c:pt idx="4">
                  <c:v>95917</c:v>
                </c:pt>
              </c:numCache>
            </c:numRef>
          </c:val>
          <c:smooth val="0"/>
          <c:extLst>
            <c:ext xmlns:c16="http://schemas.microsoft.com/office/drawing/2014/chart" uri="{C3380CC4-5D6E-409C-BE32-E72D297353CC}">
              <c16:uniqueId val="{00000001-0057-4D20-ADD4-A2DBAF654D5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6.53</c:v>
                </c:pt>
                <c:pt idx="1">
                  <c:v>3.47</c:v>
                </c:pt>
                <c:pt idx="2">
                  <c:v>6.26</c:v>
                </c:pt>
                <c:pt idx="3">
                  <c:v>7.99</c:v>
                </c:pt>
                <c:pt idx="4">
                  <c:v>7.44</c:v>
                </c:pt>
              </c:numCache>
            </c:numRef>
          </c:val>
          <c:extLst>
            <c:ext xmlns:c16="http://schemas.microsoft.com/office/drawing/2014/chart" uri="{C3380CC4-5D6E-409C-BE32-E72D297353CC}">
              <c16:uniqueId val="{00000000-539A-4EF8-A678-A5DCEEAFA23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37.97</c:v>
                </c:pt>
                <c:pt idx="1">
                  <c:v>37.93</c:v>
                </c:pt>
                <c:pt idx="2">
                  <c:v>35.299999999999997</c:v>
                </c:pt>
                <c:pt idx="3">
                  <c:v>37.979999999999997</c:v>
                </c:pt>
                <c:pt idx="4">
                  <c:v>37.65</c:v>
                </c:pt>
              </c:numCache>
            </c:numRef>
          </c:val>
          <c:extLst>
            <c:ext xmlns:c16="http://schemas.microsoft.com/office/drawing/2014/chart" uri="{C3380CC4-5D6E-409C-BE32-E72D297353CC}">
              <c16:uniqueId val="{00000001-539A-4EF8-A678-A5DCEEAFA23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0.23</c:v>
                </c:pt>
                <c:pt idx="1">
                  <c:v>-3.01</c:v>
                </c:pt>
                <c:pt idx="2">
                  <c:v>1.61</c:v>
                </c:pt>
                <c:pt idx="3">
                  <c:v>6.36</c:v>
                </c:pt>
                <c:pt idx="4">
                  <c:v>-2.37</c:v>
                </c:pt>
              </c:numCache>
            </c:numRef>
          </c:val>
          <c:smooth val="0"/>
          <c:extLst>
            <c:ext xmlns:c16="http://schemas.microsoft.com/office/drawing/2014/chart" uri="{C3380CC4-5D6E-409C-BE32-E72D297353CC}">
              <c16:uniqueId val="{00000002-539A-4EF8-A678-A5DCEEAFA23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0.87</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5AB-4140-A272-022EA5B6638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5AB-4140-A272-022EA5B6638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5AB-4140-A272-022EA5B6638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5AB-4140-A272-022EA5B66381}"/>
            </c:ext>
          </c:extLst>
        </c:ser>
        <c:ser>
          <c:idx val="4"/>
          <c:order val="4"/>
          <c:tx>
            <c:strRef>
              <c:f>データシート!$A$31</c:f>
              <c:strCache>
                <c:ptCount val="1"/>
                <c:pt idx="0">
                  <c:v>土地取得造成事業特別会計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45AB-4140-A272-022EA5B66381}"/>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c:v>
                </c:pt>
                <c:pt idx="2">
                  <c:v>#N/A</c:v>
                </c:pt>
                <c:pt idx="3">
                  <c:v>0.01</c:v>
                </c:pt>
                <c:pt idx="4">
                  <c:v>#N/A</c:v>
                </c:pt>
                <c:pt idx="5">
                  <c:v>0</c:v>
                </c:pt>
                <c:pt idx="6">
                  <c:v>#N/A</c:v>
                </c:pt>
                <c:pt idx="7">
                  <c:v>0.01</c:v>
                </c:pt>
                <c:pt idx="8">
                  <c:v>#N/A</c:v>
                </c:pt>
                <c:pt idx="9">
                  <c:v>0.01</c:v>
                </c:pt>
              </c:numCache>
            </c:numRef>
          </c:val>
          <c:extLst>
            <c:ext xmlns:c16="http://schemas.microsoft.com/office/drawing/2014/chart" uri="{C3380CC4-5D6E-409C-BE32-E72D297353CC}">
              <c16:uniqueId val="{00000005-45AB-4140-A272-022EA5B66381}"/>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0.61</c:v>
                </c:pt>
                <c:pt idx="2">
                  <c:v>#N/A</c:v>
                </c:pt>
                <c:pt idx="3">
                  <c:v>0.4</c:v>
                </c:pt>
                <c:pt idx="4">
                  <c:v>#N/A</c:v>
                </c:pt>
                <c:pt idx="5">
                  <c:v>0.43</c:v>
                </c:pt>
                <c:pt idx="6">
                  <c:v>#N/A</c:v>
                </c:pt>
                <c:pt idx="7">
                  <c:v>0.4</c:v>
                </c:pt>
                <c:pt idx="8">
                  <c:v>#N/A</c:v>
                </c:pt>
                <c:pt idx="9">
                  <c:v>0.27</c:v>
                </c:pt>
              </c:numCache>
            </c:numRef>
          </c:val>
          <c:extLst>
            <c:ext xmlns:c16="http://schemas.microsoft.com/office/drawing/2014/chart" uri="{C3380CC4-5D6E-409C-BE32-E72D297353CC}">
              <c16:uniqueId val="{00000006-45AB-4140-A272-022EA5B66381}"/>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0.28000000000000003</c:v>
                </c:pt>
                <c:pt idx="2">
                  <c:v>#N/A</c:v>
                </c:pt>
                <c:pt idx="3">
                  <c:v>0.34</c:v>
                </c:pt>
                <c:pt idx="4">
                  <c:v>#N/A</c:v>
                </c:pt>
                <c:pt idx="5">
                  <c:v>0.24</c:v>
                </c:pt>
                <c:pt idx="6">
                  <c:v>#N/A</c:v>
                </c:pt>
                <c:pt idx="7">
                  <c:v>0.56000000000000005</c:v>
                </c:pt>
                <c:pt idx="8">
                  <c:v>#N/A</c:v>
                </c:pt>
                <c:pt idx="9">
                  <c:v>1.05</c:v>
                </c:pt>
              </c:numCache>
            </c:numRef>
          </c:val>
          <c:extLst>
            <c:ext xmlns:c16="http://schemas.microsoft.com/office/drawing/2014/chart" uri="{C3380CC4-5D6E-409C-BE32-E72D297353CC}">
              <c16:uniqueId val="{00000007-45AB-4140-A272-022EA5B66381}"/>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0</c:v>
                </c:pt>
                <c:pt idx="1">
                  <c:v>0</c:v>
                </c:pt>
                <c:pt idx="2">
                  <c:v>#N/A</c:v>
                </c:pt>
                <c:pt idx="3">
                  <c:v>0.88</c:v>
                </c:pt>
                <c:pt idx="4">
                  <c:v>#N/A</c:v>
                </c:pt>
                <c:pt idx="5">
                  <c:v>1.2</c:v>
                </c:pt>
                <c:pt idx="6">
                  <c:v>#N/A</c:v>
                </c:pt>
                <c:pt idx="7">
                  <c:v>1.23</c:v>
                </c:pt>
                <c:pt idx="8">
                  <c:v>#N/A</c:v>
                </c:pt>
                <c:pt idx="9">
                  <c:v>1.1299999999999999</c:v>
                </c:pt>
              </c:numCache>
            </c:numRef>
          </c:val>
          <c:extLst>
            <c:ext xmlns:c16="http://schemas.microsoft.com/office/drawing/2014/chart" uri="{C3380CC4-5D6E-409C-BE32-E72D297353CC}">
              <c16:uniqueId val="{00000008-45AB-4140-A272-022EA5B6638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6.52</c:v>
                </c:pt>
                <c:pt idx="2">
                  <c:v>#N/A</c:v>
                </c:pt>
                <c:pt idx="3">
                  <c:v>3.47</c:v>
                </c:pt>
                <c:pt idx="4">
                  <c:v>#N/A</c:v>
                </c:pt>
                <c:pt idx="5">
                  <c:v>6.25</c:v>
                </c:pt>
                <c:pt idx="6">
                  <c:v>#N/A</c:v>
                </c:pt>
                <c:pt idx="7">
                  <c:v>7.99</c:v>
                </c:pt>
                <c:pt idx="8">
                  <c:v>#N/A</c:v>
                </c:pt>
                <c:pt idx="9">
                  <c:v>7.44</c:v>
                </c:pt>
              </c:numCache>
            </c:numRef>
          </c:val>
          <c:extLst>
            <c:ext xmlns:c16="http://schemas.microsoft.com/office/drawing/2014/chart" uri="{C3380CC4-5D6E-409C-BE32-E72D297353CC}">
              <c16:uniqueId val="{00000009-45AB-4140-A272-022EA5B6638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1098</c:v>
                </c:pt>
                <c:pt idx="5">
                  <c:v>1075</c:v>
                </c:pt>
                <c:pt idx="8">
                  <c:v>1098</c:v>
                </c:pt>
                <c:pt idx="11">
                  <c:v>1124</c:v>
                </c:pt>
                <c:pt idx="14">
                  <c:v>1123</c:v>
                </c:pt>
              </c:numCache>
            </c:numRef>
          </c:val>
          <c:extLst>
            <c:ext xmlns:c16="http://schemas.microsoft.com/office/drawing/2014/chart" uri="{C3380CC4-5D6E-409C-BE32-E72D297353CC}">
              <c16:uniqueId val="{00000000-FAD5-461F-9340-004CDB23DB4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AD5-461F-9340-004CDB23DB4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18</c:v>
                </c:pt>
                <c:pt idx="3">
                  <c:v>8</c:v>
                </c:pt>
                <c:pt idx="6">
                  <c:v>8</c:v>
                </c:pt>
                <c:pt idx="9">
                  <c:v>8</c:v>
                </c:pt>
                <c:pt idx="12">
                  <c:v>6</c:v>
                </c:pt>
              </c:numCache>
            </c:numRef>
          </c:val>
          <c:extLst>
            <c:ext xmlns:c16="http://schemas.microsoft.com/office/drawing/2014/chart" uri="{C3380CC4-5D6E-409C-BE32-E72D297353CC}">
              <c16:uniqueId val="{00000002-FAD5-461F-9340-004CDB23DB4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55</c:v>
                </c:pt>
                <c:pt idx="3">
                  <c:v>61</c:v>
                </c:pt>
                <c:pt idx="6">
                  <c:v>59</c:v>
                </c:pt>
                <c:pt idx="9">
                  <c:v>59</c:v>
                </c:pt>
                <c:pt idx="12">
                  <c:v>54</c:v>
                </c:pt>
              </c:numCache>
            </c:numRef>
          </c:val>
          <c:extLst>
            <c:ext xmlns:c16="http://schemas.microsoft.com/office/drawing/2014/chart" uri="{C3380CC4-5D6E-409C-BE32-E72D297353CC}">
              <c16:uniqueId val="{00000003-FAD5-461F-9340-004CDB23DB4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504</c:v>
                </c:pt>
                <c:pt idx="3">
                  <c:v>349</c:v>
                </c:pt>
                <c:pt idx="6">
                  <c:v>366</c:v>
                </c:pt>
                <c:pt idx="9">
                  <c:v>382</c:v>
                </c:pt>
                <c:pt idx="12">
                  <c:v>369</c:v>
                </c:pt>
              </c:numCache>
            </c:numRef>
          </c:val>
          <c:extLst>
            <c:ext xmlns:c16="http://schemas.microsoft.com/office/drawing/2014/chart" uri="{C3380CC4-5D6E-409C-BE32-E72D297353CC}">
              <c16:uniqueId val="{00000004-FAD5-461F-9340-004CDB23DB4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AD5-461F-9340-004CDB23DB4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AD5-461F-9340-004CDB23DB4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818</c:v>
                </c:pt>
                <c:pt idx="3">
                  <c:v>816</c:v>
                </c:pt>
                <c:pt idx="6">
                  <c:v>830</c:v>
                </c:pt>
                <c:pt idx="9">
                  <c:v>923</c:v>
                </c:pt>
                <c:pt idx="12">
                  <c:v>961</c:v>
                </c:pt>
              </c:numCache>
            </c:numRef>
          </c:val>
          <c:extLst>
            <c:ext xmlns:c16="http://schemas.microsoft.com/office/drawing/2014/chart" uri="{C3380CC4-5D6E-409C-BE32-E72D297353CC}">
              <c16:uniqueId val="{00000007-FAD5-461F-9340-004CDB23DB4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297</c:v>
                </c:pt>
                <c:pt idx="2">
                  <c:v>#N/A</c:v>
                </c:pt>
                <c:pt idx="3">
                  <c:v>#N/A</c:v>
                </c:pt>
                <c:pt idx="4">
                  <c:v>159</c:v>
                </c:pt>
                <c:pt idx="5">
                  <c:v>#N/A</c:v>
                </c:pt>
                <c:pt idx="6">
                  <c:v>#N/A</c:v>
                </c:pt>
                <c:pt idx="7">
                  <c:v>165</c:v>
                </c:pt>
                <c:pt idx="8">
                  <c:v>#N/A</c:v>
                </c:pt>
                <c:pt idx="9">
                  <c:v>#N/A</c:v>
                </c:pt>
                <c:pt idx="10">
                  <c:v>248</c:v>
                </c:pt>
                <c:pt idx="11">
                  <c:v>#N/A</c:v>
                </c:pt>
                <c:pt idx="12">
                  <c:v>#N/A</c:v>
                </c:pt>
                <c:pt idx="13">
                  <c:v>267</c:v>
                </c:pt>
                <c:pt idx="14">
                  <c:v>#N/A</c:v>
                </c:pt>
              </c:numCache>
            </c:numRef>
          </c:val>
          <c:smooth val="0"/>
          <c:extLst>
            <c:ext xmlns:c16="http://schemas.microsoft.com/office/drawing/2014/chart" uri="{C3380CC4-5D6E-409C-BE32-E72D297353CC}">
              <c16:uniqueId val="{00000008-FAD5-461F-9340-004CDB23DB4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14296</c:v>
                </c:pt>
                <c:pt idx="5">
                  <c:v>13875</c:v>
                </c:pt>
                <c:pt idx="8">
                  <c:v>13757</c:v>
                </c:pt>
                <c:pt idx="11">
                  <c:v>13466</c:v>
                </c:pt>
                <c:pt idx="14">
                  <c:v>13222</c:v>
                </c:pt>
              </c:numCache>
            </c:numRef>
          </c:val>
          <c:extLst>
            <c:ext xmlns:c16="http://schemas.microsoft.com/office/drawing/2014/chart" uri="{C3380CC4-5D6E-409C-BE32-E72D297353CC}">
              <c16:uniqueId val="{00000000-779D-4990-900A-AAB68C5D433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91</c:v>
                </c:pt>
                <c:pt idx="5">
                  <c:v>62</c:v>
                </c:pt>
                <c:pt idx="8">
                  <c:v>50</c:v>
                </c:pt>
                <c:pt idx="11">
                  <c:v>28</c:v>
                </c:pt>
                <c:pt idx="14">
                  <c:v>24</c:v>
                </c:pt>
              </c:numCache>
            </c:numRef>
          </c:val>
          <c:extLst>
            <c:ext xmlns:c16="http://schemas.microsoft.com/office/drawing/2014/chart" uri="{C3380CC4-5D6E-409C-BE32-E72D297353CC}">
              <c16:uniqueId val="{00000001-779D-4990-900A-AAB68C5D433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4183</c:v>
                </c:pt>
                <c:pt idx="5">
                  <c:v>4156</c:v>
                </c:pt>
                <c:pt idx="8">
                  <c:v>4065</c:v>
                </c:pt>
                <c:pt idx="11">
                  <c:v>4475</c:v>
                </c:pt>
                <c:pt idx="14">
                  <c:v>4342</c:v>
                </c:pt>
              </c:numCache>
            </c:numRef>
          </c:val>
          <c:extLst>
            <c:ext xmlns:c16="http://schemas.microsoft.com/office/drawing/2014/chart" uri="{C3380CC4-5D6E-409C-BE32-E72D297353CC}">
              <c16:uniqueId val="{00000002-779D-4990-900A-AAB68C5D433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79D-4990-900A-AAB68C5D433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79D-4990-900A-AAB68C5D433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79D-4990-900A-AAB68C5D433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1072</c:v>
                </c:pt>
                <c:pt idx="3">
                  <c:v>1034</c:v>
                </c:pt>
                <c:pt idx="6">
                  <c:v>1004</c:v>
                </c:pt>
                <c:pt idx="9">
                  <c:v>1007</c:v>
                </c:pt>
                <c:pt idx="12">
                  <c:v>989</c:v>
                </c:pt>
              </c:numCache>
            </c:numRef>
          </c:val>
          <c:extLst>
            <c:ext xmlns:c16="http://schemas.microsoft.com/office/drawing/2014/chart" uri="{C3380CC4-5D6E-409C-BE32-E72D297353CC}">
              <c16:uniqueId val="{00000006-779D-4990-900A-AAB68C5D433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421</c:v>
                </c:pt>
                <c:pt idx="3">
                  <c:v>379</c:v>
                </c:pt>
                <c:pt idx="6">
                  <c:v>339</c:v>
                </c:pt>
                <c:pt idx="9">
                  <c:v>295</c:v>
                </c:pt>
                <c:pt idx="12">
                  <c:v>241</c:v>
                </c:pt>
              </c:numCache>
            </c:numRef>
          </c:val>
          <c:extLst>
            <c:ext xmlns:c16="http://schemas.microsoft.com/office/drawing/2014/chart" uri="{C3380CC4-5D6E-409C-BE32-E72D297353CC}">
              <c16:uniqueId val="{00000007-779D-4990-900A-AAB68C5D433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5682</c:v>
                </c:pt>
                <c:pt idx="3">
                  <c:v>4969</c:v>
                </c:pt>
                <c:pt idx="6">
                  <c:v>4867</c:v>
                </c:pt>
                <c:pt idx="9">
                  <c:v>4757</c:v>
                </c:pt>
                <c:pt idx="12">
                  <c:v>4508</c:v>
                </c:pt>
              </c:numCache>
            </c:numRef>
          </c:val>
          <c:extLst>
            <c:ext xmlns:c16="http://schemas.microsoft.com/office/drawing/2014/chart" uri="{C3380CC4-5D6E-409C-BE32-E72D297353CC}">
              <c16:uniqueId val="{00000008-779D-4990-900A-AAB68C5D433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344</c:v>
                </c:pt>
                <c:pt idx="3">
                  <c:v>336</c:v>
                </c:pt>
                <c:pt idx="6">
                  <c:v>328</c:v>
                </c:pt>
                <c:pt idx="9">
                  <c:v>320</c:v>
                </c:pt>
                <c:pt idx="12">
                  <c:v>312</c:v>
                </c:pt>
              </c:numCache>
            </c:numRef>
          </c:val>
          <c:extLst>
            <c:ext xmlns:c16="http://schemas.microsoft.com/office/drawing/2014/chart" uri="{C3380CC4-5D6E-409C-BE32-E72D297353CC}">
              <c16:uniqueId val="{00000009-779D-4990-900A-AAB68C5D433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11771</c:v>
                </c:pt>
                <c:pt idx="3">
                  <c:v>11551</c:v>
                </c:pt>
                <c:pt idx="6">
                  <c:v>12093</c:v>
                </c:pt>
                <c:pt idx="9">
                  <c:v>12529</c:v>
                </c:pt>
                <c:pt idx="12">
                  <c:v>12982</c:v>
                </c:pt>
              </c:numCache>
            </c:numRef>
          </c:val>
          <c:extLst>
            <c:ext xmlns:c16="http://schemas.microsoft.com/office/drawing/2014/chart" uri="{C3380CC4-5D6E-409C-BE32-E72D297353CC}">
              <c16:uniqueId val="{0000000A-779D-4990-900A-AAB68C5D433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720</c:v>
                </c:pt>
                <c:pt idx="2">
                  <c:v>#N/A</c:v>
                </c:pt>
                <c:pt idx="3">
                  <c:v>#N/A</c:v>
                </c:pt>
                <c:pt idx="4">
                  <c:v>177</c:v>
                </c:pt>
                <c:pt idx="5">
                  <c:v>#N/A</c:v>
                </c:pt>
                <c:pt idx="6">
                  <c:v>#N/A</c:v>
                </c:pt>
                <c:pt idx="7">
                  <c:v>757</c:v>
                </c:pt>
                <c:pt idx="8">
                  <c:v>#N/A</c:v>
                </c:pt>
                <c:pt idx="9">
                  <c:v>#N/A</c:v>
                </c:pt>
                <c:pt idx="10">
                  <c:v>940</c:v>
                </c:pt>
                <c:pt idx="11">
                  <c:v>#N/A</c:v>
                </c:pt>
                <c:pt idx="12">
                  <c:v>#N/A</c:v>
                </c:pt>
                <c:pt idx="13">
                  <c:v>1443</c:v>
                </c:pt>
                <c:pt idx="14">
                  <c:v>#N/A</c:v>
                </c:pt>
              </c:numCache>
            </c:numRef>
          </c:val>
          <c:smooth val="0"/>
          <c:extLst>
            <c:ext xmlns:c16="http://schemas.microsoft.com/office/drawing/2014/chart" uri="{C3380CC4-5D6E-409C-BE32-E72D297353CC}">
              <c16:uniqueId val="{0000000B-779D-4990-900A-AAB68C5D433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2101</c:v>
                </c:pt>
                <c:pt idx="1">
                  <c:v>2372</c:v>
                </c:pt>
                <c:pt idx="2">
                  <c:v>2277</c:v>
                </c:pt>
              </c:numCache>
            </c:numRef>
          </c:val>
          <c:extLst>
            <c:ext xmlns:c16="http://schemas.microsoft.com/office/drawing/2014/chart" uri="{C3380CC4-5D6E-409C-BE32-E72D297353CC}">
              <c16:uniqueId val="{00000000-FCA1-4397-9961-DDF00A7D668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15</c:v>
                </c:pt>
                <c:pt idx="1">
                  <c:v>127</c:v>
                </c:pt>
                <c:pt idx="2">
                  <c:v>127</c:v>
                </c:pt>
              </c:numCache>
            </c:numRef>
          </c:val>
          <c:extLst>
            <c:ext xmlns:c16="http://schemas.microsoft.com/office/drawing/2014/chart" uri="{C3380CC4-5D6E-409C-BE32-E72D297353CC}">
              <c16:uniqueId val="{00000001-FCA1-4397-9961-DDF00A7D668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2521</c:v>
                </c:pt>
                <c:pt idx="1">
                  <c:v>2417</c:v>
                </c:pt>
                <c:pt idx="2">
                  <c:v>2292</c:v>
                </c:pt>
              </c:numCache>
            </c:numRef>
          </c:val>
          <c:extLst>
            <c:ext xmlns:c16="http://schemas.microsoft.com/office/drawing/2014/chart" uri="{C3380CC4-5D6E-409C-BE32-E72D297353CC}">
              <c16:uniqueId val="{00000002-FCA1-4397-9961-DDF00A7D668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{02DA7977-30FB-4E8B-8CC2-5EFE205B5E07}</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2A14-4860-BB2A-9C92807F219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{02DEF654-1A29-4467-9298-5967D107E372}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A14-4860-BB2A-9C92807F219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{C9D91D4F-6003-4BC6-9B4F-583429B16952}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A14-4860-BB2A-9C92807F219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{84CFAF21-2316-4508-9958-8FAED26BB585}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A14-4860-BB2A-9C92807F219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{89A7EEB2-8F30-4CA3-9AC9-BBF25230973F}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A14-4860-BB2A-9C92807F2198}"/>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{1D838B14-0DBF-4207-A335-3F3F4FB9B731}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2A14-4860-BB2A-9C92807F2198}"/>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{2B05AE7C-3627-4164-976F-FBE75890BBF4}</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2A14-4860-BB2A-9C92807F2198}"/>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{AC0A9D3B-DBD1-4E0B-B36F-9526F0C1BDCA}</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2A14-4860-BB2A-9C92807F2198}"/>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{9A347B0F-78B1-4C42-9560-3531AAAE326D}</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2A14-4860-BB2A-9C92807F219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59.3</c:v>
                </c:pt>
                <c:pt idx="8">
                  <c:v>60.8</c:v>
                </c:pt>
                <c:pt idx="16">
                  <c:v>62.1</c:v>
                </c:pt>
                <c:pt idx="24">
                  <c:v>64.2</c:v>
                </c:pt>
                <c:pt idx="32">
                  <c:v>62.1</c:v>
                </c:pt>
              </c:numCache>
            </c:numRef>
          </c:xVal>
          <c:yVal>
            <c:numRef>
              <c:f>公会計指標分析・財政指標組合せ分析表!$BP$51:$DC$51</c:f>
              <c:numCache>
                <c:formatCode>#,##0.0;"▲ "#,##0.0</c:formatCode>
                <c:ptCount val="40"/>
                <c:pt idx="0">
                  <c:v>15.5</c:v>
                </c:pt>
                <c:pt idx="8">
                  <c:v>3.7</c:v>
                </c:pt>
                <c:pt idx="16">
                  <c:v>15.5</c:v>
                </c:pt>
                <c:pt idx="24">
                  <c:v>18.3</c:v>
                </c:pt>
                <c:pt idx="32">
                  <c:v>29.3</c:v>
                </c:pt>
              </c:numCache>
            </c:numRef>
          </c:yVal>
          <c:smooth val="0"/>
          <c:extLst>
            <c:ext xmlns:c16="http://schemas.microsoft.com/office/drawing/2014/chart" uri="{C3380CC4-5D6E-409C-BE32-E72D297353CC}">
              <c16:uniqueId val="{00000009-2A14-4860-BB2A-9C92807F219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{A16B6835-B4A1-4C3F-BF4E-32C4591DF657}</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2A14-4860-BB2A-9C92807F219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{79BD444A-1EC4-4AA8-9DBB-8DCF15FE90F5}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A14-4860-BB2A-9C92807F219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{7194C879-E592-47BA-BC7E-2F27D78F0294}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A14-4860-BB2A-9C92807F219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{B6A64683-C3AB-44BF-9AFA-29EF986D12AF}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A14-4860-BB2A-9C92807F219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{1D73C3C2-BCCD-4D44-9F36-6D0B2E07EC13}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A14-4860-BB2A-9C92807F2198}"/>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{26190638-6059-4580-A64A-EE013D244F96}</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2A14-4860-BB2A-9C92807F2198}"/>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{C0D24A40-9D20-494B-A885-5EC392FEB352}</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2A14-4860-BB2A-9C92807F2198}"/>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{CD879992-F5DD-4B4E-9F20-22A23918A8D1}</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2A14-4860-BB2A-9C92807F2198}"/>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{8F18036D-B241-4E6D-986A-C36310A5A42E}</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2A14-4860-BB2A-9C92807F219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61.3</c:v>
                </c:pt>
                <c:pt idx="16">
                  <c:v>62.2</c:v>
                </c:pt>
                <c:pt idx="24">
                  <c:v>63.6</c:v>
                </c:pt>
                <c:pt idx="32">
                  <c:v>64.7</c:v>
                </c:pt>
              </c:numCache>
            </c:numRef>
          </c:xVal>
          <c:yVal>
            <c:numRef>
              <c:f>公会計指標分析・財政指標組合せ分析表!$BP$55:$DC$55</c:f>
              <c:numCache>
                <c:formatCode>#,##0.0;"▲ "#,##0.0</c:formatCode>
                <c:ptCount val="40"/>
                <c:pt idx="0">
                  <c:v>11.4</c:v>
                </c:pt>
                <c:pt idx="8">
                  <c:v>10.4</c:v>
                </c:pt>
                <c:pt idx="16">
                  <c:v>10.9</c:v>
                </c:pt>
                <c:pt idx="24">
                  <c:v>6.5</c:v>
                </c:pt>
                <c:pt idx="32">
                  <c:v>0</c:v>
                </c:pt>
              </c:numCache>
            </c:numRef>
          </c:yVal>
          <c:smooth val="0"/>
          <c:extLst>
            <c:ext xmlns:c16="http://schemas.microsoft.com/office/drawing/2014/chart" uri="{C3380CC4-5D6E-409C-BE32-E72D297353CC}">
              <c16:uniqueId val="{00000013-2A14-4860-BB2A-9C92807F2198}"/>
            </c:ext>
          </c:extLst>
        </c:ser>
        <c:dLbls>
          <c:showLegendKey val="0"/>
          <c:showVal val="1"/>
          <c:showCatName val="0"/>
          <c:showSerName val="0"/>
          <c:showPercent val="0"/>
          <c:showBubbleSize val="0"/>
        </c:dLbls>
        <c:axId val="46179840"/>
        <c:axId val="46181760"/>
      </c:scatterChart>
      <c:valAx>
        <c:axId val="46179840"/>
        <c:scaling>
          <c:orientation val="maxMin"/>
          <c:max val="66"/>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{9BDE2C14-2861-47E2-AB2D-F89B10D035E6}</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C096-4803-B1F2-BDEE0BD0042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{0660C993-E7E1-4EA3-8D06-0365A764394D}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096-4803-B1F2-BDEE0BD0042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{FB49A720-DB16-4B86-BCCF-4B57C0245B82}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096-4803-B1F2-BDEE0BD0042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{7BEEF3A4-ED17-41DC-9C12-8044D48CFC8B}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096-4803-B1F2-BDEE0BD0042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{7EEDADA3-940F-4964-BE35-D7FD4DDB9CD5}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096-4803-B1F2-BDEE0BD00420}"/>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{0875377E-6631-4A30-A989-C0A7EFCD3DC3}</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C096-4803-B1F2-BDEE0BD00420}"/>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{FDB26D3F-1244-47BB-8927-2BE19A580147}</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C096-4803-B1F2-BDEE0BD00420}"/>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{EFC13154-C7FE-4E71-91FC-6B1DB7797F0E}</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C096-4803-B1F2-BDEE0BD00420}"/>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{0AF729F9-DD63-4FFF-986C-4C1D7988E681}</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C096-4803-B1F2-BDEE0BD0042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c:v>
                </c:pt>
                <c:pt idx="8">
                  <c:v>5.3</c:v>
                </c:pt>
                <c:pt idx="16">
                  <c:v>4.4000000000000004</c:v>
                </c:pt>
                <c:pt idx="24">
                  <c:v>3.8</c:v>
                </c:pt>
                <c:pt idx="32">
                  <c:v>4.5</c:v>
                </c:pt>
              </c:numCache>
            </c:numRef>
          </c:xVal>
          <c:yVal>
            <c:numRef>
              <c:f>公会計指標分析・財政指標組合せ分析表!$BP$73:$DC$73</c:f>
              <c:numCache>
                <c:formatCode>#,##0.0;"▲ "#,##0.0</c:formatCode>
                <c:ptCount val="40"/>
                <c:pt idx="0">
                  <c:v>15.5</c:v>
                </c:pt>
                <c:pt idx="8">
                  <c:v>3.7</c:v>
                </c:pt>
                <c:pt idx="16">
                  <c:v>15.5</c:v>
                </c:pt>
                <c:pt idx="24">
                  <c:v>18.3</c:v>
                </c:pt>
                <c:pt idx="32">
                  <c:v>29.3</c:v>
                </c:pt>
              </c:numCache>
            </c:numRef>
          </c:yVal>
          <c:smooth val="0"/>
          <c:extLst>
            <c:ext xmlns:c16="http://schemas.microsoft.com/office/drawing/2014/chart" uri="{C3380CC4-5D6E-409C-BE32-E72D297353CC}">
              <c16:uniqueId val="{00000009-C096-4803-B1F2-BDEE0BD0042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4502318643803015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{C5E2ACB0-1107-4548-822F-F57D627D33FD}</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C096-4803-B1F2-BDEE0BD0042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{32F2E6BC-2711-46B0-B351-370FB0D5F674}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096-4803-B1F2-BDEE0BD0042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{1CF3FCE4-4D52-42CE-9E75-EA43B3133BCC}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096-4803-B1F2-BDEE0BD0042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{FD4F915E-2D77-4FF3-A34E-94466ECBFA49}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096-4803-B1F2-BDEE0BD0042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{867D4F0E-9A43-4638-878B-9982A558D2C4}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096-4803-B1F2-BDEE0BD00420}"/>
                </c:ext>
              </c:extLst>
            </c:dLbl>
            <c:dLbl>
              <c:idx val="8"/>
              <c:layout>
                <c:manualLayout>
                  <c:x val="-2.8766015700383205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{B99DC6DA-44E1-4E91-82C0-BC4F82327AE3}</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C096-4803-B1F2-BDEE0BD00420}"/>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{EA165FA6-844D-4A00-A329-E587BE2A1D11}</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C096-4803-B1F2-BDEE0BD00420}"/>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{2290D1FD-66FD-4EBD-B037-22EC107C876A}</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C096-4803-B1F2-BDEE0BD00420}"/>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{6FEC4C62-3C61-4C2D-BB17-CDB8BDE51282}</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C096-4803-B1F2-BDEE0BD0042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6.7</c:v>
                </c:pt>
                <c:pt idx="8">
                  <c:v>6.6</c:v>
                </c:pt>
                <c:pt idx="16">
                  <c:v>5.9</c:v>
                </c:pt>
                <c:pt idx="24">
                  <c:v>5.9</c:v>
                </c:pt>
                <c:pt idx="32">
                  <c:v>6.1</c:v>
                </c:pt>
              </c:numCache>
            </c:numRef>
          </c:xVal>
          <c:yVal>
            <c:numRef>
              <c:f>公会計指標分析・財政指標組合せ分析表!$BP$77:$DC$77</c:f>
              <c:numCache>
                <c:formatCode>#,##0.0;"▲ "#,##0.0</c:formatCode>
                <c:ptCount val="40"/>
                <c:pt idx="0">
                  <c:v>11.4</c:v>
                </c:pt>
                <c:pt idx="8">
                  <c:v>10.4</c:v>
                </c:pt>
                <c:pt idx="16">
                  <c:v>10.9</c:v>
                </c:pt>
                <c:pt idx="24">
                  <c:v>6.5</c:v>
                </c:pt>
                <c:pt idx="32">
                  <c:v>0</c:v>
                </c:pt>
              </c:numCache>
            </c:numRef>
          </c:yVal>
          <c:smooth val="0"/>
          <c:extLst>
            <c:ext xmlns:c16="http://schemas.microsoft.com/office/drawing/2014/chart" uri="{C3380CC4-5D6E-409C-BE32-E72D297353CC}">
              <c16:uniqueId val="{00000013-C096-4803-B1F2-BDEE0BD00420}"/>
            </c:ext>
          </c:extLst>
        </c:ser>
        <c:dLbls>
          <c:showLegendKey val="0"/>
          <c:showVal val="1"/>
          <c:showCatName val="0"/>
          <c:showSerName val="0"/>
          <c:showPercent val="0"/>
          <c:showBubbleSize val="0"/>
        </c:dLbls>
        <c:axId val="84219776"/>
        <c:axId val="84234240"/>
      </c:scatterChart>
      <c:valAx>
        <c:axId val="84219776"/>
        <c:scaling>
          <c:orientation val="maxMin"/>
          <c:max val="7"/>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年度で</a:t>
          </a:r>
          <a:r>
            <a:rPr kumimoji="1" lang="en-US" altLang="ja-JP" sz="1400">
              <a:latin typeface="ＭＳ ゴシック" pitchFamily="49" charset="-128"/>
              <a:ea typeface="ＭＳ ゴシック" pitchFamily="49" charset="-128"/>
            </a:rPr>
            <a:t>267</a:t>
          </a:r>
          <a:r>
            <a:rPr kumimoji="1" lang="ja-JP" altLang="en-US" sz="1400">
              <a:latin typeface="ＭＳ ゴシック" pitchFamily="49" charset="-128"/>
              <a:ea typeface="ＭＳ ゴシック" pitchFamily="49" charset="-128"/>
            </a:rPr>
            <a:t>百万円となり、前年度と比較すると</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百万円の増加となった。要因としては、地方債の償還開始による元利償還金の増により、公債費等で負担する一般財源額が増加したことによるものである。</a:t>
          </a:r>
        </a:p>
        <a:p>
          <a:r>
            <a:rPr kumimoji="1" lang="ja-JP" altLang="en-US" sz="1400">
              <a:latin typeface="ＭＳ ゴシック" pitchFamily="49" charset="-128"/>
              <a:ea typeface="ＭＳ ゴシック" pitchFamily="49" charset="-128"/>
            </a:rPr>
            <a:t>　今後は、合併特例債等を活用した建設事業、学校教育施設等整備事業債を活用した学校施設の建設事業の元金償還が開始することで、実質公債費比率が上昇していく。</a:t>
          </a:r>
        </a:p>
        <a:p>
          <a:r>
            <a:rPr kumimoji="1" lang="ja-JP" altLang="en-US" sz="1400">
              <a:latin typeface="ＭＳ ゴシック" pitchFamily="49" charset="-128"/>
              <a:ea typeface="ＭＳ ゴシック" pitchFamily="49" charset="-128"/>
            </a:rPr>
            <a:t>　よって、これまで以上に公債費の適正化に取り組んでいく必要がある。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満期一括償還地方債の発行はなし。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各種建設事業の実施による地方債残高の増加や基準財政需要額算入見込額の減少により、将来負担額（</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）が充当可能財源等（</a:t>
          </a:r>
          <a:r>
            <a:rPr kumimoji="1" lang="en-US" altLang="ja-JP" sz="1200">
              <a:latin typeface="ＭＳ ゴシック" pitchFamily="49" charset="-128"/>
              <a:ea typeface="ＭＳ ゴシック" pitchFamily="49" charset="-128"/>
            </a:rPr>
            <a:t>B</a:t>
          </a:r>
          <a:r>
            <a:rPr kumimoji="1" lang="ja-JP" altLang="en-US" sz="1200">
              <a:latin typeface="ＭＳ ゴシック" pitchFamily="49" charset="-128"/>
              <a:ea typeface="ＭＳ ゴシック" pitchFamily="49" charset="-128"/>
            </a:rPr>
            <a:t>）を上回っている。前年度と比較して将来負担比率の分子は愛知中学校大規模増改築事業、学校施設改修事業、町道愛知川栗田線道路改良事業などの建設事業により地方債現在高の増により増加した。</a:t>
          </a:r>
        </a:p>
        <a:p>
          <a:r>
            <a:rPr kumimoji="1" lang="ja-JP" altLang="en-US" sz="1200">
              <a:latin typeface="ＭＳ ゴシック" pitchFamily="49" charset="-128"/>
              <a:ea typeface="ＭＳ ゴシック" pitchFamily="49" charset="-128"/>
            </a:rPr>
            <a:t>　地方債残高については、これまでほとんどが基準財政需要額に算入される合併特例債や臨時財政対策債であるため、抑制を図れてきたが、愛知中学校大規模増改築事業に合併特例債を活用したことで、発行可能額はごくわずかとなったことから、今後も今までと同水準の建設事業を実施すれば、悪化していくことは必至である。</a:t>
          </a:r>
        </a:p>
        <a:p>
          <a:r>
            <a:rPr kumimoji="1" lang="ja-JP" altLang="en-US" sz="1200">
              <a:latin typeface="ＭＳ ゴシック" pitchFamily="49" charset="-128"/>
              <a:ea typeface="ＭＳ ゴシック" pitchFamily="49" charset="-128"/>
            </a:rPr>
            <a:t>　また、歳入の一般財源が減少することにより、充当可能基金の取崩しが発生することが予想されていることから、今までと同水準を維持していくことは非常に困難であると考えている。</a:t>
          </a:r>
        </a:p>
        <a:p>
          <a:r>
            <a:rPr kumimoji="1" lang="ja-JP" altLang="en-US" sz="1200">
              <a:latin typeface="ＭＳ ゴシック" pitchFamily="49" charset="-128"/>
              <a:ea typeface="ＭＳ ゴシック" pitchFamily="49" charset="-128"/>
            </a:rPr>
            <a:t>　今後の取組として、地方債の現在高を減少させるために真に必要な建設事業の見極めを行い、新規発行を抑制することが必要と考えている。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滋賀県愛荘町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・財政調整基金および減債基金：令和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年度は個人町民税、固定資産税の増により、町税は増加したものの、普通交付税および臨時財政対策債の減により一般財源が大幅に減少し、財政調整基金を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百万円取崩したため減少した。減債基金は、利息分のみ積立てを行った。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・その他目的基金：合併振興基金については、新町まちづくり計画に基づくソフト事業の財源とするため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百万円取崩したことにより減少した。教育振興基金については、幼小中施設改修事業や愛知中学校の備品購入費の財源とするため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上記に伴い、基金全体として、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今後は、経常一般財源が減少する見込みであり、決算余剰金が発生しない見込みであるため、基本的には基金積立ては利子収入のみとなる。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また、取崩しについては、以下の各基金に記載のとおりである。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・合併振興基金：新町まちづくり計画に基づくソフト事業に充当するもの。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・教育振興基金：教育の振興を図るため、幼稚園、小学校、中学校等の教育施設の改修、維持補修等に充当するもの。</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・合併振興基金：新町まちづくり計画に基づくソフト事業である給食管理運営事業、中山道愛知川宿活性化事業、湖東三山館管理事業の財源とするため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・教育振興基金：幼小中施設改修事業や愛知中学校大規模増改築事業に係る備品購入費の財源とするため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・合併振興基金：財政調整基金の状況も踏まえ、経常一般財源の減少分を補てんするため、新町まちづくり計画に基づくソフト事業の経常経費の財源とする。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地域基盤づくり推進基金、防災基金等その他の特定目的基金：地方債を活用しても、交付税措置の無い普通建設事業の財源とすることや、地方債が活用できない臨時で実施するソフト事業の財源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個人町民税、固定資産税の増により、町税は増加したものの、普通交付税および臨時財政対策債の減により一般財源が大幅に減少したことにより、財政調整基金を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百万円取崩しを行ったため減少した。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今後は、経常一般財源が減少する見込みであるため、その減収分を補てんすることを目的に基金の取崩しを行う。基金残高は、標準財政規模の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％程度となるよう、公共施設の最適配置や事務事業の見直しなどの取組により、行財政基盤の強化に努める。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利子収入等を財源として基金積立てしたことにより増加した。また、基金取崩しは実施していない。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在、愛知中学校大規模増改築事業、学校施設改修事業、町道愛知川栗田線道路改良事業などのハード整備を行っており地方債残高は増加傾向である。減債基金は地方債の適正な管理のため積立ている基金であるが、今後は、経常一般財源が減少する見込みであり、決算余剰金が発生しない見込みであるため、基金に積み立てることは困難である。よって、減債基金を活用し繰上償還を実施することは難しいことから、これまでと同様に公共事業の見極めによる地方債の過剰な新規発行を抑制するとともに、地方債を発行する場合においても交付税措置のある有利な地方債を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8C5D81F4-E78F-4CA6-8860-7BD889D7EF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2E2087D-9AC2-4DF8-9B74-67609E677F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17577AB-D4EA-448B-8001-220FBF71988F}"/>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3597C463-2598-4139-AC65-B7CF1134D93A}"/>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F1C0AF01-17A6-4497-850D-25307649158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DE441CDB-3BD6-41D4-96DA-92878B8825AA}"/>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84983FDD-731A-4875-A11F-AF7C106CAF7D}"/>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E8BE56F7-FE26-41E8-B859-A7066CCF1D08}"/>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CDDD5802-A647-4245-8923-81C5A6FFD6A1}"/>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A753B755-C2D0-438F-9B27-73337A8FDB0B}"/>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D8AAF186-F2EE-491D-84AA-22245BA20108}"/>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B1A0533A-54FF-45F5-B346-7AB9C2E07EFA}"/>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21,332
20,271
37.97
11,639,074
11,038,948
450,037
6,048,510
12,981,714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6D749279-478C-4C34-AB66-7951F565461D}"/>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CC68C9FD-5658-496B-B2C9-C9B7A315BC6B}"/>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40073254-8180-4EE8-853A-843190F6352C}"/>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29.3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20D07F39-A7C9-4BA8-9FF6-55AD877F96A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D7AFD4F4-1069-4B14-B9B1-0475698555C2}"/>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291E0A91-18B1-457B-92EB-667E530A38DC}"/>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19594B9D-41A1-4D21-8A77-94A02C7FA1A3}"/>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843586B7-52CD-48F3-864F-63490BFA91E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D9DDC953-5F89-4F6D-9986-574392C9B363}"/>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9C3DE323-4D80-43D7-8DE7-EDA9555DDDB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873D6654-1A34-40BC-A18E-6AA0F6D13D2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8906E173-D1DE-405B-B311-1D55E0E2BFEF}"/>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84C6CBFA-44B1-45CC-8321-6C1D7D1254EE}"/>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40B6C852-7E57-4E12-A91C-814EBC0A54F8}"/>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E17557EB-4FD1-402A-931B-DC55571BCA36}"/>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F06ADDEB-32AA-4090-A7A6-DE23ADA9C70A}"/>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EFB53E83-18F5-4B31-8817-CABAAE17F934}"/>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71E9BA65-BDAE-450C-AF25-DBC76696A8E8}"/>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9B96B40F-C5FB-4E0E-9599-D51E46D0F39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32EEA712-57C6-44A2-A4A7-83B32D597ED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68E9D84D-B6F5-4232-99B7-7836E0A1943E}"/>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F98E8599-C3F6-4BBE-A818-2C52563C5F93}"/>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EF219689-A88B-417A-8A18-A6DD83579D31}"/>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9BCBD034-04E0-4598-ABA8-8A88083B2D38}"/>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55D45434-2363-4BE6-8757-06AF25C653EF}"/>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3E42A7CE-A40D-4C2D-8757-912B7034F36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40E09D4D-3C7E-4484-AE8D-41FC847B1CB8}"/>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2A3B7632-EFE1-4182-8873-EF7EDF31A90B}"/>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7962E477-4D16-4AE7-8B8F-C290F836A45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DEEE59F0-7EBA-4EA7-85C8-8F14A7B4A96C}"/>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F47BC7F1-B9CC-411C-8BFA-08B36C889587}"/>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4D7ECCC8-B3A3-4071-905D-15A7AAE52F31}"/>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838A01CB-DE81-40B8-8549-FE46A648FAE5}"/>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AAAB4E6E-BDE4-4EDC-950A-83090A13A80D}"/>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69293FED-9E00-46B4-AFFB-95B713CD1292}"/>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有形固定資産減価償却率は類似団体、全国平均より低く、県平均と比較すると高い状況にあるが、適正な数値を維持できていると考えている。</a:t>
          </a:r>
        </a:p>
        <a:p>
          <a:r>
            <a:rPr kumimoji="1" lang="ja-JP" altLang="en-US" sz="1100">
              <a:latin typeface="ＭＳ Ｐゴシック" panose="020B0600070205080204" pitchFamily="50" charset="-128"/>
              <a:ea typeface="ＭＳ Ｐゴシック" panose="020B0600070205080204" pitchFamily="50" charset="-128"/>
            </a:rPr>
            <a:t>　今後は、令和４年３月に改訂した公共施設等総合管理計画および令和５年７月に改訂した公共施設（建物）個別施設計画に基づき、必要に応じて施設の統廃合等の公共施設の最適配置を推進していく。</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2AC154C-EE43-4D05-92E9-626BDF81F174}"/>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97002DDF-197E-443F-85F1-6CACCC75AE44}"/>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E218C116-14AA-48CF-B1FE-4E7F944542E3}"/>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2A9353-8AC2-4339-8198-A26B5A7E3B78}"/>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C837B9FF-175E-4776-B199-6D72EE67F909}"/>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817AF217-38BA-4FC6-A584-EBFDF781886C}"/>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8A0E76A-FA55-45DD-8808-56022D4B7794}"/>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4F6B3E14-4CAE-4F9B-A367-E4FA9B276062}"/>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647A48EB-0233-41A3-B6FF-2AAAA3F2D3D6}"/>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DB5132AD-5769-4A2C-AA84-F9D8107F6183}"/>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DDE4820F-4DEE-4082-A98C-879192E95DA4}"/>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5CA25320-894C-4A85-BF00-FD4F4C8801A3}"/>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B43B479E-4D81-4832-9D33-C986825CFCC2}"/>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BAC15C6D-512C-4B3F-B6B2-796A2DFFF982}"/>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BCF6E1F5-8E04-4813-B2C3-10CA4175CA9C}"/>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704B4689-1E5C-4D09-8249-DC38E6A0BD41}"/>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160443</xdr:rowOff>
    </xdr:from>
    <xdr:to>
      <xdr:col>23</xdr:col>
      <xdr:colOff>85090</xdr:colOff>
      <xdr:row>35</xdr:row>
      <xdr:rowOff>5080</xdr:rowOff>
    </xdr:to>
    <xdr:cxnSp macro="">
      <xdr:nvCxnSpPr>
        <xdr:cNvPr id="65" name="直線コネクタ 64">
          <a:extLst>
            <a:ext uri="{FF2B5EF4-FFF2-40B4-BE49-F238E27FC236}">
              <a16:creationId xmlns:a16="http://schemas.microsoft.com/office/drawing/2014/main" id="{D7A8CADF-8F28-49AA-856A-51A6D0FD195F}"/>
            </a:ext>
          </a:extLst>
        </xdr:cNvPr>
        <xdr:cNvCxnSpPr/>
      </xdr:nvCxnSpPr>
      <xdr:spPr>
        <a:xfrm flipV="1">
          <a:off x="4760595" y="5561118"/>
          <a:ext cx="1270" cy="1216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8907</xdr:rowOff>
    </xdr:from>
    <xdr:ext cx="405111" cy="259045"/>
    <xdr:sp macro="" textlink="">
      <xdr:nvSpPr>
        <xdr:cNvPr id="66" name="有形固定資産減価償却率最小値テキスト">
          <a:extLst>
            <a:ext uri="{FF2B5EF4-FFF2-40B4-BE49-F238E27FC236}">
              <a16:creationId xmlns:a16="http://schemas.microsoft.com/office/drawing/2014/main" id="{144E6B97-74EA-48D6-9408-7A2442CD2E56}"/>
            </a:ext>
          </a:extLst>
        </xdr:cNvPr>
        <xdr:cNvSpPr txBox="1"/>
      </xdr:nvSpPr>
      <xdr:spPr>
        <a:xfrm>
          <a:off x="4813300" y="6781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5080</xdr:rowOff>
    </xdr:from>
    <xdr:to>
      <xdr:col>23</xdr:col>
      <xdr:colOff>174625</xdr:colOff>
      <xdr:row>35</xdr:row>
      <xdr:rowOff>5080</xdr:rowOff>
    </xdr:to>
    <xdr:cxnSp macro="">
      <xdr:nvCxnSpPr>
        <xdr:cNvPr id="67" name="直線コネクタ 66">
          <a:extLst>
            <a:ext uri="{FF2B5EF4-FFF2-40B4-BE49-F238E27FC236}">
              <a16:creationId xmlns:a16="http://schemas.microsoft.com/office/drawing/2014/main" id="{F9355CCD-0D7A-4FDC-A5AD-49EBE672B2D5}"/>
            </a:ext>
          </a:extLst>
        </xdr:cNvPr>
        <xdr:cNvCxnSpPr/>
      </xdr:nvCxnSpPr>
      <xdr:spPr>
        <a:xfrm>
          <a:off x="4673600" y="6777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107120</xdr:rowOff>
    </xdr:from>
    <xdr:ext cx="405111" cy="259045"/>
    <xdr:sp macro="" textlink="">
      <xdr:nvSpPr>
        <xdr:cNvPr id="68" name="有形固定資産減価償却率最大値テキスト">
          <a:extLst>
            <a:ext uri="{FF2B5EF4-FFF2-40B4-BE49-F238E27FC236}">
              <a16:creationId xmlns:a16="http://schemas.microsoft.com/office/drawing/2014/main" id="{50E780D2-A7C2-40AE-952F-BC9534146E9F}"/>
            </a:ext>
          </a:extLst>
        </xdr:cNvPr>
        <xdr:cNvSpPr txBox="1"/>
      </xdr:nvSpPr>
      <xdr:spPr>
        <a:xfrm>
          <a:off x="4813300" y="5336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160443</xdr:rowOff>
    </xdr:from>
    <xdr:to>
      <xdr:col>23</xdr:col>
      <xdr:colOff>174625</xdr:colOff>
      <xdr:row>27</xdr:row>
      <xdr:rowOff>160443</xdr:rowOff>
    </xdr:to>
    <xdr:cxnSp macro="">
      <xdr:nvCxnSpPr>
        <xdr:cNvPr id="69" name="直線コネクタ 68">
          <a:extLst>
            <a:ext uri="{FF2B5EF4-FFF2-40B4-BE49-F238E27FC236}">
              <a16:creationId xmlns:a16="http://schemas.microsoft.com/office/drawing/2014/main" id="{193B7C9E-F5BD-43A8-9539-4526B2BB9899}"/>
            </a:ext>
          </a:extLst>
        </xdr:cNvPr>
        <xdr:cNvCxnSpPr/>
      </xdr:nvCxnSpPr>
      <xdr:spPr>
        <a:xfrm>
          <a:off x="4673600" y="5561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42774</xdr:rowOff>
    </xdr:from>
    <xdr:ext cx="405111" cy="259045"/>
    <xdr:sp macro="" textlink="">
      <xdr:nvSpPr>
        <xdr:cNvPr id="70" name="有形固定資産減価償却率平均値テキスト">
          <a:extLst>
            <a:ext uri="{FF2B5EF4-FFF2-40B4-BE49-F238E27FC236}">
              <a16:creationId xmlns:a16="http://schemas.microsoft.com/office/drawing/2014/main" id="{B44BAF54-A3DA-4B39-BF3B-5AF3967B9757}"/>
            </a:ext>
          </a:extLst>
        </xdr:cNvPr>
        <xdr:cNvSpPr txBox="1"/>
      </xdr:nvSpPr>
      <xdr:spPr>
        <a:xfrm>
          <a:off x="4813300" y="61292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64347</xdr:rowOff>
    </xdr:from>
    <xdr:to>
      <xdr:col>23</xdr:col>
      <xdr:colOff>136525</xdr:colOff>
      <xdr:row>31</xdr:row>
      <xdr:rowOff>165947</xdr:rowOff>
    </xdr:to>
    <xdr:sp macro="" textlink="">
      <xdr:nvSpPr>
        <xdr:cNvPr id="71" name="フローチャート: 判断 70">
          <a:extLst>
            <a:ext uri="{FF2B5EF4-FFF2-40B4-BE49-F238E27FC236}">
              <a16:creationId xmlns:a16="http://schemas.microsoft.com/office/drawing/2014/main" id="{EF8E1B09-524B-4FF7-B490-4E7137945406}"/>
            </a:ext>
          </a:extLst>
        </xdr:cNvPr>
        <xdr:cNvSpPr/>
      </xdr:nvSpPr>
      <xdr:spPr>
        <a:xfrm>
          <a:off x="4711700" y="615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24765</xdr:rowOff>
    </xdr:from>
    <xdr:to>
      <xdr:col>19</xdr:col>
      <xdr:colOff>187325</xdr:colOff>
      <xdr:row>31</xdr:row>
      <xdr:rowOff>126365</xdr:rowOff>
    </xdr:to>
    <xdr:sp macro="" textlink="">
      <xdr:nvSpPr>
        <xdr:cNvPr id="72" name="フローチャート: 判断 71">
          <a:extLst>
            <a:ext uri="{FF2B5EF4-FFF2-40B4-BE49-F238E27FC236}">
              <a16:creationId xmlns:a16="http://schemas.microsoft.com/office/drawing/2014/main" id="{BDF93ECA-2ACC-429F-9CDC-4080C2B9A6D8}"/>
            </a:ext>
          </a:extLst>
        </xdr:cNvPr>
        <xdr:cNvSpPr/>
      </xdr:nvSpPr>
      <xdr:spPr>
        <a:xfrm>
          <a:off x="40005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145838</xdr:rowOff>
    </xdr:from>
    <xdr:to>
      <xdr:col>15</xdr:col>
      <xdr:colOff>187325</xdr:colOff>
      <xdr:row>31</xdr:row>
      <xdr:rowOff>75988</xdr:rowOff>
    </xdr:to>
    <xdr:sp macro="" textlink="">
      <xdr:nvSpPr>
        <xdr:cNvPr id="73" name="フローチャート: 判断 72">
          <a:extLst>
            <a:ext uri="{FF2B5EF4-FFF2-40B4-BE49-F238E27FC236}">
              <a16:creationId xmlns:a16="http://schemas.microsoft.com/office/drawing/2014/main" id="{8AC9F4D8-A45C-4A01-8D42-7D80881ABCB6}"/>
            </a:ext>
          </a:extLst>
        </xdr:cNvPr>
        <xdr:cNvSpPr/>
      </xdr:nvSpPr>
      <xdr:spPr>
        <a:xfrm>
          <a:off x="3238500" y="6060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113453</xdr:rowOff>
    </xdr:from>
    <xdr:to>
      <xdr:col>11</xdr:col>
      <xdr:colOff>187325</xdr:colOff>
      <xdr:row>31</xdr:row>
      <xdr:rowOff>43603</xdr:rowOff>
    </xdr:to>
    <xdr:sp macro="" textlink="">
      <xdr:nvSpPr>
        <xdr:cNvPr id="74" name="フローチャート: 判断 73">
          <a:extLst>
            <a:ext uri="{FF2B5EF4-FFF2-40B4-BE49-F238E27FC236}">
              <a16:creationId xmlns:a16="http://schemas.microsoft.com/office/drawing/2014/main" id="{820EE4B3-9053-4A93-A1DD-48FFEC70E8F2}"/>
            </a:ext>
          </a:extLst>
        </xdr:cNvPr>
        <xdr:cNvSpPr/>
      </xdr:nvSpPr>
      <xdr:spPr>
        <a:xfrm>
          <a:off x="2476500" y="6028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73872</xdr:rowOff>
    </xdr:from>
    <xdr:to>
      <xdr:col>7</xdr:col>
      <xdr:colOff>187325</xdr:colOff>
      <xdr:row>31</xdr:row>
      <xdr:rowOff>4022</xdr:rowOff>
    </xdr:to>
    <xdr:sp macro="" textlink="">
      <xdr:nvSpPr>
        <xdr:cNvPr id="75" name="フローチャート: 判断 74">
          <a:extLst>
            <a:ext uri="{FF2B5EF4-FFF2-40B4-BE49-F238E27FC236}">
              <a16:creationId xmlns:a16="http://schemas.microsoft.com/office/drawing/2014/main" id="{B87B5EC9-F556-4AC4-BA7A-AEF7F86A040E}"/>
            </a:ext>
          </a:extLst>
        </xdr:cNvPr>
        <xdr:cNvSpPr/>
      </xdr:nvSpPr>
      <xdr:spPr>
        <a:xfrm>
          <a:off x="1714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78BFB97D-F81B-4C91-B480-35BEE4F4EC5B}"/>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CBE1683E-B031-4FC6-BB78-DE086F334603}"/>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78B4F580-4F32-49B1-8404-C446636E869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6434C00E-CC20-463D-B531-8101584CD7E6}"/>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86A4A989-0BA6-4DC1-B15C-F618EAFD735D}"/>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81" name="楕円 80">
          <a:extLst>
            <a:ext uri="{FF2B5EF4-FFF2-40B4-BE49-F238E27FC236}">
              <a16:creationId xmlns:a16="http://schemas.microsoft.com/office/drawing/2014/main" id="{66EE1303-5D74-485C-9497-DD33B5DA9493}"/>
            </a:ext>
          </a:extLst>
        </xdr:cNvPr>
        <xdr:cNvSpPr/>
      </xdr:nvSpPr>
      <xdr:spPr>
        <a:xfrm>
          <a:off x="4711700" y="605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165117</xdr:rowOff>
    </xdr:from>
    <xdr:ext cx="405111" cy="259045"/>
    <xdr:sp macro="" textlink="">
      <xdr:nvSpPr>
        <xdr:cNvPr id="82" name="有形固定資産減価償却率該当値テキスト">
          <a:extLst>
            <a:ext uri="{FF2B5EF4-FFF2-40B4-BE49-F238E27FC236}">
              <a16:creationId xmlns:a16="http://schemas.microsoft.com/office/drawing/2014/main" id="{6B284722-8C64-424D-9236-C9A49619E69E}"/>
            </a:ext>
          </a:extLst>
        </xdr:cNvPr>
        <xdr:cNvSpPr txBox="1"/>
      </xdr:nvSpPr>
      <xdr:spPr>
        <a:xfrm>
          <a:off x="4813300" y="5908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46355</xdr:rowOff>
    </xdr:from>
    <xdr:to>
      <xdr:col>19</xdr:col>
      <xdr:colOff>187325</xdr:colOff>
      <xdr:row>31</xdr:row>
      <xdr:rowOff>147955</xdr:rowOff>
    </xdr:to>
    <xdr:sp macro="" textlink="">
      <xdr:nvSpPr>
        <xdr:cNvPr id="83" name="楕円 82">
          <a:extLst>
            <a:ext uri="{FF2B5EF4-FFF2-40B4-BE49-F238E27FC236}">
              <a16:creationId xmlns:a16="http://schemas.microsoft.com/office/drawing/2014/main" id="{DC53E300-619B-4AC6-89A0-72314F34ECC3}"/>
            </a:ext>
          </a:extLst>
        </xdr:cNvPr>
        <xdr:cNvSpPr/>
      </xdr:nvSpPr>
      <xdr:spPr>
        <a:xfrm>
          <a:off x="4000500" y="613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21590</xdr:rowOff>
    </xdr:from>
    <xdr:to>
      <xdr:col>23</xdr:col>
      <xdr:colOff>85725</xdr:colOff>
      <xdr:row>31</xdr:row>
      <xdr:rowOff>97155</xdr:rowOff>
    </xdr:to>
    <xdr:cxnSp macro="">
      <xdr:nvCxnSpPr>
        <xdr:cNvPr id="84" name="直線コネクタ 83">
          <a:extLst>
            <a:ext uri="{FF2B5EF4-FFF2-40B4-BE49-F238E27FC236}">
              <a16:creationId xmlns:a16="http://schemas.microsoft.com/office/drawing/2014/main" id="{2FA0E485-1DE0-4BB3-A0C1-DBEF4851CBC6}"/>
            </a:ext>
          </a:extLst>
        </xdr:cNvPr>
        <xdr:cNvCxnSpPr/>
      </xdr:nvCxnSpPr>
      <xdr:spPr>
        <a:xfrm flipV="1">
          <a:off x="4051300" y="6108065"/>
          <a:ext cx="7112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142240</xdr:rowOff>
    </xdr:from>
    <xdr:to>
      <xdr:col>15</xdr:col>
      <xdr:colOff>187325</xdr:colOff>
      <xdr:row>31</xdr:row>
      <xdr:rowOff>72390</xdr:rowOff>
    </xdr:to>
    <xdr:sp macro="" textlink="">
      <xdr:nvSpPr>
        <xdr:cNvPr id="85" name="楕円 84">
          <a:extLst>
            <a:ext uri="{FF2B5EF4-FFF2-40B4-BE49-F238E27FC236}">
              <a16:creationId xmlns:a16="http://schemas.microsoft.com/office/drawing/2014/main" id="{242D35A9-FCF3-4F93-B9A5-0457F0D8486C}"/>
            </a:ext>
          </a:extLst>
        </xdr:cNvPr>
        <xdr:cNvSpPr/>
      </xdr:nvSpPr>
      <xdr:spPr>
        <a:xfrm>
          <a:off x="3238500" y="605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21590</xdr:rowOff>
    </xdr:from>
    <xdr:to>
      <xdr:col>19</xdr:col>
      <xdr:colOff>136525</xdr:colOff>
      <xdr:row>31</xdr:row>
      <xdr:rowOff>97155</xdr:rowOff>
    </xdr:to>
    <xdr:cxnSp macro="">
      <xdr:nvCxnSpPr>
        <xdr:cNvPr id="86" name="直線コネクタ 85">
          <a:extLst>
            <a:ext uri="{FF2B5EF4-FFF2-40B4-BE49-F238E27FC236}">
              <a16:creationId xmlns:a16="http://schemas.microsoft.com/office/drawing/2014/main" id="{4A33AADA-F995-413D-BCFE-439C0649B7CD}"/>
            </a:ext>
          </a:extLst>
        </xdr:cNvPr>
        <xdr:cNvCxnSpPr/>
      </xdr:nvCxnSpPr>
      <xdr:spPr>
        <a:xfrm>
          <a:off x="3289300" y="6108065"/>
          <a:ext cx="7620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95462</xdr:rowOff>
    </xdr:from>
    <xdr:to>
      <xdr:col>11</xdr:col>
      <xdr:colOff>187325</xdr:colOff>
      <xdr:row>31</xdr:row>
      <xdr:rowOff>25612</xdr:rowOff>
    </xdr:to>
    <xdr:sp macro="" textlink="">
      <xdr:nvSpPr>
        <xdr:cNvPr id="87" name="楕円 86">
          <a:extLst>
            <a:ext uri="{FF2B5EF4-FFF2-40B4-BE49-F238E27FC236}">
              <a16:creationId xmlns:a16="http://schemas.microsoft.com/office/drawing/2014/main" id="{AE42CA6B-CB9E-45BA-BB8D-99DBFA72FCBF}"/>
            </a:ext>
          </a:extLst>
        </xdr:cNvPr>
        <xdr:cNvSpPr/>
      </xdr:nvSpPr>
      <xdr:spPr>
        <a:xfrm>
          <a:off x="2476500" y="601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146262</xdr:rowOff>
    </xdr:from>
    <xdr:to>
      <xdr:col>15</xdr:col>
      <xdr:colOff>136525</xdr:colOff>
      <xdr:row>31</xdr:row>
      <xdr:rowOff>21590</xdr:rowOff>
    </xdr:to>
    <xdr:cxnSp macro="">
      <xdr:nvCxnSpPr>
        <xdr:cNvPr id="88" name="直線コネクタ 87">
          <a:extLst>
            <a:ext uri="{FF2B5EF4-FFF2-40B4-BE49-F238E27FC236}">
              <a16:creationId xmlns:a16="http://schemas.microsoft.com/office/drawing/2014/main" id="{D134D581-9C54-490C-9320-BDEB623EFD26}"/>
            </a:ext>
          </a:extLst>
        </xdr:cNvPr>
        <xdr:cNvCxnSpPr/>
      </xdr:nvCxnSpPr>
      <xdr:spPr>
        <a:xfrm>
          <a:off x="2527300" y="6061287"/>
          <a:ext cx="7620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41487</xdr:rowOff>
    </xdr:from>
    <xdr:to>
      <xdr:col>7</xdr:col>
      <xdr:colOff>187325</xdr:colOff>
      <xdr:row>30</xdr:row>
      <xdr:rowOff>143087</xdr:rowOff>
    </xdr:to>
    <xdr:sp macro="" textlink="">
      <xdr:nvSpPr>
        <xdr:cNvPr id="89" name="楕円 88">
          <a:extLst>
            <a:ext uri="{FF2B5EF4-FFF2-40B4-BE49-F238E27FC236}">
              <a16:creationId xmlns:a16="http://schemas.microsoft.com/office/drawing/2014/main" id="{3E56E245-73FB-4853-B0B4-57C0442BA0FE}"/>
            </a:ext>
          </a:extLst>
        </xdr:cNvPr>
        <xdr:cNvSpPr/>
      </xdr:nvSpPr>
      <xdr:spPr>
        <a:xfrm>
          <a:off x="1714500" y="595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92287</xdr:rowOff>
    </xdr:from>
    <xdr:to>
      <xdr:col>11</xdr:col>
      <xdr:colOff>136525</xdr:colOff>
      <xdr:row>30</xdr:row>
      <xdr:rowOff>146262</xdr:rowOff>
    </xdr:to>
    <xdr:cxnSp macro="">
      <xdr:nvCxnSpPr>
        <xdr:cNvPr id="90" name="直線コネクタ 89">
          <a:extLst>
            <a:ext uri="{FF2B5EF4-FFF2-40B4-BE49-F238E27FC236}">
              <a16:creationId xmlns:a16="http://schemas.microsoft.com/office/drawing/2014/main" id="{C63834DD-9EE7-4332-8937-F43EC4D667C2}"/>
            </a:ext>
          </a:extLst>
        </xdr:cNvPr>
        <xdr:cNvCxnSpPr/>
      </xdr:nvCxnSpPr>
      <xdr:spPr>
        <a:xfrm>
          <a:off x="1765300" y="6007312"/>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142892</xdr:rowOff>
    </xdr:from>
    <xdr:ext cx="405111" cy="259045"/>
    <xdr:sp macro="" textlink="">
      <xdr:nvSpPr>
        <xdr:cNvPr id="91" name="n_1aveValue有形固定資産減価償却率">
          <a:extLst>
            <a:ext uri="{FF2B5EF4-FFF2-40B4-BE49-F238E27FC236}">
              <a16:creationId xmlns:a16="http://schemas.microsoft.com/office/drawing/2014/main" id="{7B8A1687-4A80-4011-AE7F-4C89DA63984D}"/>
            </a:ext>
          </a:extLst>
        </xdr:cNvPr>
        <xdr:cNvSpPr txBox="1"/>
      </xdr:nvSpPr>
      <xdr:spPr>
        <a:xfrm>
          <a:off x="3836044" y="5886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67115</xdr:rowOff>
    </xdr:from>
    <xdr:ext cx="405111" cy="259045"/>
    <xdr:sp macro="" textlink="">
      <xdr:nvSpPr>
        <xdr:cNvPr id="92" name="n_2aveValue有形固定資産減価償却率">
          <a:extLst>
            <a:ext uri="{FF2B5EF4-FFF2-40B4-BE49-F238E27FC236}">
              <a16:creationId xmlns:a16="http://schemas.microsoft.com/office/drawing/2014/main" id="{16733222-E595-482F-82AF-33C5C326D4A0}"/>
            </a:ext>
          </a:extLst>
        </xdr:cNvPr>
        <xdr:cNvSpPr txBox="1"/>
      </xdr:nvSpPr>
      <xdr:spPr>
        <a:xfrm>
          <a:off x="3086744" y="6153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34730</xdr:rowOff>
    </xdr:from>
    <xdr:ext cx="405111" cy="259045"/>
    <xdr:sp macro="" textlink="">
      <xdr:nvSpPr>
        <xdr:cNvPr id="93" name="n_3aveValue有形固定資産減価償却率">
          <a:extLst>
            <a:ext uri="{FF2B5EF4-FFF2-40B4-BE49-F238E27FC236}">
              <a16:creationId xmlns:a16="http://schemas.microsoft.com/office/drawing/2014/main" id="{322EF77E-ECFC-4187-B990-28A51224292A}"/>
            </a:ext>
          </a:extLst>
        </xdr:cNvPr>
        <xdr:cNvSpPr txBox="1"/>
      </xdr:nvSpPr>
      <xdr:spPr>
        <a:xfrm>
          <a:off x="2324744" y="6121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166599</xdr:rowOff>
    </xdr:from>
    <xdr:ext cx="405111" cy="259045"/>
    <xdr:sp macro="" textlink="">
      <xdr:nvSpPr>
        <xdr:cNvPr id="94" name="n_4aveValue有形固定資産減価償却率">
          <a:extLst>
            <a:ext uri="{FF2B5EF4-FFF2-40B4-BE49-F238E27FC236}">
              <a16:creationId xmlns:a16="http://schemas.microsoft.com/office/drawing/2014/main" id="{B94177B5-C603-447E-B3CF-747C743DE433}"/>
            </a:ext>
          </a:extLst>
        </xdr:cNvPr>
        <xdr:cNvSpPr txBox="1"/>
      </xdr:nvSpPr>
      <xdr:spPr>
        <a:xfrm>
          <a:off x="1562744" y="60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139082</xdr:rowOff>
    </xdr:from>
    <xdr:ext cx="405111" cy="259045"/>
    <xdr:sp macro="" textlink="">
      <xdr:nvSpPr>
        <xdr:cNvPr id="95" name="n_1mainValue有形固定資産減価償却率">
          <a:extLst>
            <a:ext uri="{FF2B5EF4-FFF2-40B4-BE49-F238E27FC236}">
              <a16:creationId xmlns:a16="http://schemas.microsoft.com/office/drawing/2014/main" id="{75337053-C240-48B4-B4AB-D5C04C14E6D9}"/>
            </a:ext>
          </a:extLst>
        </xdr:cNvPr>
        <xdr:cNvSpPr txBox="1"/>
      </xdr:nvSpPr>
      <xdr:spPr>
        <a:xfrm>
          <a:off x="38360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88917</xdr:rowOff>
    </xdr:from>
    <xdr:ext cx="405111" cy="259045"/>
    <xdr:sp macro="" textlink="">
      <xdr:nvSpPr>
        <xdr:cNvPr id="96" name="n_2mainValue有形固定資産減価償却率">
          <a:extLst>
            <a:ext uri="{FF2B5EF4-FFF2-40B4-BE49-F238E27FC236}">
              <a16:creationId xmlns:a16="http://schemas.microsoft.com/office/drawing/2014/main" id="{8F3B1A8A-69FC-4719-B6DA-F8E9413F8EC3}"/>
            </a:ext>
          </a:extLst>
        </xdr:cNvPr>
        <xdr:cNvSpPr txBox="1"/>
      </xdr:nvSpPr>
      <xdr:spPr>
        <a:xfrm>
          <a:off x="3086744" y="5832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42139</xdr:rowOff>
    </xdr:from>
    <xdr:ext cx="405111" cy="259045"/>
    <xdr:sp macro="" textlink="">
      <xdr:nvSpPr>
        <xdr:cNvPr id="97" name="n_3mainValue有形固定資産減価償却率">
          <a:extLst>
            <a:ext uri="{FF2B5EF4-FFF2-40B4-BE49-F238E27FC236}">
              <a16:creationId xmlns:a16="http://schemas.microsoft.com/office/drawing/2014/main" id="{802E8D24-AA39-453C-B9EE-C37612104CEE}"/>
            </a:ext>
          </a:extLst>
        </xdr:cNvPr>
        <xdr:cNvSpPr txBox="1"/>
      </xdr:nvSpPr>
      <xdr:spPr>
        <a:xfrm>
          <a:off x="2324744" y="5785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159614</xdr:rowOff>
    </xdr:from>
    <xdr:ext cx="405111" cy="259045"/>
    <xdr:sp macro="" textlink="">
      <xdr:nvSpPr>
        <xdr:cNvPr id="98" name="n_4mainValue有形固定資産減価償却率">
          <a:extLst>
            <a:ext uri="{FF2B5EF4-FFF2-40B4-BE49-F238E27FC236}">
              <a16:creationId xmlns:a16="http://schemas.microsoft.com/office/drawing/2014/main" id="{A4A6C5F9-DCAC-447F-92D5-6B0F520C7DEE}"/>
            </a:ext>
          </a:extLst>
        </xdr:cNvPr>
        <xdr:cNvSpPr txBox="1"/>
      </xdr:nvSpPr>
      <xdr:spPr>
        <a:xfrm>
          <a:off x="1562744" y="573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A324CECF-210F-48D5-A840-A19765F6711B}"/>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80B354CE-4C98-40FB-9971-0925A257720E}"/>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13B9BAF-C209-410F-A6B8-ED412DFE9416}"/>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[ 842.8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49C58F48-7037-426A-85D0-5FD6310F39FE}"/>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4263A072-1F7F-48B3-AA63-DD72CB5CC5AF}"/>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9DABF150-3BCA-4A6F-833B-0CD20E426425}"/>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C98B5DB-4201-48C6-A344-903CE50AF847}"/>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FAEC733B-B9DA-448E-B877-57FAAB292014}"/>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D02C5857-6D1F-4961-BD26-2493407E0BCD}"/>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4EF67455-8614-48CD-AEC0-1D8D115575C4}"/>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626FE529-7F07-4003-9D39-8F64D268854C}"/>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4163CBA-D0C5-44EC-AA3A-DA08B2AD1B7F}"/>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7C185CA9-AF0D-4ACD-8CD2-9F0BA9DE4C9E}"/>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債務償還比率は類似団体、全国平均、県平均と比較しかなり高く、類似団体内順位は３７位中３６位とかなり低くなっている。</a:t>
          </a:r>
        </a:p>
        <a:p>
          <a:r>
            <a:rPr kumimoji="1" lang="ja-JP" altLang="en-US" sz="1100">
              <a:latin typeface="ＭＳ Ｐゴシック" panose="020B0600070205080204" pitchFamily="50" charset="-128"/>
              <a:ea typeface="ＭＳ Ｐゴシック" panose="020B0600070205080204" pitchFamily="50" charset="-128"/>
            </a:rPr>
            <a:t>　令和３年度から令和４年度にかけて大幅に増加した要因は臨時財政対策債発行可能額の大幅な減少に伴う一般財源の減によるものである。</a:t>
          </a:r>
        </a:p>
        <a:p>
          <a:r>
            <a:rPr kumimoji="1" lang="ja-JP" altLang="en-US" sz="1100">
              <a:latin typeface="ＭＳ Ｐゴシック" panose="020B0600070205080204" pitchFamily="50" charset="-128"/>
              <a:ea typeface="ＭＳ Ｐゴシック" panose="020B0600070205080204" pitchFamily="50" charset="-128"/>
            </a:rPr>
            <a:t>　今後は、合理的で費用対効果の高い建設事業を見極め地方債の発行を抑制していくことで将来負担額を減少させることが必要である。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8A24F7D9-5E67-4C72-87CE-01F556C5EF64}"/>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B8E749BB-E741-400A-9F6A-6D3DE8C1E981}"/>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418E544E-C331-4696-9734-03E29E082307}"/>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ECEE9158-BA58-49E9-AFDE-BF7DC5AE857B}"/>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42A61F5F-37FF-4A8B-9E0C-0B7466B1E41F}"/>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5F36E94C-2401-4F00-AC2D-947325EC9D88}"/>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601D0BC7-9BB8-4BC3-84D8-48413F56A7EC}"/>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0697296F-0E73-4BA8-92A6-7D85EAF99BE4}"/>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E705DC32-7E6A-44B3-94BC-23F25D4A2802}"/>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E0C25672-46C3-4A3E-9FA2-DD9E83E17583}"/>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116BCEFD-B2E0-4DA3-A80F-212E210D7B17}"/>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5BD9EA17-EAAB-456D-868D-84200C067136}"/>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01126DF3-A675-4045-883D-AC3FA0E8E667}"/>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1E09876-DFAD-4A15-9663-7565A352D18C}"/>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6AE8600A-334D-4FCD-9B1C-37A91A84D57F}"/>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85527</xdr:rowOff>
    </xdr:from>
    <xdr:to>
      <xdr:col>76</xdr:col>
      <xdr:colOff>21589</xdr:colOff>
      <xdr:row>33</xdr:row>
      <xdr:rowOff>126083</xdr:rowOff>
    </xdr:to>
    <xdr:cxnSp macro="">
      <xdr:nvCxnSpPr>
        <xdr:cNvPr id="127" name="直線コネクタ 126">
          <a:extLst>
            <a:ext uri="{FF2B5EF4-FFF2-40B4-BE49-F238E27FC236}">
              <a16:creationId xmlns:a16="http://schemas.microsoft.com/office/drawing/2014/main" id="{E718561E-E599-4AA7-84BC-554AAE3DFF74}"/>
            </a:ext>
          </a:extLst>
        </xdr:cNvPr>
        <xdr:cNvCxnSpPr/>
      </xdr:nvCxnSpPr>
      <xdr:spPr>
        <a:xfrm flipV="1">
          <a:off x="14793595" y="5314752"/>
          <a:ext cx="1269" cy="1240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129910</xdr:rowOff>
    </xdr:from>
    <xdr:ext cx="560923" cy="259045"/>
    <xdr:sp macro="" textlink="">
      <xdr:nvSpPr>
        <xdr:cNvPr id="128" name="債務償還比率最小値テキスト">
          <a:extLst>
            <a:ext uri="{FF2B5EF4-FFF2-40B4-BE49-F238E27FC236}">
              <a16:creationId xmlns:a16="http://schemas.microsoft.com/office/drawing/2014/main" id="{1BDA4CB8-4E3D-4785-8740-6D9416B55E96}"/>
            </a:ext>
          </a:extLst>
        </xdr:cNvPr>
        <xdr:cNvSpPr txBox="1"/>
      </xdr:nvSpPr>
      <xdr:spPr>
        <a:xfrm>
          <a:off x="14846300" y="655928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126083</xdr:rowOff>
    </xdr:from>
    <xdr:to>
      <xdr:col>76</xdr:col>
      <xdr:colOff>111125</xdr:colOff>
      <xdr:row>33</xdr:row>
      <xdr:rowOff>126083</xdr:rowOff>
    </xdr:to>
    <xdr:cxnSp macro="">
      <xdr:nvCxnSpPr>
        <xdr:cNvPr id="129" name="直線コネクタ 128">
          <a:extLst>
            <a:ext uri="{FF2B5EF4-FFF2-40B4-BE49-F238E27FC236}">
              <a16:creationId xmlns:a16="http://schemas.microsoft.com/office/drawing/2014/main" id="{268C92D8-2D95-40AC-BD2C-34BE0FEC7646}"/>
            </a:ext>
          </a:extLst>
        </xdr:cNvPr>
        <xdr:cNvCxnSpPr/>
      </xdr:nvCxnSpPr>
      <xdr:spPr>
        <a:xfrm>
          <a:off x="14706600" y="6555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32204</xdr:rowOff>
    </xdr:from>
    <xdr:ext cx="340478" cy="259045"/>
    <xdr:sp macro="" textlink="">
      <xdr:nvSpPr>
        <xdr:cNvPr id="130" name="債務償還比率最大値テキスト">
          <a:extLst>
            <a:ext uri="{FF2B5EF4-FFF2-40B4-BE49-F238E27FC236}">
              <a16:creationId xmlns:a16="http://schemas.microsoft.com/office/drawing/2014/main" id="{F042A2FC-C2E8-4A9C-AA47-25A8D680A055}"/>
            </a:ext>
          </a:extLst>
        </xdr:cNvPr>
        <xdr:cNvSpPr txBox="1"/>
      </xdr:nvSpPr>
      <xdr:spPr>
        <a:xfrm>
          <a:off x="14846300" y="508997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85527</xdr:rowOff>
    </xdr:from>
    <xdr:to>
      <xdr:col>76</xdr:col>
      <xdr:colOff>111125</xdr:colOff>
      <xdr:row>26</xdr:row>
      <xdr:rowOff>85527</xdr:rowOff>
    </xdr:to>
    <xdr:cxnSp macro="">
      <xdr:nvCxnSpPr>
        <xdr:cNvPr id="131" name="直線コネクタ 130">
          <a:extLst>
            <a:ext uri="{FF2B5EF4-FFF2-40B4-BE49-F238E27FC236}">
              <a16:creationId xmlns:a16="http://schemas.microsoft.com/office/drawing/2014/main" id="{A58B9D4A-937F-4928-A018-8733199935C4}"/>
            </a:ext>
          </a:extLst>
        </xdr:cNvPr>
        <xdr:cNvCxnSpPr/>
      </xdr:nvCxnSpPr>
      <xdr:spPr>
        <a:xfrm>
          <a:off x="14706600" y="5314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21713</xdr:rowOff>
    </xdr:from>
    <xdr:ext cx="469744" cy="259045"/>
    <xdr:sp macro="" textlink="">
      <xdr:nvSpPr>
        <xdr:cNvPr id="132" name="債務償還比率平均値テキスト">
          <a:extLst>
            <a:ext uri="{FF2B5EF4-FFF2-40B4-BE49-F238E27FC236}">
              <a16:creationId xmlns:a16="http://schemas.microsoft.com/office/drawing/2014/main" id="{9607FB0C-4B21-467F-8767-16EFB14FB72F}"/>
            </a:ext>
          </a:extLst>
        </xdr:cNvPr>
        <xdr:cNvSpPr txBox="1"/>
      </xdr:nvSpPr>
      <xdr:spPr>
        <a:xfrm>
          <a:off x="14846300" y="55938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170286</xdr:rowOff>
    </xdr:from>
    <xdr:to>
      <xdr:col>76</xdr:col>
      <xdr:colOff>73025</xdr:colOff>
      <xdr:row>29</xdr:row>
      <xdr:rowOff>100436</xdr:rowOff>
    </xdr:to>
    <xdr:sp macro="" textlink="">
      <xdr:nvSpPr>
        <xdr:cNvPr id="133" name="フローチャート: 判断 132">
          <a:extLst>
            <a:ext uri="{FF2B5EF4-FFF2-40B4-BE49-F238E27FC236}">
              <a16:creationId xmlns:a16="http://schemas.microsoft.com/office/drawing/2014/main" id="{DFCFCED9-582E-42F8-BDA1-CACBEB40D92E}"/>
            </a:ext>
          </a:extLst>
        </xdr:cNvPr>
        <xdr:cNvSpPr/>
      </xdr:nvSpPr>
      <xdr:spPr>
        <a:xfrm>
          <a:off x="14744700" y="574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158891</xdr:rowOff>
    </xdr:from>
    <xdr:to>
      <xdr:col>72</xdr:col>
      <xdr:colOff>123825</xdr:colOff>
      <xdr:row>29</xdr:row>
      <xdr:rowOff>89041</xdr:rowOff>
    </xdr:to>
    <xdr:sp macro="" textlink="">
      <xdr:nvSpPr>
        <xdr:cNvPr id="134" name="フローチャート: 判断 133">
          <a:extLst>
            <a:ext uri="{FF2B5EF4-FFF2-40B4-BE49-F238E27FC236}">
              <a16:creationId xmlns:a16="http://schemas.microsoft.com/office/drawing/2014/main" id="{5E35C974-957E-4655-BD7F-9540724ECA06}"/>
            </a:ext>
          </a:extLst>
        </xdr:cNvPr>
        <xdr:cNvSpPr/>
      </xdr:nvSpPr>
      <xdr:spPr>
        <a:xfrm>
          <a:off x="14033500" y="573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113862</xdr:rowOff>
    </xdr:from>
    <xdr:to>
      <xdr:col>68</xdr:col>
      <xdr:colOff>123825</xdr:colOff>
      <xdr:row>30</xdr:row>
      <xdr:rowOff>44012</xdr:rowOff>
    </xdr:to>
    <xdr:sp macro="" textlink="">
      <xdr:nvSpPr>
        <xdr:cNvPr id="135" name="フローチャート: 判断 134">
          <a:extLst>
            <a:ext uri="{FF2B5EF4-FFF2-40B4-BE49-F238E27FC236}">
              <a16:creationId xmlns:a16="http://schemas.microsoft.com/office/drawing/2014/main" id="{09358AA2-EDA4-476A-98BB-9AB9436B7291}"/>
            </a:ext>
          </a:extLst>
        </xdr:cNvPr>
        <xdr:cNvSpPr/>
      </xdr:nvSpPr>
      <xdr:spPr>
        <a:xfrm>
          <a:off x="13271500" y="585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118180</xdr:rowOff>
    </xdr:from>
    <xdr:to>
      <xdr:col>64</xdr:col>
      <xdr:colOff>123825</xdr:colOff>
      <xdr:row>30</xdr:row>
      <xdr:rowOff>48330</xdr:rowOff>
    </xdr:to>
    <xdr:sp macro="" textlink="">
      <xdr:nvSpPr>
        <xdr:cNvPr id="136" name="フローチャート: 判断 135">
          <a:extLst>
            <a:ext uri="{FF2B5EF4-FFF2-40B4-BE49-F238E27FC236}">
              <a16:creationId xmlns:a16="http://schemas.microsoft.com/office/drawing/2014/main" id="{5A989236-1D6E-405F-9A17-E2CB35BB830B}"/>
            </a:ext>
          </a:extLst>
        </xdr:cNvPr>
        <xdr:cNvSpPr/>
      </xdr:nvSpPr>
      <xdr:spPr>
        <a:xfrm>
          <a:off x="12509500" y="586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114822</xdr:rowOff>
    </xdr:from>
    <xdr:to>
      <xdr:col>60</xdr:col>
      <xdr:colOff>123825</xdr:colOff>
      <xdr:row>30</xdr:row>
      <xdr:rowOff>44972</xdr:rowOff>
    </xdr:to>
    <xdr:sp macro="" textlink="">
      <xdr:nvSpPr>
        <xdr:cNvPr id="137" name="フローチャート: 判断 136">
          <a:extLst>
            <a:ext uri="{FF2B5EF4-FFF2-40B4-BE49-F238E27FC236}">
              <a16:creationId xmlns:a16="http://schemas.microsoft.com/office/drawing/2014/main" id="{78AA8AD7-9B56-42CB-81D4-B1DE478B9712}"/>
            </a:ext>
          </a:extLst>
        </xdr:cNvPr>
        <xdr:cNvSpPr/>
      </xdr:nvSpPr>
      <xdr:spPr>
        <a:xfrm>
          <a:off x="11747500" y="585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F96C101-5A1E-47FD-BB35-26D40F070DCD}"/>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C8E28397-0D23-4F9C-A328-90DCB66A4263}"/>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F57DF1EF-2A59-4BBF-AA26-6F332BEAE1E9}"/>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471185BA-E929-450A-9A67-718AD1B8DCEB}"/>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D439CA-ABCA-468A-9ABE-0C292C052D84}"/>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15000</xdr:rowOff>
    </xdr:from>
    <xdr:to>
      <xdr:col>76</xdr:col>
      <xdr:colOff>73025</xdr:colOff>
      <xdr:row>32</xdr:row>
      <xdr:rowOff>116600</xdr:rowOff>
    </xdr:to>
    <xdr:sp macro="" textlink="">
      <xdr:nvSpPr>
        <xdr:cNvPr id="143" name="楕円 142">
          <a:extLst>
            <a:ext uri="{FF2B5EF4-FFF2-40B4-BE49-F238E27FC236}">
              <a16:creationId xmlns:a16="http://schemas.microsoft.com/office/drawing/2014/main" id="{AE3504E9-7E2D-4FB1-AE9B-AC7E69934960}"/>
            </a:ext>
          </a:extLst>
        </xdr:cNvPr>
        <xdr:cNvSpPr/>
      </xdr:nvSpPr>
      <xdr:spPr>
        <a:xfrm>
          <a:off x="14744700" y="627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164877</xdr:rowOff>
    </xdr:from>
    <xdr:ext cx="469744" cy="259045"/>
    <xdr:sp macro="" textlink="">
      <xdr:nvSpPr>
        <xdr:cNvPr id="144" name="債務償還比率該当値テキスト">
          <a:extLst>
            <a:ext uri="{FF2B5EF4-FFF2-40B4-BE49-F238E27FC236}">
              <a16:creationId xmlns:a16="http://schemas.microsoft.com/office/drawing/2014/main" id="{3719D54E-6F19-4E1F-B4AE-4C030F026D08}"/>
            </a:ext>
          </a:extLst>
        </xdr:cNvPr>
        <xdr:cNvSpPr txBox="1"/>
      </xdr:nvSpPr>
      <xdr:spPr>
        <a:xfrm>
          <a:off x="14846300" y="6251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154954</xdr:rowOff>
    </xdr:from>
    <xdr:to>
      <xdr:col>72</xdr:col>
      <xdr:colOff>123825</xdr:colOff>
      <xdr:row>31</xdr:row>
      <xdr:rowOff>85104</xdr:rowOff>
    </xdr:to>
    <xdr:sp macro="" textlink="">
      <xdr:nvSpPr>
        <xdr:cNvPr id="145" name="楕円 144">
          <a:extLst>
            <a:ext uri="{FF2B5EF4-FFF2-40B4-BE49-F238E27FC236}">
              <a16:creationId xmlns:a16="http://schemas.microsoft.com/office/drawing/2014/main" id="{5DCC8C1D-72A1-4C0D-B160-CF364C43B1CE}"/>
            </a:ext>
          </a:extLst>
        </xdr:cNvPr>
        <xdr:cNvSpPr/>
      </xdr:nvSpPr>
      <xdr:spPr>
        <a:xfrm>
          <a:off x="14033500" y="606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34304</xdr:rowOff>
    </xdr:from>
    <xdr:to>
      <xdr:col>76</xdr:col>
      <xdr:colOff>22225</xdr:colOff>
      <xdr:row>32</xdr:row>
      <xdr:rowOff>65800</xdr:rowOff>
    </xdr:to>
    <xdr:cxnSp macro="">
      <xdr:nvCxnSpPr>
        <xdr:cNvPr id="146" name="直線コネクタ 145">
          <a:extLst>
            <a:ext uri="{FF2B5EF4-FFF2-40B4-BE49-F238E27FC236}">
              <a16:creationId xmlns:a16="http://schemas.microsoft.com/office/drawing/2014/main" id="{DBE91E02-DACF-4069-8B37-AA2A3CF690AD}"/>
            </a:ext>
          </a:extLst>
        </xdr:cNvPr>
        <xdr:cNvCxnSpPr/>
      </xdr:nvCxnSpPr>
      <xdr:spPr>
        <a:xfrm>
          <a:off x="14084300" y="6120779"/>
          <a:ext cx="711200" cy="202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50504</xdr:rowOff>
    </xdr:from>
    <xdr:to>
      <xdr:col>68</xdr:col>
      <xdr:colOff>123825</xdr:colOff>
      <xdr:row>32</xdr:row>
      <xdr:rowOff>152104</xdr:rowOff>
    </xdr:to>
    <xdr:sp macro="" textlink="">
      <xdr:nvSpPr>
        <xdr:cNvPr id="147" name="楕円 146">
          <a:extLst>
            <a:ext uri="{FF2B5EF4-FFF2-40B4-BE49-F238E27FC236}">
              <a16:creationId xmlns:a16="http://schemas.microsoft.com/office/drawing/2014/main" id="{765D8C0E-5B8B-4303-963B-425B71A9AB0B}"/>
            </a:ext>
          </a:extLst>
        </xdr:cNvPr>
        <xdr:cNvSpPr/>
      </xdr:nvSpPr>
      <xdr:spPr>
        <a:xfrm>
          <a:off x="13271500" y="630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34304</xdr:rowOff>
    </xdr:from>
    <xdr:to>
      <xdr:col>72</xdr:col>
      <xdr:colOff>73025</xdr:colOff>
      <xdr:row>32</xdr:row>
      <xdr:rowOff>101304</xdr:rowOff>
    </xdr:to>
    <xdr:cxnSp macro="">
      <xdr:nvCxnSpPr>
        <xdr:cNvPr id="148" name="直線コネクタ 147">
          <a:extLst>
            <a:ext uri="{FF2B5EF4-FFF2-40B4-BE49-F238E27FC236}">
              <a16:creationId xmlns:a16="http://schemas.microsoft.com/office/drawing/2014/main" id="{6C33B123-63BE-402A-AB92-803C65426B69}"/>
            </a:ext>
          </a:extLst>
        </xdr:cNvPr>
        <xdr:cNvCxnSpPr/>
      </xdr:nvCxnSpPr>
      <xdr:spPr>
        <a:xfrm flipV="1">
          <a:off x="13322300" y="6120779"/>
          <a:ext cx="762000" cy="238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136744</xdr:rowOff>
    </xdr:from>
    <xdr:to>
      <xdr:col>64</xdr:col>
      <xdr:colOff>123825</xdr:colOff>
      <xdr:row>33</xdr:row>
      <xdr:rowOff>66894</xdr:rowOff>
    </xdr:to>
    <xdr:sp macro="" textlink="">
      <xdr:nvSpPr>
        <xdr:cNvPr id="149" name="楕円 148">
          <a:extLst>
            <a:ext uri="{FF2B5EF4-FFF2-40B4-BE49-F238E27FC236}">
              <a16:creationId xmlns:a16="http://schemas.microsoft.com/office/drawing/2014/main" id="{1DA0F727-AEA7-495E-9CFD-DC76F96462F9}"/>
            </a:ext>
          </a:extLst>
        </xdr:cNvPr>
        <xdr:cNvSpPr/>
      </xdr:nvSpPr>
      <xdr:spPr>
        <a:xfrm>
          <a:off x="12509500" y="639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101304</xdr:rowOff>
    </xdr:from>
    <xdr:to>
      <xdr:col>68</xdr:col>
      <xdr:colOff>73025</xdr:colOff>
      <xdr:row>33</xdr:row>
      <xdr:rowOff>16094</xdr:rowOff>
    </xdr:to>
    <xdr:cxnSp macro="">
      <xdr:nvCxnSpPr>
        <xdr:cNvPr id="150" name="直線コネクタ 149">
          <a:extLst>
            <a:ext uri="{FF2B5EF4-FFF2-40B4-BE49-F238E27FC236}">
              <a16:creationId xmlns:a16="http://schemas.microsoft.com/office/drawing/2014/main" id="{69FC6F52-90F5-46E6-9853-D542B33EB143}"/>
            </a:ext>
          </a:extLst>
        </xdr:cNvPr>
        <xdr:cNvCxnSpPr/>
      </xdr:nvCxnSpPr>
      <xdr:spPr>
        <a:xfrm flipV="1">
          <a:off x="12560300" y="6359229"/>
          <a:ext cx="762000" cy="86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107237</xdr:rowOff>
    </xdr:from>
    <xdr:to>
      <xdr:col>60</xdr:col>
      <xdr:colOff>123825</xdr:colOff>
      <xdr:row>33</xdr:row>
      <xdr:rowOff>37387</xdr:rowOff>
    </xdr:to>
    <xdr:sp macro="" textlink="">
      <xdr:nvSpPr>
        <xdr:cNvPr id="151" name="楕円 150">
          <a:extLst>
            <a:ext uri="{FF2B5EF4-FFF2-40B4-BE49-F238E27FC236}">
              <a16:creationId xmlns:a16="http://schemas.microsoft.com/office/drawing/2014/main" id="{3E3B6A6C-43E7-44D7-87F4-BB0767257F58}"/>
            </a:ext>
          </a:extLst>
        </xdr:cNvPr>
        <xdr:cNvSpPr/>
      </xdr:nvSpPr>
      <xdr:spPr>
        <a:xfrm>
          <a:off x="11747500" y="636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158037</xdr:rowOff>
    </xdr:from>
    <xdr:to>
      <xdr:col>64</xdr:col>
      <xdr:colOff>73025</xdr:colOff>
      <xdr:row>33</xdr:row>
      <xdr:rowOff>16094</xdr:rowOff>
    </xdr:to>
    <xdr:cxnSp macro="">
      <xdr:nvCxnSpPr>
        <xdr:cNvPr id="152" name="直線コネクタ 151">
          <a:extLst>
            <a:ext uri="{FF2B5EF4-FFF2-40B4-BE49-F238E27FC236}">
              <a16:creationId xmlns:a16="http://schemas.microsoft.com/office/drawing/2014/main" id="{8D324B44-6402-4720-B39A-515BD3AA7F62}"/>
            </a:ext>
          </a:extLst>
        </xdr:cNvPr>
        <xdr:cNvCxnSpPr/>
      </xdr:nvCxnSpPr>
      <xdr:spPr>
        <a:xfrm>
          <a:off x="11798300" y="6415962"/>
          <a:ext cx="762000" cy="29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105568</xdr:rowOff>
    </xdr:from>
    <xdr:ext cx="469744" cy="259045"/>
    <xdr:sp macro="" textlink="">
      <xdr:nvSpPr>
        <xdr:cNvPr id="153" name="n_1aveValue債務償還比率">
          <a:extLst>
            <a:ext uri="{FF2B5EF4-FFF2-40B4-BE49-F238E27FC236}">
              <a16:creationId xmlns:a16="http://schemas.microsoft.com/office/drawing/2014/main" id="{18E54A6F-5652-40F3-AF48-8E8085379E33}"/>
            </a:ext>
          </a:extLst>
        </xdr:cNvPr>
        <xdr:cNvSpPr txBox="1"/>
      </xdr:nvSpPr>
      <xdr:spPr>
        <a:xfrm>
          <a:off x="13836727" y="5506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60539</xdr:rowOff>
    </xdr:from>
    <xdr:ext cx="469744" cy="259045"/>
    <xdr:sp macro="" textlink="">
      <xdr:nvSpPr>
        <xdr:cNvPr id="154" name="n_2aveValue債務償還比率">
          <a:extLst>
            <a:ext uri="{FF2B5EF4-FFF2-40B4-BE49-F238E27FC236}">
              <a16:creationId xmlns:a16="http://schemas.microsoft.com/office/drawing/2014/main" id="{5185D1ED-6047-4F2B-803E-F647E899CBA9}"/>
            </a:ext>
          </a:extLst>
        </xdr:cNvPr>
        <xdr:cNvSpPr txBox="1"/>
      </xdr:nvSpPr>
      <xdr:spPr>
        <a:xfrm>
          <a:off x="13087427" y="563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64857</xdr:rowOff>
    </xdr:from>
    <xdr:ext cx="469744" cy="259045"/>
    <xdr:sp macro="" textlink="">
      <xdr:nvSpPr>
        <xdr:cNvPr id="155" name="n_3aveValue債務償還比率">
          <a:extLst>
            <a:ext uri="{FF2B5EF4-FFF2-40B4-BE49-F238E27FC236}">
              <a16:creationId xmlns:a16="http://schemas.microsoft.com/office/drawing/2014/main" id="{56991F5F-89B2-4456-B6A0-8554928CF5B7}"/>
            </a:ext>
          </a:extLst>
        </xdr:cNvPr>
        <xdr:cNvSpPr txBox="1"/>
      </xdr:nvSpPr>
      <xdr:spPr>
        <a:xfrm>
          <a:off x="12325427" y="5636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61499</xdr:rowOff>
    </xdr:from>
    <xdr:ext cx="469744" cy="259045"/>
    <xdr:sp macro="" textlink="">
      <xdr:nvSpPr>
        <xdr:cNvPr id="156" name="n_4aveValue債務償還比率">
          <a:extLst>
            <a:ext uri="{FF2B5EF4-FFF2-40B4-BE49-F238E27FC236}">
              <a16:creationId xmlns:a16="http://schemas.microsoft.com/office/drawing/2014/main" id="{18240174-5569-4E1A-98D8-FB4C60191299}"/>
            </a:ext>
          </a:extLst>
        </xdr:cNvPr>
        <xdr:cNvSpPr txBox="1"/>
      </xdr:nvSpPr>
      <xdr:spPr>
        <a:xfrm>
          <a:off x="11563427" y="5633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76231</xdr:rowOff>
    </xdr:from>
    <xdr:ext cx="469744" cy="259045"/>
    <xdr:sp macro="" textlink="">
      <xdr:nvSpPr>
        <xdr:cNvPr id="157" name="n_1mainValue債務償還比率">
          <a:extLst>
            <a:ext uri="{FF2B5EF4-FFF2-40B4-BE49-F238E27FC236}">
              <a16:creationId xmlns:a16="http://schemas.microsoft.com/office/drawing/2014/main" id="{3ED1614E-381A-4EEE-828F-0943D64F2D8B}"/>
            </a:ext>
          </a:extLst>
        </xdr:cNvPr>
        <xdr:cNvSpPr txBox="1"/>
      </xdr:nvSpPr>
      <xdr:spPr>
        <a:xfrm>
          <a:off x="13836727" y="616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143231</xdr:rowOff>
    </xdr:from>
    <xdr:ext cx="469744" cy="259045"/>
    <xdr:sp macro="" textlink="">
      <xdr:nvSpPr>
        <xdr:cNvPr id="158" name="n_2mainValue債務償還比率">
          <a:extLst>
            <a:ext uri="{FF2B5EF4-FFF2-40B4-BE49-F238E27FC236}">
              <a16:creationId xmlns:a16="http://schemas.microsoft.com/office/drawing/2014/main" id="{607E5DC6-DF73-459D-B596-9AE79D13A8D6}"/>
            </a:ext>
          </a:extLst>
        </xdr:cNvPr>
        <xdr:cNvSpPr txBox="1"/>
      </xdr:nvSpPr>
      <xdr:spPr>
        <a:xfrm>
          <a:off x="13087427" y="640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58021</xdr:rowOff>
    </xdr:from>
    <xdr:ext cx="469744" cy="259045"/>
    <xdr:sp macro="" textlink="">
      <xdr:nvSpPr>
        <xdr:cNvPr id="159" name="n_3mainValue債務償還比率">
          <a:extLst>
            <a:ext uri="{FF2B5EF4-FFF2-40B4-BE49-F238E27FC236}">
              <a16:creationId xmlns:a16="http://schemas.microsoft.com/office/drawing/2014/main" id="{9BD35CE3-2FA7-438F-976C-5D08D73A6493}"/>
            </a:ext>
          </a:extLst>
        </xdr:cNvPr>
        <xdr:cNvSpPr txBox="1"/>
      </xdr:nvSpPr>
      <xdr:spPr>
        <a:xfrm>
          <a:off x="12325427" y="6487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28514</xdr:rowOff>
    </xdr:from>
    <xdr:ext cx="469744" cy="259045"/>
    <xdr:sp macro="" textlink="">
      <xdr:nvSpPr>
        <xdr:cNvPr id="160" name="n_4mainValue債務償還比率">
          <a:extLst>
            <a:ext uri="{FF2B5EF4-FFF2-40B4-BE49-F238E27FC236}">
              <a16:creationId xmlns:a16="http://schemas.microsoft.com/office/drawing/2014/main" id="{D205324D-D43B-4A76-A707-1A6873157C84}"/>
            </a:ext>
          </a:extLst>
        </xdr:cNvPr>
        <xdr:cNvSpPr txBox="1"/>
      </xdr:nvSpPr>
      <xdr:spPr>
        <a:xfrm>
          <a:off x="11563427" y="6457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6069410A-F412-4421-AC06-65C6B84EE58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34A80D42-42E8-4B59-AA44-DDDB22077D4F}"/>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C31FC49D-4EF0-4B3C-93F6-F9BB4F0FDB6E}"/>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84FE15CE-A0E4-4929-A761-7AC55C29C3BC}"/>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12FF79A-B3A1-48B9-9DFA-2DA0AAFFF556}"/>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2425D0EF-F10F-4CF3-BC2F-53C1AFB8B0DC}"/>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C2A1947-A6BE-4401-8EC6-01A917C4537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8526058-7F3B-4B32-A0AD-F87312457C39}"/>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9757BFE-9D2E-44CA-8086-4648E832DA5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DAD6300-7267-4445-B39F-36930D40AFC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9B2CB3E-012B-4D78-BD3C-70EB6AA8D0C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1CE189B-41E9-4B4B-AFF2-F255DBD5F7D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DB9EA1B-BBE2-4765-8535-1FBBA8C87DA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E1A21C4-41C5-4BA6-8BF1-6D62633DCCF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CFBA0DC-97C9-47C2-9FFF-B3E48AD6609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E4EAA25-DFE7-4662-9B91-80633D7EEB5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21,332
20,271
37.97
11,639,074
11,038,948
450,037
6,048,510
12,981,714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5B775B8-240E-4340-960B-FE89FCF6D6F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3BBC12B-6704-42DC-AF36-F6E07F98355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54DEE26-07EA-41B4-9034-2937149A73B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29.3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E5E7647-A773-4609-B0AF-B1C8747730C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4C45C37-A1A9-4970-8D9A-E559DBF3BC6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E5D6D94-2558-4498-9029-227903A59FFA}"/>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F44B64E-8948-45FB-A509-CB0E0FE66FA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289AB43-0727-455B-AD9A-F91C5824EBF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8A67906-D5C4-4E32-A556-B9D3AA4F40F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FCE269D-6C7C-44D8-B9CA-5BD1479F2F4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F39092D-8981-4E47-8097-385B71F5B17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F250E82-A347-47B9-9BFA-758DC8D4866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305A9B2-71E7-4FC5-8878-6DCFCD1DE81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2BA364D-0BA4-4185-ACDA-A5E64194EB1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BB9CC6C-24DA-4BDA-8FDE-462498E8D65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A59E066-DF80-4A21-B558-C7798E003E5E}"/>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6B888E3-6826-46A5-97D7-5B27026DC7F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B68F874-08EC-496D-82A9-C6148CB10934}"/>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FCC7C8D-725E-4F00-9C67-AEED156FB0E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25BDE53-96D8-494D-9662-44B47F4AA53F}"/>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2C9CBD5-081C-423D-B699-3B4101A96F94}"/>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C37319B-1E60-488E-9C43-D6C37A27CE7E}"/>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1BAE578-EED1-4DAB-A966-F4A55987797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105DE86-2CCF-4FDF-9524-320F5AAB5C7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4C0B2B4-0887-4BBE-AB3D-201FF8377CD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9BF0674-31F0-40C4-8824-9BADABF267C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76BAB85-8B5E-4A9F-A3BD-6C0E5F555B9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D2B96A1-6C6E-4072-82C5-640B54BA67CE}"/>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D0AD147-C958-4F2C-A2B7-43E8EAD2092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A2F3235-917A-411C-BCFF-3E5A691D13AF}"/>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BD651D0-7CB1-43DD-AED7-065ED4C1E07B}"/>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5114DC37-3302-4934-822C-3A9788A6FE4B}"/>
            </a:ext>
          </a:extLst>
        </xdr:cNvPr>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9B51598-44E9-48DC-94F0-7000267E45E1}"/>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8FD3166F-9059-421C-B8F5-0B6641FEC6C1}"/>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BF08BA4C-EAD4-484C-AA64-A05731BE8022}"/>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B8653699-304F-494C-AE5F-ED4670E742C5}"/>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A710FAA7-1A09-4A2D-AAA7-5961D93D9525}"/>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5188AE1-FA2B-49D4-8102-0C892D38D244}"/>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A43BAED7-C301-40CD-8B64-362ED38D7586}"/>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2D742CFF-EA19-415D-BC07-B08142066791}"/>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970468B2-C85A-481E-A136-6AF873FC5DB7}"/>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D00B2E9A-BAC2-4319-892F-17707A41FC6C}"/>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6DD5E783-418E-4F3B-930D-8132A4A91CE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5" name="テキスト ボックス 54">
          <a:extLst>
            <a:ext uri="{FF2B5EF4-FFF2-40B4-BE49-F238E27FC236}">
              <a16:creationId xmlns:a16="http://schemas.microsoft.com/office/drawing/2014/main" id="{F4FF74C2-F5D6-4E60-A4E5-E17757780B34}"/>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B8CF89F8-25D4-4FC8-A512-CCAED4DC0BA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19050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1A7CA7CE-5087-4BBC-B01E-618A37ED3161}"/>
            </a:ext>
          </a:extLst>
        </xdr:cNvPr>
        <xdr:cNvCxnSpPr/>
      </xdr:nvCxnSpPr>
      <xdr:spPr>
        <a:xfrm flipV="1">
          <a:off x="4634865" y="56769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E0DD2284-3F3F-4586-B6D2-1A5CC5E57F00}"/>
            </a:ext>
          </a:extLst>
        </xdr:cNvPr>
        <xdr:cNvSpPr txBox="1"/>
      </xdr:nvSpPr>
      <xdr:spPr>
        <a:xfrm>
          <a:off x="46736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528F3C8F-36BB-41A7-AD59-8FE2DBE6D0B4}"/>
            </a:ext>
          </a:extLst>
        </xdr:cNvPr>
        <xdr:cNvCxnSpPr/>
      </xdr:nvCxnSpPr>
      <xdr:spPr>
        <a:xfrm>
          <a:off x="4546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137177</xdr:rowOff>
    </xdr:from>
    <xdr:ext cx="405111" cy="259045"/>
    <xdr:sp macro="" textlink="">
      <xdr:nvSpPr>
        <xdr:cNvPr id="60" name="【道路】&#10;有形固定資産減価償却率最大値テキスト">
          <a:extLst>
            <a:ext uri="{FF2B5EF4-FFF2-40B4-BE49-F238E27FC236}">
              <a16:creationId xmlns:a16="http://schemas.microsoft.com/office/drawing/2014/main" id="{8EC8E5EE-3E87-4F1A-BCA6-56CFDBC0CE88}"/>
            </a:ext>
          </a:extLst>
        </xdr:cNvPr>
        <xdr:cNvSpPr txBox="1"/>
      </xdr:nvSpPr>
      <xdr:spPr>
        <a:xfrm>
          <a:off x="4673600" y="545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19050</xdr:rowOff>
    </xdr:from>
    <xdr:to>
      <xdr:col>24</xdr:col>
      <xdr:colOff>152400</xdr:colOff>
      <xdr:row>33</xdr:row>
      <xdr:rowOff>19050</xdr:rowOff>
    </xdr:to>
    <xdr:cxnSp macro="">
      <xdr:nvCxnSpPr>
        <xdr:cNvPr id="61" name="直線コネクタ 60">
          <a:extLst>
            <a:ext uri="{FF2B5EF4-FFF2-40B4-BE49-F238E27FC236}">
              <a16:creationId xmlns:a16="http://schemas.microsoft.com/office/drawing/2014/main" id="{B4271B36-5528-48CB-8D20-A7F73FC5805F}"/>
            </a:ext>
          </a:extLst>
        </xdr:cNvPr>
        <xdr:cNvCxnSpPr/>
      </xdr:nvCxnSpPr>
      <xdr:spPr>
        <a:xfrm>
          <a:off x="4546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10177</xdr:rowOff>
    </xdr:from>
    <xdr:ext cx="405111" cy="259045"/>
    <xdr:sp macro="" textlink="">
      <xdr:nvSpPr>
        <xdr:cNvPr id="62" name="【道路】&#10;有形固定資産減価償却率平均値テキスト">
          <a:extLst>
            <a:ext uri="{FF2B5EF4-FFF2-40B4-BE49-F238E27FC236}">
              <a16:creationId xmlns:a16="http://schemas.microsoft.com/office/drawing/2014/main" id="{7E593691-183C-4B20-B0A1-3D2F95BB8416}"/>
            </a:ext>
          </a:extLst>
        </xdr:cNvPr>
        <xdr:cNvSpPr txBox="1"/>
      </xdr:nvSpPr>
      <xdr:spPr>
        <a:xfrm>
          <a:off x="4673600" y="6525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158750</xdr:rowOff>
    </xdr:from>
    <xdr:to>
      <xdr:col>24</xdr:col>
      <xdr:colOff>114300</xdr:colOff>
      <xdr:row>39</xdr:row>
      <xdr:rowOff>88900</xdr:rowOff>
    </xdr:to>
    <xdr:sp macro="" textlink="">
      <xdr:nvSpPr>
        <xdr:cNvPr id="63" name="フローチャート: 判断 62">
          <a:extLst>
            <a:ext uri="{FF2B5EF4-FFF2-40B4-BE49-F238E27FC236}">
              <a16:creationId xmlns:a16="http://schemas.microsoft.com/office/drawing/2014/main" id="{79C0748B-4DFC-4E95-BC0E-F187EFEF2378}"/>
            </a:ext>
          </a:extLst>
        </xdr:cNvPr>
        <xdr:cNvSpPr/>
      </xdr:nvSpPr>
      <xdr:spPr>
        <a:xfrm>
          <a:off x="4584700" y="667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116840</xdr:rowOff>
    </xdr:from>
    <xdr:to>
      <xdr:col>20</xdr:col>
      <xdr:colOff>38100</xdr:colOff>
      <xdr:row>39</xdr:row>
      <xdr:rowOff>46990</xdr:rowOff>
    </xdr:to>
    <xdr:sp macro="" textlink="">
      <xdr:nvSpPr>
        <xdr:cNvPr id="64" name="フローチャート: 判断 63">
          <a:extLst>
            <a:ext uri="{FF2B5EF4-FFF2-40B4-BE49-F238E27FC236}">
              <a16:creationId xmlns:a16="http://schemas.microsoft.com/office/drawing/2014/main" id="{4A70AA64-92FA-46BB-AA2C-3743118EC89B}"/>
            </a:ext>
          </a:extLst>
        </xdr:cNvPr>
        <xdr:cNvSpPr/>
      </xdr:nvSpPr>
      <xdr:spPr>
        <a:xfrm>
          <a:off x="3746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10160</xdr:rowOff>
    </xdr:from>
    <xdr:to>
      <xdr:col>15</xdr:col>
      <xdr:colOff>101600</xdr:colOff>
      <xdr:row>38</xdr:row>
      <xdr:rowOff>111760</xdr:rowOff>
    </xdr:to>
    <xdr:sp macro="" textlink="">
      <xdr:nvSpPr>
        <xdr:cNvPr id="65" name="フローチャート: 判断 64">
          <a:extLst>
            <a:ext uri="{FF2B5EF4-FFF2-40B4-BE49-F238E27FC236}">
              <a16:creationId xmlns:a16="http://schemas.microsoft.com/office/drawing/2014/main" id="{31E42A6E-4C29-426C-8E1B-FEC0C165BC6E}"/>
            </a:ext>
          </a:extLst>
        </xdr:cNvPr>
        <xdr:cNvSpPr/>
      </xdr:nvSpPr>
      <xdr:spPr>
        <a:xfrm>
          <a:off x="2857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10160</xdr:rowOff>
    </xdr:from>
    <xdr:to>
      <xdr:col>10</xdr:col>
      <xdr:colOff>165100</xdr:colOff>
      <xdr:row>38</xdr:row>
      <xdr:rowOff>111760</xdr:rowOff>
    </xdr:to>
    <xdr:sp macro="" textlink="">
      <xdr:nvSpPr>
        <xdr:cNvPr id="66" name="フローチャート: 判断 65">
          <a:extLst>
            <a:ext uri="{FF2B5EF4-FFF2-40B4-BE49-F238E27FC236}">
              <a16:creationId xmlns:a16="http://schemas.microsoft.com/office/drawing/2014/main" id="{A8392A00-061D-4D68-AA0F-6D80633D78F9}"/>
            </a:ext>
          </a:extLst>
        </xdr:cNvPr>
        <xdr:cNvSpPr/>
      </xdr:nvSpPr>
      <xdr:spPr>
        <a:xfrm>
          <a:off x="1968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120650</xdr:rowOff>
    </xdr:from>
    <xdr:to>
      <xdr:col>6</xdr:col>
      <xdr:colOff>38100</xdr:colOff>
      <xdr:row>38</xdr:row>
      <xdr:rowOff>50800</xdr:rowOff>
    </xdr:to>
    <xdr:sp macro="" textlink="">
      <xdr:nvSpPr>
        <xdr:cNvPr id="67" name="フローチャート: 判断 66">
          <a:extLst>
            <a:ext uri="{FF2B5EF4-FFF2-40B4-BE49-F238E27FC236}">
              <a16:creationId xmlns:a16="http://schemas.microsoft.com/office/drawing/2014/main" id="{4D6BCA12-D36E-4387-B12D-A502707EBAA7}"/>
            </a:ext>
          </a:extLst>
        </xdr:cNvPr>
        <xdr:cNvSpPr/>
      </xdr:nvSpPr>
      <xdr:spPr>
        <a:xfrm>
          <a:off x="1079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131051C-BA94-41F5-B0AD-5E47927EC09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5B3022E-7F66-406F-A776-2E808FE9E7C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1AC37FE-0F24-4159-8A17-7BCCCC07F81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CBE9724-4CC2-4A29-B00B-4D8B21AFCE11}"/>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795456C-61D1-4AE2-8433-3DA1E9B39C5B}"/>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101600</xdr:rowOff>
    </xdr:from>
    <xdr:to>
      <xdr:col>24</xdr:col>
      <xdr:colOff>114300</xdr:colOff>
      <xdr:row>40</xdr:row>
      <xdr:rowOff>31750</xdr:rowOff>
    </xdr:to>
    <xdr:sp macro="" textlink="">
      <xdr:nvSpPr>
        <xdr:cNvPr id="73" name="楕円 72">
          <a:extLst>
            <a:ext uri="{FF2B5EF4-FFF2-40B4-BE49-F238E27FC236}">
              <a16:creationId xmlns:a16="http://schemas.microsoft.com/office/drawing/2014/main" id="{9BE7076E-91C4-426E-8876-378670D5F005}"/>
            </a:ext>
          </a:extLst>
        </xdr:cNvPr>
        <xdr:cNvSpPr/>
      </xdr:nvSpPr>
      <xdr:spPr>
        <a:xfrm>
          <a:off x="4584700" y="678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80027</xdr:rowOff>
    </xdr:from>
    <xdr:ext cx="405111" cy="259045"/>
    <xdr:sp macro="" textlink="">
      <xdr:nvSpPr>
        <xdr:cNvPr id="74" name="【道路】&#10;有形固定資産減価償却率該当値テキスト">
          <a:extLst>
            <a:ext uri="{FF2B5EF4-FFF2-40B4-BE49-F238E27FC236}">
              <a16:creationId xmlns:a16="http://schemas.microsoft.com/office/drawing/2014/main" id="{D5E1AB9B-A7B7-451D-AAD0-E7D24AB554D0}"/>
            </a:ext>
          </a:extLst>
        </xdr:cNvPr>
        <xdr:cNvSpPr txBox="1"/>
      </xdr:nvSpPr>
      <xdr:spPr>
        <a:xfrm>
          <a:off x="4673600" y="676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52070</xdr:rowOff>
    </xdr:from>
    <xdr:to>
      <xdr:col>20</xdr:col>
      <xdr:colOff>38100</xdr:colOff>
      <xdr:row>39</xdr:row>
      <xdr:rowOff>153670</xdr:rowOff>
    </xdr:to>
    <xdr:sp macro="" textlink="">
      <xdr:nvSpPr>
        <xdr:cNvPr id="75" name="楕円 74">
          <a:extLst>
            <a:ext uri="{FF2B5EF4-FFF2-40B4-BE49-F238E27FC236}">
              <a16:creationId xmlns:a16="http://schemas.microsoft.com/office/drawing/2014/main" id="{32B31013-DB88-4FB5-99FB-F5DA4532B526}"/>
            </a:ext>
          </a:extLst>
        </xdr:cNvPr>
        <xdr:cNvSpPr/>
      </xdr:nvSpPr>
      <xdr:spPr>
        <a:xfrm>
          <a:off x="3746500" y="673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102870</xdr:rowOff>
    </xdr:from>
    <xdr:to>
      <xdr:col>24</xdr:col>
      <xdr:colOff>63500</xdr:colOff>
      <xdr:row>39</xdr:row>
      <xdr:rowOff>152400</xdr:rowOff>
    </xdr:to>
    <xdr:cxnSp macro="">
      <xdr:nvCxnSpPr>
        <xdr:cNvPr id="76" name="直線コネクタ 75">
          <a:extLst>
            <a:ext uri="{FF2B5EF4-FFF2-40B4-BE49-F238E27FC236}">
              <a16:creationId xmlns:a16="http://schemas.microsoft.com/office/drawing/2014/main" id="{86FD24E4-43C8-487C-B5A1-264AEFB2A54B}"/>
            </a:ext>
          </a:extLst>
        </xdr:cNvPr>
        <xdr:cNvCxnSpPr/>
      </xdr:nvCxnSpPr>
      <xdr:spPr>
        <a:xfrm>
          <a:off x="3797300" y="678942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154940</xdr:rowOff>
    </xdr:from>
    <xdr:to>
      <xdr:col>15</xdr:col>
      <xdr:colOff>101600</xdr:colOff>
      <xdr:row>39</xdr:row>
      <xdr:rowOff>85090</xdr:rowOff>
    </xdr:to>
    <xdr:sp macro="" textlink="">
      <xdr:nvSpPr>
        <xdr:cNvPr id="77" name="楕円 76">
          <a:extLst>
            <a:ext uri="{FF2B5EF4-FFF2-40B4-BE49-F238E27FC236}">
              <a16:creationId xmlns:a16="http://schemas.microsoft.com/office/drawing/2014/main" id="{98133F2E-12A6-4E03-B42C-F2839DE9364C}"/>
            </a:ext>
          </a:extLst>
        </xdr:cNvPr>
        <xdr:cNvSpPr/>
      </xdr:nvSpPr>
      <xdr:spPr>
        <a:xfrm>
          <a:off x="2857500" y="667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34290</xdr:rowOff>
    </xdr:from>
    <xdr:to>
      <xdr:col>19</xdr:col>
      <xdr:colOff>177800</xdr:colOff>
      <xdr:row>39</xdr:row>
      <xdr:rowOff>102870</xdr:rowOff>
    </xdr:to>
    <xdr:cxnSp macro="">
      <xdr:nvCxnSpPr>
        <xdr:cNvPr id="78" name="直線コネクタ 77">
          <a:extLst>
            <a:ext uri="{FF2B5EF4-FFF2-40B4-BE49-F238E27FC236}">
              <a16:creationId xmlns:a16="http://schemas.microsoft.com/office/drawing/2014/main" id="{7848C7C5-D075-44FD-8E5C-E6BB79B4A123}"/>
            </a:ext>
          </a:extLst>
        </xdr:cNvPr>
        <xdr:cNvCxnSpPr/>
      </xdr:nvCxnSpPr>
      <xdr:spPr>
        <a:xfrm>
          <a:off x="2908300" y="67208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93980</xdr:rowOff>
    </xdr:from>
    <xdr:to>
      <xdr:col>10</xdr:col>
      <xdr:colOff>165100</xdr:colOff>
      <xdr:row>39</xdr:row>
      <xdr:rowOff>24130</xdr:rowOff>
    </xdr:to>
    <xdr:sp macro="" textlink="">
      <xdr:nvSpPr>
        <xdr:cNvPr id="79" name="楕円 78">
          <a:extLst>
            <a:ext uri="{FF2B5EF4-FFF2-40B4-BE49-F238E27FC236}">
              <a16:creationId xmlns:a16="http://schemas.microsoft.com/office/drawing/2014/main" id="{AC73EEA4-42C5-4ACF-92CD-DA112574A979}"/>
            </a:ext>
          </a:extLst>
        </xdr:cNvPr>
        <xdr:cNvSpPr/>
      </xdr:nvSpPr>
      <xdr:spPr>
        <a:xfrm>
          <a:off x="1968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144780</xdr:rowOff>
    </xdr:from>
    <xdr:to>
      <xdr:col>15</xdr:col>
      <xdr:colOff>50800</xdr:colOff>
      <xdr:row>39</xdr:row>
      <xdr:rowOff>34290</xdr:rowOff>
    </xdr:to>
    <xdr:cxnSp macro="">
      <xdr:nvCxnSpPr>
        <xdr:cNvPr id="80" name="直線コネクタ 79">
          <a:extLst>
            <a:ext uri="{FF2B5EF4-FFF2-40B4-BE49-F238E27FC236}">
              <a16:creationId xmlns:a16="http://schemas.microsoft.com/office/drawing/2014/main" id="{29BC38B4-7703-4AD7-8CD4-CC8A9C54F2EE}"/>
            </a:ext>
          </a:extLst>
        </xdr:cNvPr>
        <xdr:cNvCxnSpPr/>
      </xdr:nvCxnSpPr>
      <xdr:spPr>
        <a:xfrm>
          <a:off x="2019300" y="66598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33020</xdr:rowOff>
    </xdr:from>
    <xdr:to>
      <xdr:col>6</xdr:col>
      <xdr:colOff>38100</xdr:colOff>
      <xdr:row>38</xdr:row>
      <xdr:rowOff>134620</xdr:rowOff>
    </xdr:to>
    <xdr:sp macro="" textlink="">
      <xdr:nvSpPr>
        <xdr:cNvPr id="81" name="楕円 80">
          <a:extLst>
            <a:ext uri="{FF2B5EF4-FFF2-40B4-BE49-F238E27FC236}">
              <a16:creationId xmlns:a16="http://schemas.microsoft.com/office/drawing/2014/main" id="{D0E08799-01DE-47AA-9B3F-AAB8B4BE8E06}"/>
            </a:ext>
          </a:extLst>
        </xdr:cNvPr>
        <xdr:cNvSpPr/>
      </xdr:nvSpPr>
      <xdr:spPr>
        <a:xfrm>
          <a:off x="1079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83820</xdr:rowOff>
    </xdr:from>
    <xdr:to>
      <xdr:col>10</xdr:col>
      <xdr:colOff>114300</xdr:colOff>
      <xdr:row>38</xdr:row>
      <xdr:rowOff>144780</xdr:rowOff>
    </xdr:to>
    <xdr:cxnSp macro="">
      <xdr:nvCxnSpPr>
        <xdr:cNvPr id="82" name="直線コネクタ 81">
          <a:extLst>
            <a:ext uri="{FF2B5EF4-FFF2-40B4-BE49-F238E27FC236}">
              <a16:creationId xmlns:a16="http://schemas.microsoft.com/office/drawing/2014/main" id="{195CF6CA-1F8B-4CBE-9F74-BB9EE551C66C}"/>
            </a:ext>
          </a:extLst>
        </xdr:cNvPr>
        <xdr:cNvCxnSpPr/>
      </xdr:nvCxnSpPr>
      <xdr:spPr>
        <a:xfrm>
          <a:off x="1130300" y="65989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63517</xdr:rowOff>
    </xdr:from>
    <xdr:ext cx="405111" cy="259045"/>
    <xdr:sp macro="" textlink="">
      <xdr:nvSpPr>
        <xdr:cNvPr id="83" name="n_1aveValue【道路】&#10;有形固定資産減価償却率">
          <a:extLst>
            <a:ext uri="{FF2B5EF4-FFF2-40B4-BE49-F238E27FC236}">
              <a16:creationId xmlns:a16="http://schemas.microsoft.com/office/drawing/2014/main" id="{E80B1549-716F-44ED-9404-F06729A46926}"/>
            </a:ext>
          </a:extLst>
        </xdr:cNvPr>
        <xdr:cNvSpPr txBox="1"/>
      </xdr:nvSpPr>
      <xdr:spPr>
        <a:xfrm>
          <a:off x="35820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128287</xdr:rowOff>
    </xdr:from>
    <xdr:ext cx="405111" cy="259045"/>
    <xdr:sp macro="" textlink="">
      <xdr:nvSpPr>
        <xdr:cNvPr id="84" name="n_2aveValue【道路】&#10;有形固定資産減価償却率">
          <a:extLst>
            <a:ext uri="{FF2B5EF4-FFF2-40B4-BE49-F238E27FC236}">
              <a16:creationId xmlns:a16="http://schemas.microsoft.com/office/drawing/2014/main" id="{B2038DC6-0266-4536-B966-13EFB62BFE3F}"/>
            </a:ext>
          </a:extLst>
        </xdr:cNvPr>
        <xdr:cNvSpPr txBox="1"/>
      </xdr:nvSpPr>
      <xdr:spPr>
        <a:xfrm>
          <a:off x="27057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128287</xdr:rowOff>
    </xdr:from>
    <xdr:ext cx="405111" cy="259045"/>
    <xdr:sp macro="" textlink="">
      <xdr:nvSpPr>
        <xdr:cNvPr id="85" name="n_3aveValue【道路】&#10;有形固定資産減価償却率">
          <a:extLst>
            <a:ext uri="{FF2B5EF4-FFF2-40B4-BE49-F238E27FC236}">
              <a16:creationId xmlns:a16="http://schemas.microsoft.com/office/drawing/2014/main" id="{E4313AF3-C015-49E9-882E-04ED3AD98471}"/>
            </a:ext>
          </a:extLst>
        </xdr:cNvPr>
        <xdr:cNvSpPr txBox="1"/>
      </xdr:nvSpPr>
      <xdr:spPr>
        <a:xfrm>
          <a:off x="18167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67327</xdr:rowOff>
    </xdr:from>
    <xdr:ext cx="405111" cy="259045"/>
    <xdr:sp macro="" textlink="">
      <xdr:nvSpPr>
        <xdr:cNvPr id="86" name="n_4aveValue【道路】&#10;有形固定資産減価償却率">
          <a:extLst>
            <a:ext uri="{FF2B5EF4-FFF2-40B4-BE49-F238E27FC236}">
              <a16:creationId xmlns:a16="http://schemas.microsoft.com/office/drawing/2014/main" id="{1F57CF8D-EB8E-486D-AF3F-2C1289464715}"/>
            </a:ext>
          </a:extLst>
        </xdr:cNvPr>
        <xdr:cNvSpPr txBox="1"/>
      </xdr:nvSpPr>
      <xdr:spPr>
        <a:xfrm>
          <a:off x="927744" y="623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144797</xdr:rowOff>
    </xdr:from>
    <xdr:ext cx="405111" cy="259045"/>
    <xdr:sp macro="" textlink="">
      <xdr:nvSpPr>
        <xdr:cNvPr id="87" name="n_1mainValue【道路】&#10;有形固定資産減価償却率">
          <a:extLst>
            <a:ext uri="{FF2B5EF4-FFF2-40B4-BE49-F238E27FC236}">
              <a16:creationId xmlns:a16="http://schemas.microsoft.com/office/drawing/2014/main" id="{145218C1-EA13-4FC6-B04B-9A0F6C79CB1D}"/>
            </a:ext>
          </a:extLst>
        </xdr:cNvPr>
        <xdr:cNvSpPr txBox="1"/>
      </xdr:nvSpPr>
      <xdr:spPr>
        <a:xfrm>
          <a:off x="3582044" y="683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76217</xdr:rowOff>
    </xdr:from>
    <xdr:ext cx="405111" cy="259045"/>
    <xdr:sp macro="" textlink="">
      <xdr:nvSpPr>
        <xdr:cNvPr id="88" name="n_2mainValue【道路】&#10;有形固定資産減価償却率">
          <a:extLst>
            <a:ext uri="{FF2B5EF4-FFF2-40B4-BE49-F238E27FC236}">
              <a16:creationId xmlns:a16="http://schemas.microsoft.com/office/drawing/2014/main" id="{F3BEAADD-D776-40BB-B8DE-34F39AFDBF6D}"/>
            </a:ext>
          </a:extLst>
        </xdr:cNvPr>
        <xdr:cNvSpPr txBox="1"/>
      </xdr:nvSpPr>
      <xdr:spPr>
        <a:xfrm>
          <a:off x="2705744" y="676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15257</xdr:rowOff>
    </xdr:from>
    <xdr:ext cx="405111" cy="259045"/>
    <xdr:sp macro="" textlink="">
      <xdr:nvSpPr>
        <xdr:cNvPr id="89" name="n_3mainValue【道路】&#10;有形固定資産減価償却率">
          <a:extLst>
            <a:ext uri="{FF2B5EF4-FFF2-40B4-BE49-F238E27FC236}">
              <a16:creationId xmlns:a16="http://schemas.microsoft.com/office/drawing/2014/main" id="{FDD513D8-52CA-4D5D-9EC8-077B8E266500}"/>
            </a:ext>
          </a:extLst>
        </xdr:cNvPr>
        <xdr:cNvSpPr txBox="1"/>
      </xdr:nvSpPr>
      <xdr:spPr>
        <a:xfrm>
          <a:off x="181674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125747</xdr:rowOff>
    </xdr:from>
    <xdr:ext cx="405111" cy="259045"/>
    <xdr:sp macro="" textlink="">
      <xdr:nvSpPr>
        <xdr:cNvPr id="90" name="n_4mainValue【道路】&#10;有形固定資産減価償却率">
          <a:extLst>
            <a:ext uri="{FF2B5EF4-FFF2-40B4-BE49-F238E27FC236}">
              <a16:creationId xmlns:a16="http://schemas.microsoft.com/office/drawing/2014/main" id="{DB77DCE2-D7A5-479B-9C4F-4517A33D1855}"/>
            </a:ext>
          </a:extLst>
        </xdr:cNvPr>
        <xdr:cNvSpPr txBox="1"/>
      </xdr:nvSpPr>
      <xdr:spPr>
        <a:xfrm>
          <a:off x="927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EF3A79E-4CEC-4AF7-8CAF-C5CC4446F55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425D83E1-6E8E-405D-9113-E2DA629BD41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5E98220-C50D-459A-91AC-4397538359C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3A0AE6A7-E250-4E71-A14D-457D1FE2603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9EA7986D-80F9-4D27-B4B2-DD933887383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5BAFAB32-2FBB-4CE0-B3D4-C3600BC91D38}"/>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9242C96F-41B3-4DEC-8B48-4E87B6EB245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884E8A8D-F701-4893-B889-C40BD2B84E8F}"/>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D6FE9145-6ADC-47CC-8E22-F817E4D96F0E}"/>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FD4B159-9AAD-403B-BF95-FE598B21EE3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500D304C-EDE3-4E56-AB34-236D70DC8342}"/>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97AC2A53-9624-4041-BF79-928264AE3149}"/>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9AC0F143-A09A-4D7F-8C08-9E7070610806}"/>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CCEB90EC-015D-437D-97E8-959EBC2130A7}"/>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20B728A9-C5AE-40F3-B2A0-7F18365188BA}"/>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38B075FE-2040-4FCE-97A1-EC1E9152B516}"/>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028CB18A-3C0B-477D-9C6B-D40E69037F5A}"/>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DFF008D6-F7BD-4D4B-8422-9A98B2581460}"/>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8C09EA07-6FF9-4DF7-B6EF-1A73C1D28F75}"/>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0" name="テキスト ボックス 109">
          <a:extLst>
            <a:ext uri="{FF2B5EF4-FFF2-40B4-BE49-F238E27FC236}">
              <a16:creationId xmlns:a16="http://schemas.microsoft.com/office/drawing/2014/main" id="{E9737067-5C0B-4164-A14D-4D4A719CD5FA}"/>
            </a:ext>
          </a:extLst>
        </xdr:cNvPr>
        <xdr:cNvSpPr txBox="1"/>
      </xdr:nvSpPr>
      <xdr:spPr>
        <a:xfrm>
          <a:off x="6008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AF232BF4-4CA9-4CCD-831F-802DBEA898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a:extLst>
            <a:ext uri="{FF2B5EF4-FFF2-40B4-BE49-F238E27FC236}">
              <a16:creationId xmlns:a16="http://schemas.microsoft.com/office/drawing/2014/main" id="{4E1C0C45-775C-492E-BE56-215F6914D08B}"/>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787BEDB0-DFC8-4AF8-AD83-3781E7D4123D}"/>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a:extLst>
            <a:ext uri="{FF2B5EF4-FFF2-40B4-BE49-F238E27FC236}">
              <a16:creationId xmlns:a16="http://schemas.microsoft.com/office/drawing/2014/main" id="{741E837B-1EB1-4BE3-9D2C-117783F0EB3B}"/>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06AAFEF8-FFCD-47EE-81B5-6264E1AFA25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52676</xdr:rowOff>
    </xdr:from>
    <xdr:to>
      <xdr:col>54</xdr:col>
      <xdr:colOff>189865</xdr:colOff>
      <xdr:row>42</xdr:row>
      <xdr:rowOff>91973</xdr:rowOff>
    </xdr:to>
    <xdr:cxnSp macro="">
      <xdr:nvCxnSpPr>
        <xdr:cNvPr id="116" name="直線コネクタ 115">
          <a:extLst>
            <a:ext uri="{FF2B5EF4-FFF2-40B4-BE49-F238E27FC236}">
              <a16:creationId xmlns:a16="http://schemas.microsoft.com/office/drawing/2014/main" id="{5E7C4CC8-EFDC-44EB-8311-55A3A5DD42E0}"/>
            </a:ext>
          </a:extLst>
        </xdr:cNvPr>
        <xdr:cNvCxnSpPr/>
      </xdr:nvCxnSpPr>
      <xdr:spPr>
        <a:xfrm flipV="1">
          <a:off x="10476865" y="5881976"/>
          <a:ext cx="0" cy="1410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95800</xdr:rowOff>
    </xdr:from>
    <xdr:ext cx="469744" cy="259045"/>
    <xdr:sp macro="" textlink="">
      <xdr:nvSpPr>
        <xdr:cNvPr id="117" name="【道路】&#10;一人当たり延長最小値テキスト">
          <a:extLst>
            <a:ext uri="{FF2B5EF4-FFF2-40B4-BE49-F238E27FC236}">
              <a16:creationId xmlns:a16="http://schemas.microsoft.com/office/drawing/2014/main" id="{4035EC1B-ADC6-4410-BEA4-A950EFF9B5FA}"/>
            </a:ext>
          </a:extLst>
        </xdr:cNvPr>
        <xdr:cNvSpPr txBox="1"/>
      </xdr:nvSpPr>
      <xdr:spPr>
        <a:xfrm>
          <a:off x="10515600" y="7296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91973</xdr:rowOff>
    </xdr:from>
    <xdr:to>
      <xdr:col>55</xdr:col>
      <xdr:colOff>88900</xdr:colOff>
      <xdr:row>42</xdr:row>
      <xdr:rowOff>91973</xdr:rowOff>
    </xdr:to>
    <xdr:cxnSp macro="">
      <xdr:nvCxnSpPr>
        <xdr:cNvPr id="118" name="直線コネクタ 117">
          <a:extLst>
            <a:ext uri="{FF2B5EF4-FFF2-40B4-BE49-F238E27FC236}">
              <a16:creationId xmlns:a16="http://schemas.microsoft.com/office/drawing/2014/main" id="{8A74D9A4-3322-4C8F-9D89-266C21090720}"/>
            </a:ext>
          </a:extLst>
        </xdr:cNvPr>
        <xdr:cNvCxnSpPr/>
      </xdr:nvCxnSpPr>
      <xdr:spPr>
        <a:xfrm>
          <a:off x="10388600" y="7292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170803</xdr:rowOff>
    </xdr:from>
    <xdr:ext cx="599010" cy="259045"/>
    <xdr:sp macro="" textlink="">
      <xdr:nvSpPr>
        <xdr:cNvPr id="119" name="【道路】&#10;一人当たり延長最大値テキスト">
          <a:extLst>
            <a:ext uri="{FF2B5EF4-FFF2-40B4-BE49-F238E27FC236}">
              <a16:creationId xmlns:a16="http://schemas.microsoft.com/office/drawing/2014/main" id="{8D99B6A9-E0A9-4C08-B82E-E0F55FCA8277}"/>
            </a:ext>
          </a:extLst>
        </xdr:cNvPr>
        <xdr:cNvSpPr txBox="1"/>
      </xdr:nvSpPr>
      <xdr:spPr>
        <a:xfrm>
          <a:off x="10515600" y="5657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52676</xdr:rowOff>
    </xdr:from>
    <xdr:to>
      <xdr:col>55</xdr:col>
      <xdr:colOff>88900</xdr:colOff>
      <xdr:row>34</xdr:row>
      <xdr:rowOff>52676</xdr:rowOff>
    </xdr:to>
    <xdr:cxnSp macro="">
      <xdr:nvCxnSpPr>
        <xdr:cNvPr id="120" name="直線コネクタ 119">
          <a:extLst>
            <a:ext uri="{FF2B5EF4-FFF2-40B4-BE49-F238E27FC236}">
              <a16:creationId xmlns:a16="http://schemas.microsoft.com/office/drawing/2014/main" id="{7EEFA0A6-2F47-40DF-94BF-ADB7775A4092}"/>
            </a:ext>
          </a:extLst>
        </xdr:cNvPr>
        <xdr:cNvCxnSpPr/>
      </xdr:nvCxnSpPr>
      <xdr:spPr>
        <a:xfrm>
          <a:off x="10388600" y="5881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25711</xdr:rowOff>
    </xdr:from>
    <xdr:ext cx="534377" cy="259045"/>
    <xdr:sp macro="" textlink="">
      <xdr:nvSpPr>
        <xdr:cNvPr id="121" name="【道路】&#10;一人当たり延長平均値テキスト">
          <a:extLst>
            <a:ext uri="{FF2B5EF4-FFF2-40B4-BE49-F238E27FC236}">
              <a16:creationId xmlns:a16="http://schemas.microsoft.com/office/drawing/2014/main" id="{41B4DF68-3C99-433D-9982-7EF3E599AC21}"/>
            </a:ext>
          </a:extLst>
        </xdr:cNvPr>
        <xdr:cNvSpPr txBox="1"/>
      </xdr:nvSpPr>
      <xdr:spPr>
        <a:xfrm>
          <a:off x="10515600" y="6883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2834</xdr:rowOff>
    </xdr:from>
    <xdr:to>
      <xdr:col>55</xdr:col>
      <xdr:colOff>50800</xdr:colOff>
      <xdr:row>41</xdr:row>
      <xdr:rowOff>104434</xdr:rowOff>
    </xdr:to>
    <xdr:sp macro="" textlink="">
      <xdr:nvSpPr>
        <xdr:cNvPr id="122" name="フローチャート: 判断 121">
          <a:extLst>
            <a:ext uri="{FF2B5EF4-FFF2-40B4-BE49-F238E27FC236}">
              <a16:creationId xmlns:a16="http://schemas.microsoft.com/office/drawing/2014/main" id="{DD0102EB-193D-41C2-A611-CE609D4DE0AC}"/>
            </a:ext>
          </a:extLst>
        </xdr:cNvPr>
        <xdr:cNvSpPr/>
      </xdr:nvSpPr>
      <xdr:spPr>
        <a:xfrm>
          <a:off x="10426700" y="7032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15516</xdr:rowOff>
    </xdr:from>
    <xdr:to>
      <xdr:col>50</xdr:col>
      <xdr:colOff>165100</xdr:colOff>
      <xdr:row>41</xdr:row>
      <xdr:rowOff>117116</xdr:rowOff>
    </xdr:to>
    <xdr:sp macro="" textlink="">
      <xdr:nvSpPr>
        <xdr:cNvPr id="123" name="フローチャート: 判断 122">
          <a:extLst>
            <a:ext uri="{FF2B5EF4-FFF2-40B4-BE49-F238E27FC236}">
              <a16:creationId xmlns:a16="http://schemas.microsoft.com/office/drawing/2014/main" id="{8B5ADE3F-A718-4B69-93DF-B6ED72E5E2AE}"/>
            </a:ext>
          </a:extLst>
        </xdr:cNvPr>
        <xdr:cNvSpPr/>
      </xdr:nvSpPr>
      <xdr:spPr>
        <a:xfrm>
          <a:off x="9588500" y="7044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23647</xdr:rowOff>
    </xdr:from>
    <xdr:to>
      <xdr:col>46</xdr:col>
      <xdr:colOff>38100</xdr:colOff>
      <xdr:row>41</xdr:row>
      <xdr:rowOff>125247</xdr:rowOff>
    </xdr:to>
    <xdr:sp macro="" textlink="">
      <xdr:nvSpPr>
        <xdr:cNvPr id="124" name="フローチャート: 判断 123">
          <a:extLst>
            <a:ext uri="{FF2B5EF4-FFF2-40B4-BE49-F238E27FC236}">
              <a16:creationId xmlns:a16="http://schemas.microsoft.com/office/drawing/2014/main" id="{6A853318-09FE-493B-99F3-B94C59B60FC9}"/>
            </a:ext>
          </a:extLst>
        </xdr:cNvPr>
        <xdr:cNvSpPr/>
      </xdr:nvSpPr>
      <xdr:spPr>
        <a:xfrm>
          <a:off x="8699500" y="705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169570</xdr:rowOff>
    </xdr:from>
    <xdr:to>
      <xdr:col>41</xdr:col>
      <xdr:colOff>101600</xdr:colOff>
      <xdr:row>41</xdr:row>
      <xdr:rowOff>99720</xdr:rowOff>
    </xdr:to>
    <xdr:sp macro="" textlink="">
      <xdr:nvSpPr>
        <xdr:cNvPr id="125" name="フローチャート: 判断 124">
          <a:extLst>
            <a:ext uri="{FF2B5EF4-FFF2-40B4-BE49-F238E27FC236}">
              <a16:creationId xmlns:a16="http://schemas.microsoft.com/office/drawing/2014/main" id="{2EEA9869-2C4D-4805-BAA2-4472D444DD41}"/>
            </a:ext>
          </a:extLst>
        </xdr:cNvPr>
        <xdr:cNvSpPr/>
      </xdr:nvSpPr>
      <xdr:spPr>
        <a:xfrm>
          <a:off x="7810500" y="702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166348</xdr:rowOff>
    </xdr:from>
    <xdr:to>
      <xdr:col>36</xdr:col>
      <xdr:colOff>165100</xdr:colOff>
      <xdr:row>41</xdr:row>
      <xdr:rowOff>96498</xdr:rowOff>
    </xdr:to>
    <xdr:sp macro="" textlink="">
      <xdr:nvSpPr>
        <xdr:cNvPr id="126" name="フローチャート: 判断 125">
          <a:extLst>
            <a:ext uri="{FF2B5EF4-FFF2-40B4-BE49-F238E27FC236}">
              <a16:creationId xmlns:a16="http://schemas.microsoft.com/office/drawing/2014/main" id="{B7E8B6C2-EA53-466D-8C1B-6D269B5ADD90}"/>
            </a:ext>
          </a:extLst>
        </xdr:cNvPr>
        <xdr:cNvSpPr/>
      </xdr:nvSpPr>
      <xdr:spPr>
        <a:xfrm>
          <a:off x="6921500" y="7024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B44BCB90-F801-46EF-B4B6-94FE8DB36CC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1B5B726-B843-4AAA-BBB9-0CD89197405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B7AC013-04B9-42D7-ABFB-A11A784DCFB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F7DB14E0-C485-488B-B81E-A3B6F8C6950C}"/>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6CF32B27-8402-40C0-BF4A-DE1714DA205E}"/>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72894</xdr:rowOff>
    </xdr:from>
    <xdr:to>
      <xdr:col>55</xdr:col>
      <xdr:colOff>50800</xdr:colOff>
      <xdr:row>42</xdr:row>
      <xdr:rowOff>3044</xdr:rowOff>
    </xdr:to>
    <xdr:sp macro="" textlink="">
      <xdr:nvSpPr>
        <xdr:cNvPr id="132" name="楕円 131">
          <a:extLst>
            <a:ext uri="{FF2B5EF4-FFF2-40B4-BE49-F238E27FC236}">
              <a16:creationId xmlns:a16="http://schemas.microsoft.com/office/drawing/2014/main" id="{C2191EC9-E65D-4FD6-A7CD-EB35FB32A259}"/>
            </a:ext>
          </a:extLst>
        </xdr:cNvPr>
        <xdr:cNvSpPr/>
      </xdr:nvSpPr>
      <xdr:spPr>
        <a:xfrm>
          <a:off x="10426700" y="710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51321</xdr:rowOff>
    </xdr:from>
    <xdr:ext cx="534377" cy="259045"/>
    <xdr:sp macro="" textlink="">
      <xdr:nvSpPr>
        <xdr:cNvPr id="133" name="【道路】&#10;一人当たり延長該当値テキスト">
          <a:extLst>
            <a:ext uri="{FF2B5EF4-FFF2-40B4-BE49-F238E27FC236}">
              <a16:creationId xmlns:a16="http://schemas.microsoft.com/office/drawing/2014/main" id="{0741B107-CE05-45AC-B4FB-CB94AC3DE5AF}"/>
            </a:ext>
          </a:extLst>
        </xdr:cNvPr>
        <xdr:cNvSpPr txBox="1"/>
      </xdr:nvSpPr>
      <xdr:spPr>
        <a:xfrm>
          <a:off x="10515600" y="7080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77640</xdr:rowOff>
    </xdr:from>
    <xdr:to>
      <xdr:col>50</xdr:col>
      <xdr:colOff>165100</xdr:colOff>
      <xdr:row>42</xdr:row>
      <xdr:rowOff>7790</xdr:rowOff>
    </xdr:to>
    <xdr:sp macro="" textlink="">
      <xdr:nvSpPr>
        <xdr:cNvPr id="134" name="楕円 133">
          <a:extLst>
            <a:ext uri="{FF2B5EF4-FFF2-40B4-BE49-F238E27FC236}">
              <a16:creationId xmlns:a16="http://schemas.microsoft.com/office/drawing/2014/main" id="{8B7E4E92-429A-4E4D-9CE9-F797D01A00D6}"/>
            </a:ext>
          </a:extLst>
        </xdr:cNvPr>
        <xdr:cNvSpPr/>
      </xdr:nvSpPr>
      <xdr:spPr>
        <a:xfrm>
          <a:off x="9588500" y="710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123694</xdr:rowOff>
    </xdr:from>
    <xdr:to>
      <xdr:col>55</xdr:col>
      <xdr:colOff>0</xdr:colOff>
      <xdr:row>41</xdr:row>
      <xdr:rowOff>128440</xdr:rowOff>
    </xdr:to>
    <xdr:cxnSp macro="">
      <xdr:nvCxnSpPr>
        <xdr:cNvPr id="135" name="直線コネクタ 134">
          <a:extLst>
            <a:ext uri="{FF2B5EF4-FFF2-40B4-BE49-F238E27FC236}">
              <a16:creationId xmlns:a16="http://schemas.microsoft.com/office/drawing/2014/main" id="{8AD7EE4A-BCEE-4F72-9998-6AD9E0840024}"/>
            </a:ext>
          </a:extLst>
        </xdr:cNvPr>
        <xdr:cNvCxnSpPr/>
      </xdr:nvCxnSpPr>
      <xdr:spPr>
        <a:xfrm flipV="1">
          <a:off x="9639300" y="7153144"/>
          <a:ext cx="838200" cy="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77847</xdr:rowOff>
    </xdr:from>
    <xdr:to>
      <xdr:col>46</xdr:col>
      <xdr:colOff>38100</xdr:colOff>
      <xdr:row>42</xdr:row>
      <xdr:rowOff>7997</xdr:rowOff>
    </xdr:to>
    <xdr:sp macro="" textlink="">
      <xdr:nvSpPr>
        <xdr:cNvPr id="136" name="楕円 135">
          <a:extLst>
            <a:ext uri="{FF2B5EF4-FFF2-40B4-BE49-F238E27FC236}">
              <a16:creationId xmlns:a16="http://schemas.microsoft.com/office/drawing/2014/main" id="{F3124F7D-8E14-498D-86E5-E251B4EA3C89}"/>
            </a:ext>
          </a:extLst>
        </xdr:cNvPr>
        <xdr:cNvSpPr/>
      </xdr:nvSpPr>
      <xdr:spPr>
        <a:xfrm>
          <a:off x="8699500" y="710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128440</xdr:rowOff>
    </xdr:from>
    <xdr:to>
      <xdr:col>50</xdr:col>
      <xdr:colOff>114300</xdr:colOff>
      <xdr:row>41</xdr:row>
      <xdr:rowOff>128647</xdr:rowOff>
    </xdr:to>
    <xdr:cxnSp macro="">
      <xdr:nvCxnSpPr>
        <xdr:cNvPr id="137" name="直線コネクタ 136">
          <a:extLst>
            <a:ext uri="{FF2B5EF4-FFF2-40B4-BE49-F238E27FC236}">
              <a16:creationId xmlns:a16="http://schemas.microsoft.com/office/drawing/2014/main" id="{84D90767-FC40-463F-8331-583A06B813D0}"/>
            </a:ext>
          </a:extLst>
        </xdr:cNvPr>
        <xdr:cNvCxnSpPr/>
      </xdr:nvCxnSpPr>
      <xdr:spPr>
        <a:xfrm flipV="1">
          <a:off x="8750300" y="7157890"/>
          <a:ext cx="889000" cy="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77118</xdr:rowOff>
    </xdr:from>
    <xdr:to>
      <xdr:col>41</xdr:col>
      <xdr:colOff>101600</xdr:colOff>
      <xdr:row>42</xdr:row>
      <xdr:rowOff>7268</xdr:rowOff>
    </xdr:to>
    <xdr:sp macro="" textlink="">
      <xdr:nvSpPr>
        <xdr:cNvPr id="138" name="楕円 137">
          <a:extLst>
            <a:ext uri="{FF2B5EF4-FFF2-40B4-BE49-F238E27FC236}">
              <a16:creationId xmlns:a16="http://schemas.microsoft.com/office/drawing/2014/main" id="{3748D141-BCD0-435E-A42E-D174919FC139}"/>
            </a:ext>
          </a:extLst>
        </xdr:cNvPr>
        <xdr:cNvSpPr/>
      </xdr:nvSpPr>
      <xdr:spPr>
        <a:xfrm>
          <a:off x="7810500" y="7106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127918</xdr:rowOff>
    </xdr:from>
    <xdr:to>
      <xdr:col>45</xdr:col>
      <xdr:colOff>177800</xdr:colOff>
      <xdr:row>41</xdr:row>
      <xdr:rowOff>128647</xdr:rowOff>
    </xdr:to>
    <xdr:cxnSp macro="">
      <xdr:nvCxnSpPr>
        <xdr:cNvPr id="139" name="直線コネクタ 138">
          <a:extLst>
            <a:ext uri="{FF2B5EF4-FFF2-40B4-BE49-F238E27FC236}">
              <a16:creationId xmlns:a16="http://schemas.microsoft.com/office/drawing/2014/main" id="{1B90C4A6-D8FA-44CC-BF7A-8E15A4899443}"/>
            </a:ext>
          </a:extLst>
        </xdr:cNvPr>
        <xdr:cNvCxnSpPr/>
      </xdr:nvCxnSpPr>
      <xdr:spPr>
        <a:xfrm>
          <a:off x="7861300" y="7157368"/>
          <a:ext cx="889000" cy="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77445</xdr:rowOff>
    </xdr:from>
    <xdr:to>
      <xdr:col>36</xdr:col>
      <xdr:colOff>165100</xdr:colOff>
      <xdr:row>42</xdr:row>
      <xdr:rowOff>7595</xdr:rowOff>
    </xdr:to>
    <xdr:sp macro="" textlink="">
      <xdr:nvSpPr>
        <xdr:cNvPr id="140" name="楕円 139">
          <a:extLst>
            <a:ext uri="{FF2B5EF4-FFF2-40B4-BE49-F238E27FC236}">
              <a16:creationId xmlns:a16="http://schemas.microsoft.com/office/drawing/2014/main" id="{4E0CA1DA-9153-4EBB-B828-3C5823781B4B}"/>
            </a:ext>
          </a:extLst>
        </xdr:cNvPr>
        <xdr:cNvSpPr/>
      </xdr:nvSpPr>
      <xdr:spPr>
        <a:xfrm>
          <a:off x="6921500" y="7106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127918</xdr:rowOff>
    </xdr:from>
    <xdr:to>
      <xdr:col>41</xdr:col>
      <xdr:colOff>50800</xdr:colOff>
      <xdr:row>41</xdr:row>
      <xdr:rowOff>128245</xdr:rowOff>
    </xdr:to>
    <xdr:cxnSp macro="">
      <xdr:nvCxnSpPr>
        <xdr:cNvPr id="141" name="直線コネクタ 140">
          <a:extLst>
            <a:ext uri="{FF2B5EF4-FFF2-40B4-BE49-F238E27FC236}">
              <a16:creationId xmlns:a16="http://schemas.microsoft.com/office/drawing/2014/main" id="{0998AE8B-82EB-4B5E-BD86-1B15D1720F87}"/>
            </a:ext>
          </a:extLst>
        </xdr:cNvPr>
        <xdr:cNvCxnSpPr/>
      </xdr:nvCxnSpPr>
      <xdr:spPr>
        <a:xfrm flipV="1">
          <a:off x="6972300" y="7157368"/>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133643</xdr:rowOff>
    </xdr:from>
    <xdr:ext cx="534377" cy="259045"/>
    <xdr:sp macro="" textlink="">
      <xdr:nvSpPr>
        <xdr:cNvPr id="142" name="n_1aveValue【道路】&#10;一人当たり延長">
          <a:extLst>
            <a:ext uri="{FF2B5EF4-FFF2-40B4-BE49-F238E27FC236}">
              <a16:creationId xmlns:a16="http://schemas.microsoft.com/office/drawing/2014/main" id="{EE41A0FD-5FEE-4E65-AB8B-254C18B3C16C}"/>
            </a:ext>
          </a:extLst>
        </xdr:cNvPr>
        <xdr:cNvSpPr txBox="1"/>
      </xdr:nvSpPr>
      <xdr:spPr>
        <a:xfrm>
          <a:off x="9359411" y="682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141774</xdr:rowOff>
    </xdr:from>
    <xdr:ext cx="534377" cy="259045"/>
    <xdr:sp macro="" textlink="">
      <xdr:nvSpPr>
        <xdr:cNvPr id="143" name="n_2aveValue【道路】&#10;一人当たり延長">
          <a:extLst>
            <a:ext uri="{FF2B5EF4-FFF2-40B4-BE49-F238E27FC236}">
              <a16:creationId xmlns:a16="http://schemas.microsoft.com/office/drawing/2014/main" id="{8301B64C-D56E-405E-B72B-63AB52542A23}"/>
            </a:ext>
          </a:extLst>
        </xdr:cNvPr>
        <xdr:cNvSpPr txBox="1"/>
      </xdr:nvSpPr>
      <xdr:spPr>
        <a:xfrm>
          <a:off x="8483111" y="6828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116247</xdr:rowOff>
    </xdr:from>
    <xdr:ext cx="534377" cy="259045"/>
    <xdr:sp macro="" textlink="">
      <xdr:nvSpPr>
        <xdr:cNvPr id="144" name="n_3aveValue【道路】&#10;一人当たり延長">
          <a:extLst>
            <a:ext uri="{FF2B5EF4-FFF2-40B4-BE49-F238E27FC236}">
              <a16:creationId xmlns:a16="http://schemas.microsoft.com/office/drawing/2014/main" id="{C9CAD2C6-E694-4C0F-A8EE-5AD8C7EBB2D5}"/>
            </a:ext>
          </a:extLst>
        </xdr:cNvPr>
        <xdr:cNvSpPr txBox="1"/>
      </xdr:nvSpPr>
      <xdr:spPr>
        <a:xfrm>
          <a:off x="7594111" y="6802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113025</xdr:rowOff>
    </xdr:from>
    <xdr:ext cx="534377" cy="259045"/>
    <xdr:sp macro="" textlink="">
      <xdr:nvSpPr>
        <xdr:cNvPr id="145" name="n_4aveValue【道路】&#10;一人当たり延長">
          <a:extLst>
            <a:ext uri="{FF2B5EF4-FFF2-40B4-BE49-F238E27FC236}">
              <a16:creationId xmlns:a16="http://schemas.microsoft.com/office/drawing/2014/main" id="{734317B8-8015-4A6A-9323-296B76B4E110}"/>
            </a:ext>
          </a:extLst>
        </xdr:cNvPr>
        <xdr:cNvSpPr txBox="1"/>
      </xdr:nvSpPr>
      <xdr:spPr>
        <a:xfrm>
          <a:off x="6705111" y="6799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170367</xdr:rowOff>
    </xdr:from>
    <xdr:ext cx="534377" cy="259045"/>
    <xdr:sp macro="" textlink="">
      <xdr:nvSpPr>
        <xdr:cNvPr id="146" name="n_1mainValue【道路】&#10;一人当たり延長">
          <a:extLst>
            <a:ext uri="{FF2B5EF4-FFF2-40B4-BE49-F238E27FC236}">
              <a16:creationId xmlns:a16="http://schemas.microsoft.com/office/drawing/2014/main" id="{15485D01-E388-4B79-B671-BC0B894E2C31}"/>
            </a:ext>
          </a:extLst>
        </xdr:cNvPr>
        <xdr:cNvSpPr txBox="1"/>
      </xdr:nvSpPr>
      <xdr:spPr>
        <a:xfrm>
          <a:off x="9359411" y="7199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170574</xdr:rowOff>
    </xdr:from>
    <xdr:ext cx="534377" cy="259045"/>
    <xdr:sp macro="" textlink="">
      <xdr:nvSpPr>
        <xdr:cNvPr id="147" name="n_2mainValue【道路】&#10;一人当たり延長">
          <a:extLst>
            <a:ext uri="{FF2B5EF4-FFF2-40B4-BE49-F238E27FC236}">
              <a16:creationId xmlns:a16="http://schemas.microsoft.com/office/drawing/2014/main" id="{373AAEDD-6558-4995-8A84-DA86509B8771}"/>
            </a:ext>
          </a:extLst>
        </xdr:cNvPr>
        <xdr:cNvSpPr txBox="1"/>
      </xdr:nvSpPr>
      <xdr:spPr>
        <a:xfrm>
          <a:off x="8483111" y="7200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169845</xdr:rowOff>
    </xdr:from>
    <xdr:ext cx="534377" cy="259045"/>
    <xdr:sp macro="" textlink="">
      <xdr:nvSpPr>
        <xdr:cNvPr id="148" name="n_3mainValue【道路】&#10;一人当たり延長">
          <a:extLst>
            <a:ext uri="{FF2B5EF4-FFF2-40B4-BE49-F238E27FC236}">
              <a16:creationId xmlns:a16="http://schemas.microsoft.com/office/drawing/2014/main" id="{1E51EC40-C1F7-4793-83A4-BDDED8D28108}"/>
            </a:ext>
          </a:extLst>
        </xdr:cNvPr>
        <xdr:cNvSpPr txBox="1"/>
      </xdr:nvSpPr>
      <xdr:spPr>
        <a:xfrm>
          <a:off x="7594111" y="7199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170172</xdr:rowOff>
    </xdr:from>
    <xdr:ext cx="534377" cy="259045"/>
    <xdr:sp macro="" textlink="">
      <xdr:nvSpPr>
        <xdr:cNvPr id="149" name="n_4mainValue【道路】&#10;一人当たり延長">
          <a:extLst>
            <a:ext uri="{FF2B5EF4-FFF2-40B4-BE49-F238E27FC236}">
              <a16:creationId xmlns:a16="http://schemas.microsoft.com/office/drawing/2014/main" id="{E1CF79A4-C68A-41C8-99DD-AC87B7880FA4}"/>
            </a:ext>
          </a:extLst>
        </xdr:cNvPr>
        <xdr:cNvSpPr txBox="1"/>
      </xdr:nvSpPr>
      <xdr:spPr>
        <a:xfrm>
          <a:off x="6705111" y="7199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CDC321E4-B70C-4CD4-B2CC-C8D6CCE77EF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072C1C16-77F8-48CF-B1FA-17509BD33F1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9D5CCC28-6C34-4FD3-B124-F53A6C46EF22}"/>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644D8FCD-D60E-4E87-B5F7-BB119550F8F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544B8386-8DF4-452A-AAA6-AE0CC133412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2FD665B0-81EA-44D2-923E-A904CA1E3E5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D99B7ADC-9C0E-465C-BD80-026BE4964B0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5654DD40-A17A-4429-BB7A-A6806BB8328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FB042622-8C98-42F1-ACC3-A03D85789817}"/>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DD536AED-5118-4A2C-8577-90D2F2466A82}"/>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C9DC7F99-3526-458F-AD74-DEF812E9B59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a:extLst>
            <a:ext uri="{FF2B5EF4-FFF2-40B4-BE49-F238E27FC236}">
              <a16:creationId xmlns:a16="http://schemas.microsoft.com/office/drawing/2014/main" id="{2C7C5348-68E3-49B4-95E2-794968AE481F}"/>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2" name="テキスト ボックス 161">
          <a:extLst>
            <a:ext uri="{FF2B5EF4-FFF2-40B4-BE49-F238E27FC236}">
              <a16:creationId xmlns:a16="http://schemas.microsoft.com/office/drawing/2014/main" id="{89F6CE8D-9F54-459D-B0F5-1462FBF599A8}"/>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a:extLst>
            <a:ext uri="{FF2B5EF4-FFF2-40B4-BE49-F238E27FC236}">
              <a16:creationId xmlns:a16="http://schemas.microsoft.com/office/drawing/2014/main" id="{648F1E5D-1F09-448F-B8F7-68524353A402}"/>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a:extLst>
            <a:ext uri="{FF2B5EF4-FFF2-40B4-BE49-F238E27FC236}">
              <a16:creationId xmlns:a16="http://schemas.microsoft.com/office/drawing/2014/main" id="{AF1DA259-888D-47E2-9106-0A5864058D51}"/>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a:extLst>
            <a:ext uri="{FF2B5EF4-FFF2-40B4-BE49-F238E27FC236}">
              <a16:creationId xmlns:a16="http://schemas.microsoft.com/office/drawing/2014/main" id="{2FC1C9B5-37C0-418D-9F03-2B9349C278EF}"/>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a:extLst>
            <a:ext uri="{FF2B5EF4-FFF2-40B4-BE49-F238E27FC236}">
              <a16:creationId xmlns:a16="http://schemas.microsoft.com/office/drawing/2014/main" id="{6FB7CA1E-B8CE-4AA5-BB04-30516F622C5E}"/>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a:extLst>
            <a:ext uri="{FF2B5EF4-FFF2-40B4-BE49-F238E27FC236}">
              <a16:creationId xmlns:a16="http://schemas.microsoft.com/office/drawing/2014/main" id="{81A1FA8D-25FF-4193-BD34-564B985CEAD2}"/>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a:extLst>
            <a:ext uri="{FF2B5EF4-FFF2-40B4-BE49-F238E27FC236}">
              <a16:creationId xmlns:a16="http://schemas.microsoft.com/office/drawing/2014/main" id="{24FB6F58-E7CD-4854-B4E6-7EFE5E581DFA}"/>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a:extLst>
            <a:ext uri="{FF2B5EF4-FFF2-40B4-BE49-F238E27FC236}">
              <a16:creationId xmlns:a16="http://schemas.microsoft.com/office/drawing/2014/main" id="{26DC9DD2-45C9-411F-A81F-51A7BF6143D6}"/>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70" name="テキスト ボックス 169">
          <a:extLst>
            <a:ext uri="{FF2B5EF4-FFF2-40B4-BE49-F238E27FC236}">
              <a16:creationId xmlns:a16="http://schemas.microsoft.com/office/drawing/2014/main" id="{05B38DC2-DE8A-4FE0-B266-5E4158AA11CF}"/>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F2B886C8-DCD4-460C-994C-FE969451717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D51685EE-1319-403A-A2D6-864979B96792}"/>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83820</xdr:rowOff>
    </xdr:from>
    <xdr:to>
      <xdr:col>24</xdr:col>
      <xdr:colOff>62865</xdr:colOff>
      <xdr:row>64</xdr:row>
      <xdr:rowOff>139065</xdr:rowOff>
    </xdr:to>
    <xdr:cxnSp macro="">
      <xdr:nvCxnSpPr>
        <xdr:cNvPr id="173" name="直線コネクタ 172">
          <a:extLst>
            <a:ext uri="{FF2B5EF4-FFF2-40B4-BE49-F238E27FC236}">
              <a16:creationId xmlns:a16="http://schemas.microsoft.com/office/drawing/2014/main" id="{5F892FDB-E362-42A3-8B35-F31CA69C6DBF}"/>
            </a:ext>
          </a:extLst>
        </xdr:cNvPr>
        <xdr:cNvCxnSpPr/>
      </xdr:nvCxnSpPr>
      <xdr:spPr>
        <a:xfrm flipV="1">
          <a:off x="4634865" y="9685020"/>
          <a:ext cx="0"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142892</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E0B8FAC1-98B0-4E80-9CD7-E53D4754CCFD}"/>
            </a:ext>
          </a:extLst>
        </xdr:cNvPr>
        <xdr:cNvSpPr txBox="1"/>
      </xdr:nvSpPr>
      <xdr:spPr>
        <a:xfrm>
          <a:off x="4673600" y="1111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139065</xdr:rowOff>
    </xdr:from>
    <xdr:to>
      <xdr:col>24</xdr:col>
      <xdr:colOff>152400</xdr:colOff>
      <xdr:row>64</xdr:row>
      <xdr:rowOff>139065</xdr:rowOff>
    </xdr:to>
    <xdr:cxnSp macro="">
      <xdr:nvCxnSpPr>
        <xdr:cNvPr id="175" name="直線コネクタ 174">
          <a:extLst>
            <a:ext uri="{FF2B5EF4-FFF2-40B4-BE49-F238E27FC236}">
              <a16:creationId xmlns:a16="http://schemas.microsoft.com/office/drawing/2014/main" id="{261C381B-A682-4A1F-B0B1-D232D43E76B8}"/>
            </a:ext>
          </a:extLst>
        </xdr:cNvPr>
        <xdr:cNvCxnSpPr/>
      </xdr:nvCxnSpPr>
      <xdr:spPr>
        <a:xfrm>
          <a:off x="4546600" y="11111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30497</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AE2209CE-897E-424C-983D-02E39CDF60FB}"/>
            </a:ext>
          </a:extLst>
        </xdr:cNvPr>
        <xdr:cNvSpPr txBox="1"/>
      </xdr:nvSpPr>
      <xdr:spPr>
        <a:xfrm>
          <a:off x="4673600" y="94602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83820</xdr:rowOff>
    </xdr:from>
    <xdr:to>
      <xdr:col>24</xdr:col>
      <xdr:colOff>152400</xdr:colOff>
      <xdr:row>56</xdr:row>
      <xdr:rowOff>83820</xdr:rowOff>
    </xdr:to>
    <xdr:cxnSp macro="">
      <xdr:nvCxnSpPr>
        <xdr:cNvPr id="177" name="直線コネクタ 176">
          <a:extLst>
            <a:ext uri="{FF2B5EF4-FFF2-40B4-BE49-F238E27FC236}">
              <a16:creationId xmlns:a16="http://schemas.microsoft.com/office/drawing/2014/main" id="{615E6C7C-F887-4CFF-8790-7630622FE35F}"/>
            </a:ext>
          </a:extLst>
        </xdr:cNvPr>
        <xdr:cNvCxnSpPr/>
      </xdr:nvCxnSpPr>
      <xdr:spPr>
        <a:xfrm>
          <a:off x="4546600" y="968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17797</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F1937F7E-10FA-4BCB-B3A6-664780CE0379}"/>
            </a:ext>
          </a:extLst>
        </xdr:cNvPr>
        <xdr:cNvSpPr txBox="1"/>
      </xdr:nvSpPr>
      <xdr:spPr>
        <a:xfrm>
          <a:off x="4673600" y="10476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166370</xdr:rowOff>
    </xdr:from>
    <xdr:to>
      <xdr:col>24</xdr:col>
      <xdr:colOff>114300</xdr:colOff>
      <xdr:row>62</xdr:row>
      <xdr:rowOff>96520</xdr:rowOff>
    </xdr:to>
    <xdr:sp macro="" textlink="">
      <xdr:nvSpPr>
        <xdr:cNvPr id="179" name="フローチャート: 判断 178">
          <a:extLst>
            <a:ext uri="{FF2B5EF4-FFF2-40B4-BE49-F238E27FC236}">
              <a16:creationId xmlns:a16="http://schemas.microsoft.com/office/drawing/2014/main" id="{E11471D4-E525-48B8-9F5D-46F3E7EAA5C0}"/>
            </a:ext>
          </a:extLst>
        </xdr:cNvPr>
        <xdr:cNvSpPr/>
      </xdr:nvSpPr>
      <xdr:spPr>
        <a:xfrm>
          <a:off x="45847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135890</xdr:rowOff>
    </xdr:from>
    <xdr:to>
      <xdr:col>20</xdr:col>
      <xdr:colOff>38100</xdr:colOff>
      <xdr:row>62</xdr:row>
      <xdr:rowOff>66040</xdr:rowOff>
    </xdr:to>
    <xdr:sp macro="" textlink="">
      <xdr:nvSpPr>
        <xdr:cNvPr id="180" name="フローチャート: 判断 179">
          <a:extLst>
            <a:ext uri="{FF2B5EF4-FFF2-40B4-BE49-F238E27FC236}">
              <a16:creationId xmlns:a16="http://schemas.microsoft.com/office/drawing/2014/main" id="{0739E4CE-90F6-4F8A-81AC-169BD36C81CF}"/>
            </a:ext>
          </a:extLst>
        </xdr:cNvPr>
        <xdr:cNvSpPr/>
      </xdr:nvSpPr>
      <xdr:spPr>
        <a:xfrm>
          <a:off x="3746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88265</xdr:rowOff>
    </xdr:from>
    <xdr:to>
      <xdr:col>15</xdr:col>
      <xdr:colOff>101600</xdr:colOff>
      <xdr:row>62</xdr:row>
      <xdr:rowOff>18415</xdr:rowOff>
    </xdr:to>
    <xdr:sp macro="" textlink="">
      <xdr:nvSpPr>
        <xdr:cNvPr id="181" name="フローチャート: 判断 180">
          <a:extLst>
            <a:ext uri="{FF2B5EF4-FFF2-40B4-BE49-F238E27FC236}">
              <a16:creationId xmlns:a16="http://schemas.microsoft.com/office/drawing/2014/main" id="{B50DE1F3-249B-4663-907A-4781BCD078AB}"/>
            </a:ext>
          </a:extLst>
        </xdr:cNvPr>
        <xdr:cNvSpPr/>
      </xdr:nvSpPr>
      <xdr:spPr>
        <a:xfrm>
          <a:off x="2857500" y="1054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109220</xdr:rowOff>
    </xdr:from>
    <xdr:to>
      <xdr:col>10</xdr:col>
      <xdr:colOff>165100</xdr:colOff>
      <xdr:row>62</xdr:row>
      <xdr:rowOff>39370</xdr:rowOff>
    </xdr:to>
    <xdr:sp macro="" textlink="">
      <xdr:nvSpPr>
        <xdr:cNvPr id="182" name="フローチャート: 判断 181">
          <a:extLst>
            <a:ext uri="{FF2B5EF4-FFF2-40B4-BE49-F238E27FC236}">
              <a16:creationId xmlns:a16="http://schemas.microsoft.com/office/drawing/2014/main" id="{B529E029-7A77-4E72-9CCD-0AD52761E619}"/>
            </a:ext>
          </a:extLst>
        </xdr:cNvPr>
        <xdr:cNvSpPr/>
      </xdr:nvSpPr>
      <xdr:spPr>
        <a:xfrm>
          <a:off x="1968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88265</xdr:rowOff>
    </xdr:from>
    <xdr:to>
      <xdr:col>6</xdr:col>
      <xdr:colOff>38100</xdr:colOff>
      <xdr:row>62</xdr:row>
      <xdr:rowOff>18415</xdr:rowOff>
    </xdr:to>
    <xdr:sp macro="" textlink="">
      <xdr:nvSpPr>
        <xdr:cNvPr id="183" name="フローチャート: 判断 182">
          <a:extLst>
            <a:ext uri="{FF2B5EF4-FFF2-40B4-BE49-F238E27FC236}">
              <a16:creationId xmlns:a16="http://schemas.microsoft.com/office/drawing/2014/main" id="{12B795C0-860B-4637-BF2A-90E28ECFFB9B}"/>
            </a:ext>
          </a:extLst>
        </xdr:cNvPr>
        <xdr:cNvSpPr/>
      </xdr:nvSpPr>
      <xdr:spPr>
        <a:xfrm>
          <a:off x="1079500" y="1054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8106436-A48E-40F7-9EF5-832B2B817BDB}"/>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B54031CE-0439-42CE-8BE9-99814A03E53C}"/>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1F0E830-C955-443C-AFFD-185FEA833D29}"/>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B683F664-E9CA-496F-99CA-81F95726647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F5B9AA43-E859-4830-920C-B398C0D0F0C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128270</xdr:rowOff>
    </xdr:from>
    <xdr:to>
      <xdr:col>24</xdr:col>
      <xdr:colOff>114300</xdr:colOff>
      <xdr:row>64</xdr:row>
      <xdr:rowOff>58420</xdr:rowOff>
    </xdr:to>
    <xdr:sp macro="" textlink="">
      <xdr:nvSpPr>
        <xdr:cNvPr id="189" name="楕円 188">
          <a:extLst>
            <a:ext uri="{FF2B5EF4-FFF2-40B4-BE49-F238E27FC236}">
              <a16:creationId xmlns:a16="http://schemas.microsoft.com/office/drawing/2014/main" id="{67A6AADC-35CD-4549-9535-B383AEFEEAEA}"/>
            </a:ext>
          </a:extLst>
        </xdr:cNvPr>
        <xdr:cNvSpPr/>
      </xdr:nvSpPr>
      <xdr:spPr>
        <a:xfrm>
          <a:off x="4584700" y="1092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106697</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2AC09FF9-26E1-4034-ABBA-4060CA0EEEB7}"/>
            </a:ext>
          </a:extLst>
        </xdr:cNvPr>
        <xdr:cNvSpPr txBox="1"/>
      </xdr:nvSpPr>
      <xdr:spPr>
        <a:xfrm>
          <a:off x="4673600" y="1090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116840</xdr:rowOff>
    </xdr:from>
    <xdr:to>
      <xdr:col>20</xdr:col>
      <xdr:colOff>38100</xdr:colOff>
      <xdr:row>64</xdr:row>
      <xdr:rowOff>46990</xdr:rowOff>
    </xdr:to>
    <xdr:sp macro="" textlink="">
      <xdr:nvSpPr>
        <xdr:cNvPr id="191" name="楕円 190">
          <a:extLst>
            <a:ext uri="{FF2B5EF4-FFF2-40B4-BE49-F238E27FC236}">
              <a16:creationId xmlns:a16="http://schemas.microsoft.com/office/drawing/2014/main" id="{962B06AA-4959-4348-8E93-978E7264E10D}"/>
            </a:ext>
          </a:extLst>
        </xdr:cNvPr>
        <xdr:cNvSpPr/>
      </xdr:nvSpPr>
      <xdr:spPr>
        <a:xfrm>
          <a:off x="3746500" y="1091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167640</xdr:rowOff>
    </xdr:from>
    <xdr:to>
      <xdr:col>24</xdr:col>
      <xdr:colOff>63500</xdr:colOff>
      <xdr:row>64</xdr:row>
      <xdr:rowOff>7620</xdr:rowOff>
    </xdr:to>
    <xdr:cxnSp macro="">
      <xdr:nvCxnSpPr>
        <xdr:cNvPr id="192" name="直線コネクタ 191">
          <a:extLst>
            <a:ext uri="{FF2B5EF4-FFF2-40B4-BE49-F238E27FC236}">
              <a16:creationId xmlns:a16="http://schemas.microsoft.com/office/drawing/2014/main" id="{4FD76C0A-CFCA-4EFB-B568-B3C2775139F5}"/>
            </a:ext>
          </a:extLst>
        </xdr:cNvPr>
        <xdr:cNvCxnSpPr/>
      </xdr:nvCxnSpPr>
      <xdr:spPr>
        <a:xfrm>
          <a:off x="3797300" y="1096899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93980</xdr:rowOff>
    </xdr:from>
    <xdr:to>
      <xdr:col>15</xdr:col>
      <xdr:colOff>101600</xdr:colOff>
      <xdr:row>64</xdr:row>
      <xdr:rowOff>24130</xdr:rowOff>
    </xdr:to>
    <xdr:sp macro="" textlink="">
      <xdr:nvSpPr>
        <xdr:cNvPr id="193" name="楕円 192">
          <a:extLst>
            <a:ext uri="{FF2B5EF4-FFF2-40B4-BE49-F238E27FC236}">
              <a16:creationId xmlns:a16="http://schemas.microsoft.com/office/drawing/2014/main" id="{69ABC837-7997-47CC-AC80-38AA076D3355}"/>
            </a:ext>
          </a:extLst>
        </xdr:cNvPr>
        <xdr:cNvSpPr/>
      </xdr:nvSpPr>
      <xdr:spPr>
        <a:xfrm>
          <a:off x="2857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144780</xdr:rowOff>
    </xdr:from>
    <xdr:to>
      <xdr:col>19</xdr:col>
      <xdr:colOff>177800</xdr:colOff>
      <xdr:row>63</xdr:row>
      <xdr:rowOff>167640</xdr:rowOff>
    </xdr:to>
    <xdr:cxnSp macro="">
      <xdr:nvCxnSpPr>
        <xdr:cNvPr id="194" name="直線コネクタ 193">
          <a:extLst>
            <a:ext uri="{FF2B5EF4-FFF2-40B4-BE49-F238E27FC236}">
              <a16:creationId xmlns:a16="http://schemas.microsoft.com/office/drawing/2014/main" id="{448BB58D-4DE8-43E1-A058-FA40FF0F0FA1}"/>
            </a:ext>
          </a:extLst>
        </xdr:cNvPr>
        <xdr:cNvCxnSpPr/>
      </xdr:nvCxnSpPr>
      <xdr:spPr>
        <a:xfrm>
          <a:off x="2908300" y="1094613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69215</xdr:rowOff>
    </xdr:from>
    <xdr:to>
      <xdr:col>10</xdr:col>
      <xdr:colOff>165100</xdr:colOff>
      <xdr:row>63</xdr:row>
      <xdr:rowOff>170815</xdr:rowOff>
    </xdr:to>
    <xdr:sp macro="" textlink="">
      <xdr:nvSpPr>
        <xdr:cNvPr id="195" name="楕円 194">
          <a:extLst>
            <a:ext uri="{FF2B5EF4-FFF2-40B4-BE49-F238E27FC236}">
              <a16:creationId xmlns:a16="http://schemas.microsoft.com/office/drawing/2014/main" id="{60C3C6BE-5493-4CE1-BF76-0708FA15F7F8}"/>
            </a:ext>
          </a:extLst>
        </xdr:cNvPr>
        <xdr:cNvSpPr/>
      </xdr:nvSpPr>
      <xdr:spPr>
        <a:xfrm>
          <a:off x="1968500" y="1087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120015</xdr:rowOff>
    </xdr:from>
    <xdr:to>
      <xdr:col>15</xdr:col>
      <xdr:colOff>50800</xdr:colOff>
      <xdr:row>63</xdr:row>
      <xdr:rowOff>144780</xdr:rowOff>
    </xdr:to>
    <xdr:cxnSp macro="">
      <xdr:nvCxnSpPr>
        <xdr:cNvPr id="196" name="直線コネクタ 195">
          <a:extLst>
            <a:ext uri="{FF2B5EF4-FFF2-40B4-BE49-F238E27FC236}">
              <a16:creationId xmlns:a16="http://schemas.microsoft.com/office/drawing/2014/main" id="{EE0326B6-E95E-4D2F-B72B-B11949969829}"/>
            </a:ext>
          </a:extLst>
        </xdr:cNvPr>
        <xdr:cNvCxnSpPr/>
      </xdr:nvCxnSpPr>
      <xdr:spPr>
        <a:xfrm>
          <a:off x="2019300" y="1092136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44450</xdr:rowOff>
    </xdr:from>
    <xdr:to>
      <xdr:col>6</xdr:col>
      <xdr:colOff>38100</xdr:colOff>
      <xdr:row>63</xdr:row>
      <xdr:rowOff>146050</xdr:rowOff>
    </xdr:to>
    <xdr:sp macro="" textlink="">
      <xdr:nvSpPr>
        <xdr:cNvPr id="197" name="楕円 196">
          <a:extLst>
            <a:ext uri="{FF2B5EF4-FFF2-40B4-BE49-F238E27FC236}">
              <a16:creationId xmlns:a16="http://schemas.microsoft.com/office/drawing/2014/main" id="{2EB3AF50-8AE6-4F0F-94C6-F31E15468B03}"/>
            </a:ext>
          </a:extLst>
        </xdr:cNvPr>
        <xdr:cNvSpPr/>
      </xdr:nvSpPr>
      <xdr:spPr>
        <a:xfrm>
          <a:off x="1079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95250</xdr:rowOff>
    </xdr:from>
    <xdr:to>
      <xdr:col>10</xdr:col>
      <xdr:colOff>114300</xdr:colOff>
      <xdr:row>63</xdr:row>
      <xdr:rowOff>120015</xdr:rowOff>
    </xdr:to>
    <xdr:cxnSp macro="">
      <xdr:nvCxnSpPr>
        <xdr:cNvPr id="198" name="直線コネクタ 197">
          <a:extLst>
            <a:ext uri="{FF2B5EF4-FFF2-40B4-BE49-F238E27FC236}">
              <a16:creationId xmlns:a16="http://schemas.microsoft.com/office/drawing/2014/main" id="{04FD121B-1B2C-4697-B6A8-4AEBEF8D8843}"/>
            </a:ext>
          </a:extLst>
        </xdr:cNvPr>
        <xdr:cNvCxnSpPr/>
      </xdr:nvCxnSpPr>
      <xdr:spPr>
        <a:xfrm>
          <a:off x="1130300" y="1089660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82567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BB770AFA-1133-4C4E-9EE2-B7718C2C818E}"/>
            </a:ext>
          </a:extLst>
        </xdr:cNvPr>
        <xdr:cNvSpPr txBox="1"/>
      </xdr:nvSpPr>
      <xdr:spPr>
        <a:xfrm>
          <a:off x="3582044" y="10369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34942</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D4C557B0-E81F-4E15-9355-74ADC7674283}"/>
            </a:ext>
          </a:extLst>
        </xdr:cNvPr>
        <xdr:cNvSpPr txBox="1"/>
      </xdr:nvSpPr>
      <xdr:spPr>
        <a:xfrm>
          <a:off x="2705744" y="1032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55897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58134433-D156-4505-ABA7-59C50A5CEBF4}"/>
            </a:ext>
          </a:extLst>
        </xdr:cNvPr>
        <xdr:cNvSpPr txBox="1"/>
      </xdr:nvSpPr>
      <xdr:spPr>
        <a:xfrm>
          <a:off x="1816744" y="1034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34942</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18268A2D-766D-470D-85B1-E5456E4EB1B2}"/>
            </a:ext>
          </a:extLst>
        </xdr:cNvPr>
        <xdr:cNvSpPr txBox="1"/>
      </xdr:nvSpPr>
      <xdr:spPr>
        <a:xfrm>
          <a:off x="927744" y="1032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38117</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9BFE488D-C3DC-4F48-9293-C0DF8DA6F7C6}"/>
            </a:ext>
          </a:extLst>
        </xdr:cNvPr>
        <xdr:cNvSpPr txBox="1"/>
      </xdr:nvSpPr>
      <xdr:spPr>
        <a:xfrm>
          <a:off x="3582044" y="1101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15257</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D89C5417-F217-4ED3-ABBC-B0EB30039D16}"/>
            </a:ext>
          </a:extLst>
        </xdr:cNvPr>
        <xdr:cNvSpPr txBox="1"/>
      </xdr:nvSpPr>
      <xdr:spPr>
        <a:xfrm>
          <a:off x="2705744" y="1098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161942</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7AD006F6-9BF5-47FA-896F-7C633BAE4A0D}"/>
            </a:ext>
          </a:extLst>
        </xdr:cNvPr>
        <xdr:cNvSpPr txBox="1"/>
      </xdr:nvSpPr>
      <xdr:spPr>
        <a:xfrm>
          <a:off x="1816744" y="1096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137177</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C8BA5D4F-40AC-4738-9609-A249A33CD048}"/>
            </a:ext>
          </a:extLst>
        </xdr:cNvPr>
        <xdr:cNvSpPr txBox="1"/>
      </xdr:nvSpPr>
      <xdr:spPr>
        <a:xfrm>
          <a:off x="927744" y="1093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62695856-ACA0-4174-B808-1B18BBF33CA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6053ADCA-C542-4A91-8863-5EAEC27E2B7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52D4A4FF-04CB-44FC-AE38-F51282C7EAE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AC191E84-52D0-4EC9-B328-A6BD90581CB4}"/>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8CCAFDF3-8B14-44C1-9AC8-CB73EB08BCB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13554AAC-8353-45FB-B9A4-F9E8AC0B834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EDEAA887-1AE3-4428-A1D0-8273F7606A0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5819C229-8085-4EE8-B32D-BB31DAC313E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EBED7264-51D1-4C83-A7F9-E1F101F472F5}"/>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C8FB8108-D1B7-4B6E-BD8A-7F5300F1C33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7" name="直線コネクタ 216">
          <a:extLst>
            <a:ext uri="{FF2B5EF4-FFF2-40B4-BE49-F238E27FC236}">
              <a16:creationId xmlns:a16="http://schemas.microsoft.com/office/drawing/2014/main" id="{BC67E7B2-FD66-4960-96FF-76591ACB2445}"/>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8" name="テキスト ボックス 217">
          <a:extLst>
            <a:ext uri="{FF2B5EF4-FFF2-40B4-BE49-F238E27FC236}">
              <a16:creationId xmlns:a16="http://schemas.microsoft.com/office/drawing/2014/main" id="{4A557B37-D040-47D6-982F-36486A0E58C8}"/>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9" name="直線コネクタ 218">
          <a:extLst>
            <a:ext uri="{FF2B5EF4-FFF2-40B4-BE49-F238E27FC236}">
              <a16:creationId xmlns:a16="http://schemas.microsoft.com/office/drawing/2014/main" id="{835C198D-8F70-4F71-89D0-9EC93CC32EE3}"/>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20" name="テキスト ボックス 219">
          <a:extLst>
            <a:ext uri="{FF2B5EF4-FFF2-40B4-BE49-F238E27FC236}">
              <a16:creationId xmlns:a16="http://schemas.microsoft.com/office/drawing/2014/main" id="{D24B4C18-29B5-4E6D-A05B-031DA37CF1E2}"/>
            </a:ext>
          </a:extLst>
        </xdr:cNvPr>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1" name="直線コネクタ 220">
          <a:extLst>
            <a:ext uri="{FF2B5EF4-FFF2-40B4-BE49-F238E27FC236}">
              <a16:creationId xmlns:a16="http://schemas.microsoft.com/office/drawing/2014/main" id="{72C8DCBB-643E-4A43-9326-6F5F9357354B}"/>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2" name="テキスト ボックス 221">
          <a:extLst>
            <a:ext uri="{FF2B5EF4-FFF2-40B4-BE49-F238E27FC236}">
              <a16:creationId xmlns:a16="http://schemas.microsoft.com/office/drawing/2014/main" id="{E74AB01B-B1BE-49BA-80F8-3366E8450A4E}"/>
            </a:ext>
          </a:extLst>
        </xdr:cNvPr>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3" name="直線コネクタ 222">
          <a:extLst>
            <a:ext uri="{FF2B5EF4-FFF2-40B4-BE49-F238E27FC236}">
              <a16:creationId xmlns:a16="http://schemas.microsoft.com/office/drawing/2014/main" id="{FFC11118-B010-4743-81F4-F384850635F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4" name="テキスト ボックス 223">
          <a:extLst>
            <a:ext uri="{FF2B5EF4-FFF2-40B4-BE49-F238E27FC236}">
              <a16:creationId xmlns:a16="http://schemas.microsoft.com/office/drawing/2014/main" id="{F7DAFC35-7FF7-4108-91E4-9134C44E83BE}"/>
            </a:ext>
          </a:extLst>
        </xdr:cNvPr>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7C454C3E-FD3D-4482-8918-260437D11E49}"/>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a:extLst>
            <a:ext uri="{FF2B5EF4-FFF2-40B4-BE49-F238E27FC236}">
              <a16:creationId xmlns:a16="http://schemas.microsoft.com/office/drawing/2014/main" id="{4DF9F70C-157F-44E1-A83B-33B258F2259D}"/>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28CC02E1-BCCA-4210-B0EC-E602D5EE296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421</xdr:rowOff>
    </xdr:from>
    <xdr:to>
      <xdr:col>54</xdr:col>
      <xdr:colOff>189865</xdr:colOff>
      <xdr:row>63</xdr:row>
      <xdr:rowOff>163721</xdr:rowOff>
    </xdr:to>
    <xdr:cxnSp macro="">
      <xdr:nvCxnSpPr>
        <xdr:cNvPr id="228" name="直線コネクタ 227">
          <a:extLst>
            <a:ext uri="{FF2B5EF4-FFF2-40B4-BE49-F238E27FC236}">
              <a16:creationId xmlns:a16="http://schemas.microsoft.com/office/drawing/2014/main" id="{309BB2BA-5F4B-4098-AD27-02CC387EF2F8}"/>
            </a:ext>
          </a:extLst>
        </xdr:cNvPr>
        <xdr:cNvCxnSpPr/>
      </xdr:nvCxnSpPr>
      <xdr:spPr>
        <a:xfrm flipV="1">
          <a:off x="10476865" y="9601621"/>
          <a:ext cx="0" cy="1363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167548</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9CBC0474-CCC6-4415-BDB1-A2859DDB1872}"/>
            </a:ext>
          </a:extLst>
        </xdr:cNvPr>
        <xdr:cNvSpPr txBox="1"/>
      </xdr:nvSpPr>
      <xdr:spPr>
        <a:xfrm>
          <a:off x="10515600" y="10968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163721</xdr:rowOff>
    </xdr:from>
    <xdr:to>
      <xdr:col>55</xdr:col>
      <xdr:colOff>88900</xdr:colOff>
      <xdr:row>63</xdr:row>
      <xdr:rowOff>163721</xdr:rowOff>
    </xdr:to>
    <xdr:cxnSp macro="">
      <xdr:nvCxnSpPr>
        <xdr:cNvPr id="230" name="直線コネクタ 229">
          <a:extLst>
            <a:ext uri="{FF2B5EF4-FFF2-40B4-BE49-F238E27FC236}">
              <a16:creationId xmlns:a16="http://schemas.microsoft.com/office/drawing/2014/main" id="{8B6B55BC-0C87-4498-8BD3-62A14E7EE218}"/>
            </a:ext>
          </a:extLst>
        </xdr:cNvPr>
        <xdr:cNvCxnSpPr/>
      </xdr:nvCxnSpPr>
      <xdr:spPr>
        <a:xfrm>
          <a:off x="10388600" y="10965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118548</xdr:rowOff>
    </xdr:from>
    <xdr:ext cx="599010" cy="259045"/>
    <xdr:sp macro="" textlink="">
      <xdr:nvSpPr>
        <xdr:cNvPr id="231" name="【橋りょう・トンネル】&#10;一人当たり有形固定資産（償却資産）額最大値テキスト">
          <a:extLst>
            <a:ext uri="{FF2B5EF4-FFF2-40B4-BE49-F238E27FC236}">
              <a16:creationId xmlns:a16="http://schemas.microsoft.com/office/drawing/2014/main" id="{DDC8FFD4-208E-4885-9909-BEEA61C788F6}"/>
            </a:ext>
          </a:extLst>
        </xdr:cNvPr>
        <xdr:cNvSpPr txBox="1"/>
      </xdr:nvSpPr>
      <xdr:spPr>
        <a:xfrm>
          <a:off x="10515600" y="9376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421</xdr:rowOff>
    </xdr:from>
    <xdr:to>
      <xdr:col>55</xdr:col>
      <xdr:colOff>88900</xdr:colOff>
      <xdr:row>56</xdr:row>
      <xdr:rowOff>421</xdr:rowOff>
    </xdr:to>
    <xdr:cxnSp macro="">
      <xdr:nvCxnSpPr>
        <xdr:cNvPr id="232" name="直線コネクタ 231">
          <a:extLst>
            <a:ext uri="{FF2B5EF4-FFF2-40B4-BE49-F238E27FC236}">
              <a16:creationId xmlns:a16="http://schemas.microsoft.com/office/drawing/2014/main" id="{E4BE05E0-6D11-4364-8782-72829FA255CA}"/>
            </a:ext>
          </a:extLst>
        </xdr:cNvPr>
        <xdr:cNvCxnSpPr/>
      </xdr:nvCxnSpPr>
      <xdr:spPr>
        <a:xfrm>
          <a:off x="10388600" y="9601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53481</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DC34A70A-22F9-48B5-8564-04A3AC81231F}"/>
            </a:ext>
          </a:extLst>
        </xdr:cNvPr>
        <xdr:cNvSpPr txBox="1"/>
      </xdr:nvSpPr>
      <xdr:spPr>
        <a:xfrm>
          <a:off x="10515600" y="103404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30604</xdr:rowOff>
    </xdr:from>
    <xdr:to>
      <xdr:col>55</xdr:col>
      <xdr:colOff>50800</xdr:colOff>
      <xdr:row>61</xdr:row>
      <xdr:rowOff>132204</xdr:rowOff>
    </xdr:to>
    <xdr:sp macro="" textlink="">
      <xdr:nvSpPr>
        <xdr:cNvPr id="234" name="フローチャート: 判断 233">
          <a:extLst>
            <a:ext uri="{FF2B5EF4-FFF2-40B4-BE49-F238E27FC236}">
              <a16:creationId xmlns:a16="http://schemas.microsoft.com/office/drawing/2014/main" id="{929287D9-AA92-4ED8-9378-521DE46796E3}"/>
            </a:ext>
          </a:extLst>
        </xdr:cNvPr>
        <xdr:cNvSpPr/>
      </xdr:nvSpPr>
      <xdr:spPr>
        <a:xfrm>
          <a:off x="10426700" y="10489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34472</xdr:rowOff>
    </xdr:from>
    <xdr:to>
      <xdr:col>50</xdr:col>
      <xdr:colOff>165100</xdr:colOff>
      <xdr:row>61</xdr:row>
      <xdr:rowOff>136072</xdr:rowOff>
    </xdr:to>
    <xdr:sp macro="" textlink="">
      <xdr:nvSpPr>
        <xdr:cNvPr id="235" name="フローチャート: 判断 234">
          <a:extLst>
            <a:ext uri="{FF2B5EF4-FFF2-40B4-BE49-F238E27FC236}">
              <a16:creationId xmlns:a16="http://schemas.microsoft.com/office/drawing/2014/main" id="{56D8BE77-7FAD-42EE-B605-73B9AF9FC5D5}"/>
            </a:ext>
          </a:extLst>
        </xdr:cNvPr>
        <xdr:cNvSpPr/>
      </xdr:nvSpPr>
      <xdr:spPr>
        <a:xfrm>
          <a:off x="9588500" y="1049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70367</xdr:rowOff>
    </xdr:from>
    <xdr:to>
      <xdr:col>46</xdr:col>
      <xdr:colOff>38100</xdr:colOff>
      <xdr:row>62</xdr:row>
      <xdr:rowOff>517</xdr:rowOff>
    </xdr:to>
    <xdr:sp macro="" textlink="">
      <xdr:nvSpPr>
        <xdr:cNvPr id="236" name="フローチャート: 判断 235">
          <a:extLst>
            <a:ext uri="{FF2B5EF4-FFF2-40B4-BE49-F238E27FC236}">
              <a16:creationId xmlns:a16="http://schemas.microsoft.com/office/drawing/2014/main" id="{58E93D12-75F3-46D7-BC46-BD71030BE5F7}"/>
            </a:ext>
          </a:extLst>
        </xdr:cNvPr>
        <xdr:cNvSpPr/>
      </xdr:nvSpPr>
      <xdr:spPr>
        <a:xfrm>
          <a:off x="8699500" y="1052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40210</xdr:rowOff>
    </xdr:from>
    <xdr:to>
      <xdr:col>41</xdr:col>
      <xdr:colOff>101600</xdr:colOff>
      <xdr:row>61</xdr:row>
      <xdr:rowOff>141810</xdr:rowOff>
    </xdr:to>
    <xdr:sp macro="" textlink="">
      <xdr:nvSpPr>
        <xdr:cNvPr id="237" name="フローチャート: 判断 236">
          <a:extLst>
            <a:ext uri="{FF2B5EF4-FFF2-40B4-BE49-F238E27FC236}">
              <a16:creationId xmlns:a16="http://schemas.microsoft.com/office/drawing/2014/main" id="{D7AE0B9D-4CEE-43FF-9703-57B032A8E558}"/>
            </a:ext>
          </a:extLst>
        </xdr:cNvPr>
        <xdr:cNvSpPr/>
      </xdr:nvSpPr>
      <xdr:spPr>
        <a:xfrm>
          <a:off x="7810500" y="1049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28815</xdr:rowOff>
    </xdr:from>
    <xdr:to>
      <xdr:col>36</xdr:col>
      <xdr:colOff>165100</xdr:colOff>
      <xdr:row>61</xdr:row>
      <xdr:rowOff>130415</xdr:rowOff>
    </xdr:to>
    <xdr:sp macro="" textlink="">
      <xdr:nvSpPr>
        <xdr:cNvPr id="238" name="フローチャート: 判断 237">
          <a:extLst>
            <a:ext uri="{FF2B5EF4-FFF2-40B4-BE49-F238E27FC236}">
              <a16:creationId xmlns:a16="http://schemas.microsoft.com/office/drawing/2014/main" id="{FC086396-546F-4130-9B5F-B307E50C0D25}"/>
            </a:ext>
          </a:extLst>
        </xdr:cNvPr>
        <xdr:cNvSpPr/>
      </xdr:nvSpPr>
      <xdr:spPr>
        <a:xfrm>
          <a:off x="6921500" y="1048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D7BFD1DD-5D68-4EFE-99AF-2F48EDCB29D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AE2C373-5CB7-4BE3-8FAD-15618A4DB6C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B800B98-6DF7-45BF-A5C9-6F67165AD82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72DBE917-241C-48E6-BC65-7F5BA50FD584}"/>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8DB44CA-81C8-420F-A0DF-0F0743743AC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85324</xdr:rowOff>
    </xdr:from>
    <xdr:to>
      <xdr:col>55</xdr:col>
      <xdr:colOff>50800</xdr:colOff>
      <xdr:row>62</xdr:row>
      <xdr:rowOff>15474</xdr:rowOff>
    </xdr:to>
    <xdr:sp macro="" textlink="">
      <xdr:nvSpPr>
        <xdr:cNvPr id="244" name="楕円 243">
          <a:extLst>
            <a:ext uri="{FF2B5EF4-FFF2-40B4-BE49-F238E27FC236}">
              <a16:creationId xmlns:a16="http://schemas.microsoft.com/office/drawing/2014/main" id="{FD8E28B1-D3F1-4C6B-A691-1F383E046447}"/>
            </a:ext>
          </a:extLst>
        </xdr:cNvPr>
        <xdr:cNvSpPr/>
      </xdr:nvSpPr>
      <xdr:spPr>
        <a:xfrm>
          <a:off x="10426700" y="1054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63751</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id="{BDBF5FE6-5E8D-46C2-8ADF-4CC06C2F19BB}"/>
            </a:ext>
          </a:extLst>
        </xdr:cNvPr>
        <xdr:cNvSpPr txBox="1"/>
      </xdr:nvSpPr>
      <xdr:spPr>
        <a:xfrm>
          <a:off x="10515600" y="10522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91302</xdr:rowOff>
    </xdr:from>
    <xdr:to>
      <xdr:col>50</xdr:col>
      <xdr:colOff>165100</xdr:colOff>
      <xdr:row>62</xdr:row>
      <xdr:rowOff>21452</xdr:rowOff>
    </xdr:to>
    <xdr:sp macro="" textlink="">
      <xdr:nvSpPr>
        <xdr:cNvPr id="246" name="楕円 245">
          <a:extLst>
            <a:ext uri="{FF2B5EF4-FFF2-40B4-BE49-F238E27FC236}">
              <a16:creationId xmlns:a16="http://schemas.microsoft.com/office/drawing/2014/main" id="{B1A3CD87-6384-4EFE-8C4F-ACA7E46B0516}"/>
            </a:ext>
          </a:extLst>
        </xdr:cNvPr>
        <xdr:cNvSpPr/>
      </xdr:nvSpPr>
      <xdr:spPr>
        <a:xfrm>
          <a:off x="9588500" y="1054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136124</xdr:rowOff>
    </xdr:from>
    <xdr:to>
      <xdr:col>55</xdr:col>
      <xdr:colOff>0</xdr:colOff>
      <xdr:row>61</xdr:row>
      <xdr:rowOff>142102</xdr:rowOff>
    </xdr:to>
    <xdr:cxnSp macro="">
      <xdr:nvCxnSpPr>
        <xdr:cNvPr id="247" name="直線コネクタ 246">
          <a:extLst>
            <a:ext uri="{FF2B5EF4-FFF2-40B4-BE49-F238E27FC236}">
              <a16:creationId xmlns:a16="http://schemas.microsoft.com/office/drawing/2014/main" id="{E3EB93D1-7A58-469C-A04C-601027A4E875}"/>
            </a:ext>
          </a:extLst>
        </xdr:cNvPr>
        <xdr:cNvCxnSpPr/>
      </xdr:nvCxnSpPr>
      <xdr:spPr>
        <a:xfrm flipV="1">
          <a:off x="9639300" y="10594574"/>
          <a:ext cx="838200" cy="5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93673</xdr:rowOff>
    </xdr:from>
    <xdr:to>
      <xdr:col>46</xdr:col>
      <xdr:colOff>38100</xdr:colOff>
      <xdr:row>62</xdr:row>
      <xdr:rowOff>23823</xdr:rowOff>
    </xdr:to>
    <xdr:sp macro="" textlink="">
      <xdr:nvSpPr>
        <xdr:cNvPr id="248" name="楕円 247">
          <a:extLst>
            <a:ext uri="{FF2B5EF4-FFF2-40B4-BE49-F238E27FC236}">
              <a16:creationId xmlns:a16="http://schemas.microsoft.com/office/drawing/2014/main" id="{9B6A25E3-8E6F-473A-8CAC-D2EC0ED177ED}"/>
            </a:ext>
          </a:extLst>
        </xdr:cNvPr>
        <xdr:cNvSpPr/>
      </xdr:nvSpPr>
      <xdr:spPr>
        <a:xfrm>
          <a:off x="8699500" y="1055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142102</xdr:rowOff>
    </xdr:from>
    <xdr:to>
      <xdr:col>50</xdr:col>
      <xdr:colOff>114300</xdr:colOff>
      <xdr:row>61</xdr:row>
      <xdr:rowOff>144473</xdr:rowOff>
    </xdr:to>
    <xdr:cxnSp macro="">
      <xdr:nvCxnSpPr>
        <xdr:cNvPr id="249" name="直線コネクタ 248">
          <a:extLst>
            <a:ext uri="{FF2B5EF4-FFF2-40B4-BE49-F238E27FC236}">
              <a16:creationId xmlns:a16="http://schemas.microsoft.com/office/drawing/2014/main" id="{2681646C-6ED3-41E7-BE28-6A668CEA2B15}"/>
            </a:ext>
          </a:extLst>
        </xdr:cNvPr>
        <xdr:cNvCxnSpPr/>
      </xdr:nvCxnSpPr>
      <xdr:spPr>
        <a:xfrm flipV="1">
          <a:off x="8750300" y="10600552"/>
          <a:ext cx="889000" cy="2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93090</xdr:rowOff>
    </xdr:from>
    <xdr:to>
      <xdr:col>41</xdr:col>
      <xdr:colOff>101600</xdr:colOff>
      <xdr:row>62</xdr:row>
      <xdr:rowOff>23240</xdr:rowOff>
    </xdr:to>
    <xdr:sp macro="" textlink="">
      <xdr:nvSpPr>
        <xdr:cNvPr id="250" name="楕円 249">
          <a:extLst>
            <a:ext uri="{FF2B5EF4-FFF2-40B4-BE49-F238E27FC236}">
              <a16:creationId xmlns:a16="http://schemas.microsoft.com/office/drawing/2014/main" id="{E9187C51-112C-4987-BF24-761B0E1AA6EF}"/>
            </a:ext>
          </a:extLst>
        </xdr:cNvPr>
        <xdr:cNvSpPr/>
      </xdr:nvSpPr>
      <xdr:spPr>
        <a:xfrm>
          <a:off x="7810500" y="10551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143890</xdr:rowOff>
    </xdr:from>
    <xdr:to>
      <xdr:col>45</xdr:col>
      <xdr:colOff>177800</xdr:colOff>
      <xdr:row>61</xdr:row>
      <xdr:rowOff>144473</xdr:rowOff>
    </xdr:to>
    <xdr:cxnSp macro="">
      <xdr:nvCxnSpPr>
        <xdr:cNvPr id="251" name="直線コネクタ 250">
          <a:extLst>
            <a:ext uri="{FF2B5EF4-FFF2-40B4-BE49-F238E27FC236}">
              <a16:creationId xmlns:a16="http://schemas.microsoft.com/office/drawing/2014/main" id="{13517594-1852-4DC1-B86B-D169614669CE}"/>
            </a:ext>
          </a:extLst>
        </xdr:cNvPr>
        <xdr:cNvCxnSpPr/>
      </xdr:nvCxnSpPr>
      <xdr:spPr>
        <a:xfrm>
          <a:off x="7861300" y="10602340"/>
          <a:ext cx="889000" cy="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95486</xdr:rowOff>
    </xdr:from>
    <xdr:to>
      <xdr:col>36</xdr:col>
      <xdr:colOff>165100</xdr:colOff>
      <xdr:row>62</xdr:row>
      <xdr:rowOff>25636</xdr:rowOff>
    </xdr:to>
    <xdr:sp macro="" textlink="">
      <xdr:nvSpPr>
        <xdr:cNvPr id="252" name="楕円 251">
          <a:extLst>
            <a:ext uri="{FF2B5EF4-FFF2-40B4-BE49-F238E27FC236}">
              <a16:creationId xmlns:a16="http://schemas.microsoft.com/office/drawing/2014/main" id="{6DBD6D7A-F4FD-492F-8BF0-36A8CE0C7271}"/>
            </a:ext>
          </a:extLst>
        </xdr:cNvPr>
        <xdr:cNvSpPr/>
      </xdr:nvSpPr>
      <xdr:spPr>
        <a:xfrm>
          <a:off x="6921500" y="10553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143890</xdr:rowOff>
    </xdr:from>
    <xdr:to>
      <xdr:col>41</xdr:col>
      <xdr:colOff>50800</xdr:colOff>
      <xdr:row>61</xdr:row>
      <xdr:rowOff>146286</xdr:rowOff>
    </xdr:to>
    <xdr:cxnSp macro="">
      <xdr:nvCxnSpPr>
        <xdr:cNvPr id="253" name="直線コネクタ 252">
          <a:extLst>
            <a:ext uri="{FF2B5EF4-FFF2-40B4-BE49-F238E27FC236}">
              <a16:creationId xmlns:a16="http://schemas.microsoft.com/office/drawing/2014/main" id="{577FA124-0CC9-454F-9C93-A768A69DAA12}"/>
            </a:ext>
          </a:extLst>
        </xdr:cNvPr>
        <xdr:cNvCxnSpPr/>
      </xdr:nvCxnSpPr>
      <xdr:spPr>
        <a:xfrm flipV="1">
          <a:off x="6972300" y="10602340"/>
          <a:ext cx="889000" cy="2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152599</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E582EC58-6B52-439E-930F-7E540507C7A4}"/>
            </a:ext>
          </a:extLst>
        </xdr:cNvPr>
        <xdr:cNvSpPr txBox="1"/>
      </xdr:nvSpPr>
      <xdr:spPr>
        <a:xfrm>
          <a:off x="9327095" y="1026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17044</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F0D5F141-9555-4602-B5B4-BEF608B6E6FF}"/>
            </a:ext>
          </a:extLst>
        </xdr:cNvPr>
        <xdr:cNvSpPr txBox="1"/>
      </xdr:nvSpPr>
      <xdr:spPr>
        <a:xfrm>
          <a:off x="8450795" y="10304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158337</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41347D94-7C88-482E-880F-1DA4FF1225CB}"/>
            </a:ext>
          </a:extLst>
        </xdr:cNvPr>
        <xdr:cNvSpPr txBox="1"/>
      </xdr:nvSpPr>
      <xdr:spPr>
        <a:xfrm>
          <a:off x="7561795" y="10273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146942</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CA3E3052-0E4B-4DA6-8056-AC210A82B81F}"/>
            </a:ext>
          </a:extLst>
        </xdr:cNvPr>
        <xdr:cNvSpPr txBox="1"/>
      </xdr:nvSpPr>
      <xdr:spPr>
        <a:xfrm>
          <a:off x="6672795" y="10262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12579</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id="{5734AA10-62BC-49EE-8C1B-CDE4A2BAB65D}"/>
            </a:ext>
          </a:extLst>
        </xdr:cNvPr>
        <xdr:cNvSpPr txBox="1"/>
      </xdr:nvSpPr>
      <xdr:spPr>
        <a:xfrm>
          <a:off x="9327095" y="10642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14950</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id="{7D3B1879-6353-470A-A265-8A90D8ACCE7B}"/>
            </a:ext>
          </a:extLst>
        </xdr:cNvPr>
        <xdr:cNvSpPr txBox="1"/>
      </xdr:nvSpPr>
      <xdr:spPr>
        <a:xfrm>
          <a:off x="8450795" y="10644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14367</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87B02FEB-4C49-49CD-9A62-3AFA2FB797F0}"/>
            </a:ext>
          </a:extLst>
        </xdr:cNvPr>
        <xdr:cNvSpPr txBox="1"/>
      </xdr:nvSpPr>
      <xdr:spPr>
        <a:xfrm>
          <a:off x="7561795" y="10644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16763</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72AF2E08-9115-4F6D-9707-8FBF7E5BD407}"/>
            </a:ext>
          </a:extLst>
        </xdr:cNvPr>
        <xdr:cNvSpPr txBox="1"/>
      </xdr:nvSpPr>
      <xdr:spPr>
        <a:xfrm>
          <a:off x="6672795" y="10646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967816DA-2144-4F85-93A7-00D4E91DF3AC}"/>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579BC113-38FE-47DA-9125-65EB88F1356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230DFEC8-90A3-4CBD-8C56-3A8FF28F5C56}"/>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A66EFE51-F3FE-4A02-8212-CD7ED30F95A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C75FA468-6EF9-49B8-8B4B-D0DEB9506D0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A90A3804-DF7B-4923-B049-90399271C2C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FC0F23E6-27D2-4716-BD60-078A4E44833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5208788E-FD74-4E11-A39B-658DD06A4FD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973D4303-618D-4625-B177-6CDBC95C83E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9838C9C7-5C83-42EB-8309-FD9A90D3B103}"/>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1EE5D04-AF35-4DED-862B-74F03A440FED}"/>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0CE7B92B-70E6-4346-B97B-4C44B4352305}"/>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943F16AE-A36B-4A61-83C0-333FA43FBF29}"/>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53AF5AF2-68F3-498F-B7F7-A6815B64C763}"/>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2F7BD811-99DD-48F3-8B2B-EA108210ABBE}"/>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86BC26FB-53DC-446E-B55D-2EABCA135355}"/>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80DA1B14-E23D-473D-B435-D4C40CF3B576}"/>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BB771508-3D28-47D3-9D2B-C0B523BBFE7A}"/>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8F32721B-FF17-4068-9BFA-99A44901ABC1}"/>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BD25A2E7-7175-4509-A233-C3962FFF2698}"/>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9EF7C5C7-5AC4-40CF-A036-BD3BED29CDF4}"/>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CB67C442-4925-40A6-A5E0-7AD69769E075}"/>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0922ACEA-898E-4902-9711-873991294218}"/>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81F7C996-7A87-4767-9274-1654D384C3E2}"/>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36195</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A766CDEB-82E4-42C6-8445-56158DF73A7A}"/>
            </a:ext>
          </a:extLst>
        </xdr:cNvPr>
        <xdr:cNvCxnSpPr/>
      </xdr:nvCxnSpPr>
      <xdr:spPr>
        <a:xfrm flipV="1">
          <a:off x="4634865" y="13580745"/>
          <a:ext cx="0" cy="1278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F62B3E79-2896-444A-814C-7AC14B2601CA}"/>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E0DC8FB1-3C03-4D1D-927F-D66D963DE84C}"/>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154322</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50AA9EB8-425C-4E42-A3A0-91437A59645D}"/>
            </a:ext>
          </a:extLst>
        </xdr:cNvPr>
        <xdr:cNvSpPr txBox="1"/>
      </xdr:nvSpPr>
      <xdr:spPr>
        <a:xfrm>
          <a:off x="4673600" y="13355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36195</xdr:rowOff>
    </xdr:from>
    <xdr:to>
      <xdr:col>24</xdr:col>
      <xdr:colOff>152400</xdr:colOff>
      <xdr:row>79</xdr:row>
      <xdr:rowOff>36195</xdr:rowOff>
    </xdr:to>
    <xdr:cxnSp macro="">
      <xdr:nvCxnSpPr>
        <xdr:cNvPr id="290" name="直線コネクタ 289">
          <a:extLst>
            <a:ext uri="{FF2B5EF4-FFF2-40B4-BE49-F238E27FC236}">
              <a16:creationId xmlns:a16="http://schemas.microsoft.com/office/drawing/2014/main" id="{9B0219D9-B153-4C3B-AB43-B2A1BAD8DF59}"/>
            </a:ext>
          </a:extLst>
        </xdr:cNvPr>
        <xdr:cNvCxnSpPr/>
      </xdr:nvCxnSpPr>
      <xdr:spPr>
        <a:xfrm>
          <a:off x="4546600" y="1358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169563</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75B85FDA-BEBE-48A7-9265-24C7EB95DEE8}"/>
            </a:ext>
          </a:extLst>
        </xdr:cNvPr>
        <xdr:cNvSpPr txBox="1"/>
      </xdr:nvSpPr>
      <xdr:spPr>
        <a:xfrm>
          <a:off x="4673600" y="142284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19686</xdr:rowOff>
    </xdr:from>
    <xdr:to>
      <xdr:col>24</xdr:col>
      <xdr:colOff>114300</xdr:colOff>
      <xdr:row>83</xdr:row>
      <xdr:rowOff>121286</xdr:rowOff>
    </xdr:to>
    <xdr:sp macro="" textlink="">
      <xdr:nvSpPr>
        <xdr:cNvPr id="292" name="フローチャート: 判断 291">
          <a:extLst>
            <a:ext uri="{FF2B5EF4-FFF2-40B4-BE49-F238E27FC236}">
              <a16:creationId xmlns:a16="http://schemas.microsoft.com/office/drawing/2014/main" id="{2D2BF64F-5EF9-4272-9811-CCC953D1DBD5}"/>
            </a:ext>
          </a:extLst>
        </xdr:cNvPr>
        <xdr:cNvSpPr/>
      </xdr:nvSpPr>
      <xdr:spPr>
        <a:xfrm>
          <a:off x="4584700" y="14250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4445</xdr:rowOff>
    </xdr:from>
    <xdr:to>
      <xdr:col>20</xdr:col>
      <xdr:colOff>38100</xdr:colOff>
      <xdr:row>83</xdr:row>
      <xdr:rowOff>106045</xdr:rowOff>
    </xdr:to>
    <xdr:sp macro="" textlink="">
      <xdr:nvSpPr>
        <xdr:cNvPr id="293" name="フローチャート: 判断 292">
          <a:extLst>
            <a:ext uri="{FF2B5EF4-FFF2-40B4-BE49-F238E27FC236}">
              <a16:creationId xmlns:a16="http://schemas.microsoft.com/office/drawing/2014/main" id="{7CA050AF-F95D-43E4-8EF3-3F43D90DD2D4}"/>
            </a:ext>
          </a:extLst>
        </xdr:cNvPr>
        <xdr:cNvSpPr/>
      </xdr:nvSpPr>
      <xdr:spPr>
        <a:xfrm>
          <a:off x="3746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143511</xdr:rowOff>
    </xdr:from>
    <xdr:to>
      <xdr:col>15</xdr:col>
      <xdr:colOff>101600</xdr:colOff>
      <xdr:row>83</xdr:row>
      <xdr:rowOff>73661</xdr:rowOff>
    </xdr:to>
    <xdr:sp macro="" textlink="">
      <xdr:nvSpPr>
        <xdr:cNvPr id="294" name="フローチャート: 判断 293">
          <a:extLst>
            <a:ext uri="{FF2B5EF4-FFF2-40B4-BE49-F238E27FC236}">
              <a16:creationId xmlns:a16="http://schemas.microsoft.com/office/drawing/2014/main" id="{24530A7A-7565-4447-A6E0-3489D54A0943}"/>
            </a:ext>
          </a:extLst>
        </xdr:cNvPr>
        <xdr:cNvSpPr/>
      </xdr:nvSpPr>
      <xdr:spPr>
        <a:xfrm>
          <a:off x="2857500" y="1420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111125</xdr:rowOff>
    </xdr:from>
    <xdr:to>
      <xdr:col>10</xdr:col>
      <xdr:colOff>165100</xdr:colOff>
      <xdr:row>83</xdr:row>
      <xdr:rowOff>41275</xdr:rowOff>
    </xdr:to>
    <xdr:sp macro="" textlink="">
      <xdr:nvSpPr>
        <xdr:cNvPr id="295" name="フローチャート: 判断 294">
          <a:extLst>
            <a:ext uri="{FF2B5EF4-FFF2-40B4-BE49-F238E27FC236}">
              <a16:creationId xmlns:a16="http://schemas.microsoft.com/office/drawing/2014/main" id="{A37ED44D-080A-43EA-B5AB-C9C55FA81B9A}"/>
            </a:ext>
          </a:extLst>
        </xdr:cNvPr>
        <xdr:cNvSpPr/>
      </xdr:nvSpPr>
      <xdr:spPr>
        <a:xfrm>
          <a:off x="1968500" y="1417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124461</xdr:rowOff>
    </xdr:from>
    <xdr:to>
      <xdr:col>6</xdr:col>
      <xdr:colOff>38100</xdr:colOff>
      <xdr:row>83</xdr:row>
      <xdr:rowOff>54611</xdr:rowOff>
    </xdr:to>
    <xdr:sp macro="" textlink="">
      <xdr:nvSpPr>
        <xdr:cNvPr id="296" name="フローチャート: 判断 295">
          <a:extLst>
            <a:ext uri="{FF2B5EF4-FFF2-40B4-BE49-F238E27FC236}">
              <a16:creationId xmlns:a16="http://schemas.microsoft.com/office/drawing/2014/main" id="{FD799C1D-DC9F-49A1-8D81-4F4E796D9B92}"/>
            </a:ext>
          </a:extLst>
        </xdr:cNvPr>
        <xdr:cNvSpPr/>
      </xdr:nvSpPr>
      <xdr:spPr>
        <a:xfrm>
          <a:off x="1079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38C8E467-B550-49F9-88F6-3B11A343CD72}"/>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48E58279-EBDA-4212-AD68-651F0C5293B8}"/>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9CD966A-9D2F-4004-8EDD-033FE6A545E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4EC49829-27C7-4EDC-9445-5DEFA27872D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74B5348-DA13-4749-A67C-FCEE8715DAE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80645</xdr:rowOff>
    </xdr:from>
    <xdr:to>
      <xdr:col>24</xdr:col>
      <xdr:colOff>114300</xdr:colOff>
      <xdr:row>80</xdr:row>
      <xdr:rowOff>10795</xdr:rowOff>
    </xdr:to>
    <xdr:sp macro="" textlink="">
      <xdr:nvSpPr>
        <xdr:cNvPr id="302" name="楕円 301">
          <a:extLst>
            <a:ext uri="{FF2B5EF4-FFF2-40B4-BE49-F238E27FC236}">
              <a16:creationId xmlns:a16="http://schemas.microsoft.com/office/drawing/2014/main" id="{B2B90961-D04B-40B7-BA8A-95B7BEDD2D7D}"/>
            </a:ext>
          </a:extLst>
        </xdr:cNvPr>
        <xdr:cNvSpPr/>
      </xdr:nvSpPr>
      <xdr:spPr>
        <a:xfrm>
          <a:off x="4584700" y="1362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167022</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22088A5E-B8B9-4CF1-A27F-C28AD80EF294}"/>
            </a:ext>
          </a:extLst>
        </xdr:cNvPr>
        <xdr:cNvSpPr txBox="1"/>
      </xdr:nvSpPr>
      <xdr:spPr>
        <a:xfrm>
          <a:off x="4673600" y="13540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38736</xdr:rowOff>
    </xdr:from>
    <xdr:to>
      <xdr:col>20</xdr:col>
      <xdr:colOff>38100</xdr:colOff>
      <xdr:row>79</xdr:row>
      <xdr:rowOff>140336</xdr:rowOff>
    </xdr:to>
    <xdr:sp macro="" textlink="">
      <xdr:nvSpPr>
        <xdr:cNvPr id="304" name="楕円 303">
          <a:extLst>
            <a:ext uri="{FF2B5EF4-FFF2-40B4-BE49-F238E27FC236}">
              <a16:creationId xmlns:a16="http://schemas.microsoft.com/office/drawing/2014/main" id="{4AE6D605-44C4-4138-9C5D-01E963DA1BAD}"/>
            </a:ext>
          </a:extLst>
        </xdr:cNvPr>
        <xdr:cNvSpPr/>
      </xdr:nvSpPr>
      <xdr:spPr>
        <a:xfrm>
          <a:off x="3746500" y="1358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89536</xdr:rowOff>
    </xdr:from>
    <xdr:to>
      <xdr:col>24</xdr:col>
      <xdr:colOff>63500</xdr:colOff>
      <xdr:row>79</xdr:row>
      <xdr:rowOff>131445</xdr:rowOff>
    </xdr:to>
    <xdr:cxnSp macro="">
      <xdr:nvCxnSpPr>
        <xdr:cNvPr id="305" name="直線コネクタ 304">
          <a:extLst>
            <a:ext uri="{FF2B5EF4-FFF2-40B4-BE49-F238E27FC236}">
              <a16:creationId xmlns:a16="http://schemas.microsoft.com/office/drawing/2014/main" id="{AAEF9206-6E82-4A9B-8EA6-A0E362A711BE}"/>
            </a:ext>
          </a:extLst>
        </xdr:cNvPr>
        <xdr:cNvCxnSpPr/>
      </xdr:nvCxnSpPr>
      <xdr:spPr>
        <a:xfrm>
          <a:off x="3797300" y="13634086"/>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168275</xdr:rowOff>
    </xdr:from>
    <xdr:to>
      <xdr:col>15</xdr:col>
      <xdr:colOff>101600</xdr:colOff>
      <xdr:row>79</xdr:row>
      <xdr:rowOff>98425</xdr:rowOff>
    </xdr:to>
    <xdr:sp macro="" textlink="">
      <xdr:nvSpPr>
        <xdr:cNvPr id="306" name="楕円 305">
          <a:extLst>
            <a:ext uri="{FF2B5EF4-FFF2-40B4-BE49-F238E27FC236}">
              <a16:creationId xmlns:a16="http://schemas.microsoft.com/office/drawing/2014/main" id="{6F14C48B-1414-4A78-B570-3DDBCD62DA53}"/>
            </a:ext>
          </a:extLst>
        </xdr:cNvPr>
        <xdr:cNvSpPr/>
      </xdr:nvSpPr>
      <xdr:spPr>
        <a:xfrm>
          <a:off x="2857500" y="1354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47625</xdr:rowOff>
    </xdr:from>
    <xdr:to>
      <xdr:col>19</xdr:col>
      <xdr:colOff>177800</xdr:colOff>
      <xdr:row>79</xdr:row>
      <xdr:rowOff>89536</xdr:rowOff>
    </xdr:to>
    <xdr:cxnSp macro="">
      <xdr:nvCxnSpPr>
        <xdr:cNvPr id="307" name="直線コネクタ 306">
          <a:extLst>
            <a:ext uri="{FF2B5EF4-FFF2-40B4-BE49-F238E27FC236}">
              <a16:creationId xmlns:a16="http://schemas.microsoft.com/office/drawing/2014/main" id="{B1EF45CF-7BC9-4A41-8D77-4BC998E18F82}"/>
            </a:ext>
          </a:extLst>
        </xdr:cNvPr>
        <xdr:cNvCxnSpPr/>
      </xdr:nvCxnSpPr>
      <xdr:spPr>
        <a:xfrm>
          <a:off x="2908300" y="1359217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126364</xdr:rowOff>
    </xdr:from>
    <xdr:to>
      <xdr:col>10</xdr:col>
      <xdr:colOff>165100</xdr:colOff>
      <xdr:row>79</xdr:row>
      <xdr:rowOff>56514</xdr:rowOff>
    </xdr:to>
    <xdr:sp macro="" textlink="">
      <xdr:nvSpPr>
        <xdr:cNvPr id="308" name="楕円 307">
          <a:extLst>
            <a:ext uri="{FF2B5EF4-FFF2-40B4-BE49-F238E27FC236}">
              <a16:creationId xmlns:a16="http://schemas.microsoft.com/office/drawing/2014/main" id="{6E8BF14E-D39A-47E2-848E-F2FB4DE8CB03}"/>
            </a:ext>
          </a:extLst>
        </xdr:cNvPr>
        <xdr:cNvSpPr/>
      </xdr:nvSpPr>
      <xdr:spPr>
        <a:xfrm>
          <a:off x="1968500" y="13499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5714</xdr:rowOff>
    </xdr:from>
    <xdr:to>
      <xdr:col>15</xdr:col>
      <xdr:colOff>50800</xdr:colOff>
      <xdr:row>79</xdr:row>
      <xdr:rowOff>47625</xdr:rowOff>
    </xdr:to>
    <xdr:cxnSp macro="">
      <xdr:nvCxnSpPr>
        <xdr:cNvPr id="309" name="直線コネクタ 308">
          <a:extLst>
            <a:ext uri="{FF2B5EF4-FFF2-40B4-BE49-F238E27FC236}">
              <a16:creationId xmlns:a16="http://schemas.microsoft.com/office/drawing/2014/main" id="{C4253019-A4FD-4B66-AD8E-0AF713D6FA20}"/>
            </a:ext>
          </a:extLst>
        </xdr:cNvPr>
        <xdr:cNvCxnSpPr/>
      </xdr:nvCxnSpPr>
      <xdr:spPr>
        <a:xfrm>
          <a:off x="2019300" y="13550264"/>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82550</xdr:rowOff>
    </xdr:from>
    <xdr:to>
      <xdr:col>6</xdr:col>
      <xdr:colOff>38100</xdr:colOff>
      <xdr:row>79</xdr:row>
      <xdr:rowOff>12700</xdr:rowOff>
    </xdr:to>
    <xdr:sp macro="" textlink="">
      <xdr:nvSpPr>
        <xdr:cNvPr id="310" name="楕円 309">
          <a:extLst>
            <a:ext uri="{FF2B5EF4-FFF2-40B4-BE49-F238E27FC236}">
              <a16:creationId xmlns:a16="http://schemas.microsoft.com/office/drawing/2014/main" id="{808E9FC1-B3D8-4737-86E9-006DE20A494B}"/>
            </a:ext>
          </a:extLst>
        </xdr:cNvPr>
        <xdr:cNvSpPr/>
      </xdr:nvSpPr>
      <xdr:spPr>
        <a:xfrm>
          <a:off x="1079500" y="1345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133350</xdr:rowOff>
    </xdr:from>
    <xdr:to>
      <xdr:col>10</xdr:col>
      <xdr:colOff>114300</xdr:colOff>
      <xdr:row>79</xdr:row>
      <xdr:rowOff>5714</xdr:rowOff>
    </xdr:to>
    <xdr:cxnSp macro="">
      <xdr:nvCxnSpPr>
        <xdr:cNvPr id="311" name="直線コネクタ 310">
          <a:extLst>
            <a:ext uri="{FF2B5EF4-FFF2-40B4-BE49-F238E27FC236}">
              <a16:creationId xmlns:a16="http://schemas.microsoft.com/office/drawing/2014/main" id="{5F7190B2-40AA-45B6-BF4C-F89BD3D8A9AC}"/>
            </a:ext>
          </a:extLst>
        </xdr:cNvPr>
        <xdr:cNvCxnSpPr/>
      </xdr:nvCxnSpPr>
      <xdr:spPr>
        <a:xfrm>
          <a:off x="1130300" y="13506450"/>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97172</xdr:rowOff>
    </xdr:from>
    <xdr:ext cx="405111" cy="259045"/>
    <xdr:sp macro="" textlink="">
      <xdr:nvSpPr>
        <xdr:cNvPr id="312" name="n_1aveValue【公営住宅】&#10;有形固定資産減価償却率">
          <a:extLst>
            <a:ext uri="{FF2B5EF4-FFF2-40B4-BE49-F238E27FC236}">
              <a16:creationId xmlns:a16="http://schemas.microsoft.com/office/drawing/2014/main" id="{8F769216-6C89-4CBE-B971-5F32FFD1DA87}"/>
            </a:ext>
          </a:extLst>
        </xdr:cNvPr>
        <xdr:cNvSpPr txBox="1"/>
      </xdr:nvSpPr>
      <xdr:spPr>
        <a:xfrm>
          <a:off x="3582044" y="1432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64788</xdr:rowOff>
    </xdr:from>
    <xdr:ext cx="405111" cy="259045"/>
    <xdr:sp macro="" textlink="">
      <xdr:nvSpPr>
        <xdr:cNvPr id="313" name="n_2aveValue【公営住宅】&#10;有形固定資産減価償却率">
          <a:extLst>
            <a:ext uri="{FF2B5EF4-FFF2-40B4-BE49-F238E27FC236}">
              <a16:creationId xmlns:a16="http://schemas.microsoft.com/office/drawing/2014/main" id="{D3CD14EC-4BFE-4B33-83B9-C6B84D4EFB5B}"/>
            </a:ext>
          </a:extLst>
        </xdr:cNvPr>
        <xdr:cNvSpPr txBox="1"/>
      </xdr:nvSpPr>
      <xdr:spPr>
        <a:xfrm>
          <a:off x="2705744" y="1429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32402</xdr:rowOff>
    </xdr:from>
    <xdr:ext cx="405111" cy="259045"/>
    <xdr:sp macro="" textlink="">
      <xdr:nvSpPr>
        <xdr:cNvPr id="314" name="n_3aveValue【公営住宅】&#10;有形固定資産減価償却率">
          <a:extLst>
            <a:ext uri="{FF2B5EF4-FFF2-40B4-BE49-F238E27FC236}">
              <a16:creationId xmlns:a16="http://schemas.microsoft.com/office/drawing/2014/main" id="{A4E53894-48CA-4933-851B-1CD4FC85AA5F}"/>
            </a:ext>
          </a:extLst>
        </xdr:cNvPr>
        <xdr:cNvSpPr txBox="1"/>
      </xdr:nvSpPr>
      <xdr:spPr>
        <a:xfrm>
          <a:off x="1816744" y="1426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45738</xdr:rowOff>
    </xdr:from>
    <xdr:ext cx="405111" cy="259045"/>
    <xdr:sp macro="" textlink="">
      <xdr:nvSpPr>
        <xdr:cNvPr id="315" name="n_4aveValue【公営住宅】&#10;有形固定資産減価償却率">
          <a:extLst>
            <a:ext uri="{FF2B5EF4-FFF2-40B4-BE49-F238E27FC236}">
              <a16:creationId xmlns:a16="http://schemas.microsoft.com/office/drawing/2014/main" id="{538A1FC9-01F1-4867-B1D8-3AF1C51841D1}"/>
            </a:ext>
          </a:extLst>
        </xdr:cNvPr>
        <xdr:cNvSpPr txBox="1"/>
      </xdr:nvSpPr>
      <xdr:spPr>
        <a:xfrm>
          <a:off x="927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156863</xdr:rowOff>
    </xdr:from>
    <xdr:ext cx="405111" cy="259045"/>
    <xdr:sp macro="" textlink="">
      <xdr:nvSpPr>
        <xdr:cNvPr id="316" name="n_1mainValue【公営住宅】&#10;有形固定資産減価償却率">
          <a:extLst>
            <a:ext uri="{FF2B5EF4-FFF2-40B4-BE49-F238E27FC236}">
              <a16:creationId xmlns:a16="http://schemas.microsoft.com/office/drawing/2014/main" id="{2DCB3438-17B2-4D5F-8E20-97086ECCE4C1}"/>
            </a:ext>
          </a:extLst>
        </xdr:cNvPr>
        <xdr:cNvSpPr txBox="1"/>
      </xdr:nvSpPr>
      <xdr:spPr>
        <a:xfrm>
          <a:off x="3582044" y="1335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114952</xdr:rowOff>
    </xdr:from>
    <xdr:ext cx="405111" cy="259045"/>
    <xdr:sp macro="" textlink="">
      <xdr:nvSpPr>
        <xdr:cNvPr id="317" name="n_2mainValue【公営住宅】&#10;有形固定資産減価償却率">
          <a:extLst>
            <a:ext uri="{FF2B5EF4-FFF2-40B4-BE49-F238E27FC236}">
              <a16:creationId xmlns:a16="http://schemas.microsoft.com/office/drawing/2014/main" id="{4D14F7D2-FFF3-4EB6-A2CC-7184EA5C4B18}"/>
            </a:ext>
          </a:extLst>
        </xdr:cNvPr>
        <xdr:cNvSpPr txBox="1"/>
      </xdr:nvSpPr>
      <xdr:spPr>
        <a:xfrm>
          <a:off x="2705744" y="1331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73041</xdr:rowOff>
    </xdr:from>
    <xdr:ext cx="405111" cy="259045"/>
    <xdr:sp macro="" textlink="">
      <xdr:nvSpPr>
        <xdr:cNvPr id="318" name="n_3mainValue【公営住宅】&#10;有形固定資産減価償却率">
          <a:extLst>
            <a:ext uri="{FF2B5EF4-FFF2-40B4-BE49-F238E27FC236}">
              <a16:creationId xmlns:a16="http://schemas.microsoft.com/office/drawing/2014/main" id="{FF0B78B0-A1C7-4969-9094-DDB9FE3A2974}"/>
            </a:ext>
          </a:extLst>
        </xdr:cNvPr>
        <xdr:cNvSpPr txBox="1"/>
      </xdr:nvSpPr>
      <xdr:spPr>
        <a:xfrm>
          <a:off x="1816744" y="13274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29227</xdr:rowOff>
    </xdr:from>
    <xdr:ext cx="405111" cy="259045"/>
    <xdr:sp macro="" textlink="">
      <xdr:nvSpPr>
        <xdr:cNvPr id="319" name="n_4mainValue【公営住宅】&#10;有形固定資産減価償却率">
          <a:extLst>
            <a:ext uri="{FF2B5EF4-FFF2-40B4-BE49-F238E27FC236}">
              <a16:creationId xmlns:a16="http://schemas.microsoft.com/office/drawing/2014/main" id="{B1A40DAE-E877-4FB2-B361-35D786A81408}"/>
            </a:ext>
          </a:extLst>
        </xdr:cNvPr>
        <xdr:cNvSpPr txBox="1"/>
      </xdr:nvSpPr>
      <xdr:spPr>
        <a:xfrm>
          <a:off x="927744" y="1323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BB85C611-E043-4136-8B32-855AFC6D5B5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10F61778-38DC-4EF7-AC83-3BC706C37DB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B9E14CF1-15D9-4448-8D36-540B689CFA6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BCA09312-EA04-4A61-A083-77E2B9B4866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1BC23C81-1651-4CD3-ACF0-9B96DB55880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E25E6AE-01D0-42EC-A4F3-56BD2DFA29F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D3E8C49C-88C4-4A13-AA15-7957279FA788}"/>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6C2093F6-AF19-4F45-96C8-5BDC4B9FFC1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6074FC38-0541-4A91-8140-F047A623D40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B194E6E0-689A-4F23-B2A1-E1CE03507E14}"/>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0" name="直線コネクタ 329">
          <a:extLst>
            <a:ext uri="{FF2B5EF4-FFF2-40B4-BE49-F238E27FC236}">
              <a16:creationId xmlns:a16="http://schemas.microsoft.com/office/drawing/2014/main" id="{ECAD512E-7F3C-445D-AC54-58F7CE06F505}"/>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1" name="テキスト ボックス 330">
          <a:extLst>
            <a:ext uri="{FF2B5EF4-FFF2-40B4-BE49-F238E27FC236}">
              <a16:creationId xmlns:a16="http://schemas.microsoft.com/office/drawing/2014/main" id="{03348E39-2CEF-4087-97D0-B1D2E152128B}"/>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B791E852-49BF-4F26-9C1F-F13E36570859}"/>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583B5FE7-E7D3-4BFE-AA66-60309635D15B}"/>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4" name="直線コネクタ 333">
          <a:extLst>
            <a:ext uri="{FF2B5EF4-FFF2-40B4-BE49-F238E27FC236}">
              <a16:creationId xmlns:a16="http://schemas.microsoft.com/office/drawing/2014/main" id="{154CE24E-3540-4FB1-BFD7-1539679BA4A1}"/>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5" name="テキスト ボックス 334">
          <a:extLst>
            <a:ext uri="{FF2B5EF4-FFF2-40B4-BE49-F238E27FC236}">
              <a16:creationId xmlns:a16="http://schemas.microsoft.com/office/drawing/2014/main" id="{0EF1B77C-AA60-4E0F-9DB2-70A8B4C34C27}"/>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6" name="直線コネクタ 335">
          <a:extLst>
            <a:ext uri="{FF2B5EF4-FFF2-40B4-BE49-F238E27FC236}">
              <a16:creationId xmlns:a16="http://schemas.microsoft.com/office/drawing/2014/main" id="{0AF2010D-FC9F-4367-86A1-BA66CAC64C86}"/>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7" name="テキスト ボックス 336">
          <a:extLst>
            <a:ext uri="{FF2B5EF4-FFF2-40B4-BE49-F238E27FC236}">
              <a16:creationId xmlns:a16="http://schemas.microsoft.com/office/drawing/2014/main" id="{25B3AAA4-E92F-417F-8919-67B91156365C}"/>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8" name="【公営住宅】&#10;一人当たり面積グラフ枠">
          <a:extLst>
            <a:ext uri="{FF2B5EF4-FFF2-40B4-BE49-F238E27FC236}">
              <a16:creationId xmlns:a16="http://schemas.microsoft.com/office/drawing/2014/main" id="{F4C83BB1-C907-48D6-9660-5A29095B331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120396</xdr:rowOff>
    </xdr:from>
    <xdr:to>
      <xdr:col>54</xdr:col>
      <xdr:colOff>189865</xdr:colOff>
      <xdr:row>85</xdr:row>
      <xdr:rowOff>83820</xdr:rowOff>
    </xdr:to>
    <xdr:cxnSp macro="">
      <xdr:nvCxnSpPr>
        <xdr:cNvPr id="339" name="直線コネクタ 338">
          <a:extLst>
            <a:ext uri="{FF2B5EF4-FFF2-40B4-BE49-F238E27FC236}">
              <a16:creationId xmlns:a16="http://schemas.microsoft.com/office/drawing/2014/main" id="{F01C22E4-8584-4EC5-AE22-4850C60EB6AA}"/>
            </a:ext>
          </a:extLst>
        </xdr:cNvPr>
        <xdr:cNvCxnSpPr/>
      </xdr:nvCxnSpPr>
      <xdr:spPr>
        <a:xfrm flipV="1">
          <a:off x="10476865" y="13493496"/>
          <a:ext cx="0" cy="1163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87647</xdr:rowOff>
    </xdr:from>
    <xdr:ext cx="469744" cy="259045"/>
    <xdr:sp macro="" textlink="">
      <xdr:nvSpPr>
        <xdr:cNvPr id="340" name="【公営住宅】&#10;一人当たり面積最小値テキスト">
          <a:extLst>
            <a:ext uri="{FF2B5EF4-FFF2-40B4-BE49-F238E27FC236}">
              <a16:creationId xmlns:a16="http://schemas.microsoft.com/office/drawing/2014/main" id="{660030F3-70C6-40F5-81FA-C6DB1D477A5E}"/>
            </a:ext>
          </a:extLst>
        </xdr:cNvPr>
        <xdr:cNvSpPr txBox="1"/>
      </xdr:nvSpPr>
      <xdr:spPr>
        <a:xfrm>
          <a:off x="10515600" y="1466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83820</xdr:rowOff>
    </xdr:from>
    <xdr:to>
      <xdr:col>55</xdr:col>
      <xdr:colOff>88900</xdr:colOff>
      <xdr:row>85</xdr:row>
      <xdr:rowOff>83820</xdr:rowOff>
    </xdr:to>
    <xdr:cxnSp macro="">
      <xdr:nvCxnSpPr>
        <xdr:cNvPr id="341" name="直線コネクタ 340">
          <a:extLst>
            <a:ext uri="{FF2B5EF4-FFF2-40B4-BE49-F238E27FC236}">
              <a16:creationId xmlns:a16="http://schemas.microsoft.com/office/drawing/2014/main" id="{7CEE8710-44FE-4D37-84D0-63BF6C733FE8}"/>
            </a:ext>
          </a:extLst>
        </xdr:cNvPr>
        <xdr:cNvCxnSpPr/>
      </xdr:nvCxnSpPr>
      <xdr:spPr>
        <a:xfrm>
          <a:off x="10388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67073</xdr:rowOff>
    </xdr:from>
    <xdr:ext cx="469744" cy="259045"/>
    <xdr:sp macro="" textlink="">
      <xdr:nvSpPr>
        <xdr:cNvPr id="342" name="【公営住宅】&#10;一人当たり面積最大値テキスト">
          <a:extLst>
            <a:ext uri="{FF2B5EF4-FFF2-40B4-BE49-F238E27FC236}">
              <a16:creationId xmlns:a16="http://schemas.microsoft.com/office/drawing/2014/main" id="{1E0DC4B2-A4FF-4B7D-8F5B-462790B64A22}"/>
            </a:ext>
          </a:extLst>
        </xdr:cNvPr>
        <xdr:cNvSpPr txBox="1"/>
      </xdr:nvSpPr>
      <xdr:spPr>
        <a:xfrm>
          <a:off x="10515600" y="1326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120396</xdr:rowOff>
    </xdr:from>
    <xdr:to>
      <xdr:col>55</xdr:col>
      <xdr:colOff>88900</xdr:colOff>
      <xdr:row>78</xdr:row>
      <xdr:rowOff>120396</xdr:rowOff>
    </xdr:to>
    <xdr:cxnSp macro="">
      <xdr:nvCxnSpPr>
        <xdr:cNvPr id="343" name="直線コネクタ 342">
          <a:extLst>
            <a:ext uri="{FF2B5EF4-FFF2-40B4-BE49-F238E27FC236}">
              <a16:creationId xmlns:a16="http://schemas.microsoft.com/office/drawing/2014/main" id="{247FEAF8-13F3-4492-B8CC-FB83DBFD3862}"/>
            </a:ext>
          </a:extLst>
        </xdr:cNvPr>
        <xdr:cNvCxnSpPr/>
      </xdr:nvCxnSpPr>
      <xdr:spPr>
        <a:xfrm>
          <a:off x="10388600" y="1349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117619</xdr:rowOff>
    </xdr:from>
    <xdr:ext cx="469744" cy="259045"/>
    <xdr:sp macro="" textlink="">
      <xdr:nvSpPr>
        <xdr:cNvPr id="344" name="【公営住宅】&#10;一人当たり面積平均値テキスト">
          <a:extLst>
            <a:ext uri="{FF2B5EF4-FFF2-40B4-BE49-F238E27FC236}">
              <a16:creationId xmlns:a16="http://schemas.microsoft.com/office/drawing/2014/main" id="{CCEF49F3-C8F9-438E-87F2-456572459B87}"/>
            </a:ext>
          </a:extLst>
        </xdr:cNvPr>
        <xdr:cNvSpPr txBox="1"/>
      </xdr:nvSpPr>
      <xdr:spPr>
        <a:xfrm>
          <a:off x="10515600" y="14176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94742</xdr:rowOff>
    </xdr:from>
    <xdr:to>
      <xdr:col>55</xdr:col>
      <xdr:colOff>50800</xdr:colOff>
      <xdr:row>84</xdr:row>
      <xdr:rowOff>24892</xdr:rowOff>
    </xdr:to>
    <xdr:sp macro="" textlink="">
      <xdr:nvSpPr>
        <xdr:cNvPr id="345" name="フローチャート: 判断 344">
          <a:extLst>
            <a:ext uri="{FF2B5EF4-FFF2-40B4-BE49-F238E27FC236}">
              <a16:creationId xmlns:a16="http://schemas.microsoft.com/office/drawing/2014/main" id="{4928E9C6-1FD9-4581-A34E-9CB8444B43D0}"/>
            </a:ext>
          </a:extLst>
        </xdr:cNvPr>
        <xdr:cNvSpPr/>
      </xdr:nvSpPr>
      <xdr:spPr>
        <a:xfrm>
          <a:off x="10426700" y="1432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99885</xdr:rowOff>
    </xdr:from>
    <xdr:to>
      <xdr:col>50</xdr:col>
      <xdr:colOff>165100</xdr:colOff>
      <xdr:row>84</xdr:row>
      <xdr:rowOff>30035</xdr:rowOff>
    </xdr:to>
    <xdr:sp macro="" textlink="">
      <xdr:nvSpPr>
        <xdr:cNvPr id="346" name="フローチャート: 判断 345">
          <a:extLst>
            <a:ext uri="{FF2B5EF4-FFF2-40B4-BE49-F238E27FC236}">
              <a16:creationId xmlns:a16="http://schemas.microsoft.com/office/drawing/2014/main" id="{54A3551C-C02F-4D97-B17A-4838CFE85148}"/>
            </a:ext>
          </a:extLst>
        </xdr:cNvPr>
        <xdr:cNvSpPr/>
      </xdr:nvSpPr>
      <xdr:spPr>
        <a:xfrm>
          <a:off x="9588500" y="14330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115315</xdr:rowOff>
    </xdr:from>
    <xdr:to>
      <xdr:col>46</xdr:col>
      <xdr:colOff>38100</xdr:colOff>
      <xdr:row>84</xdr:row>
      <xdr:rowOff>45465</xdr:rowOff>
    </xdr:to>
    <xdr:sp macro="" textlink="">
      <xdr:nvSpPr>
        <xdr:cNvPr id="347" name="フローチャート: 判断 346">
          <a:extLst>
            <a:ext uri="{FF2B5EF4-FFF2-40B4-BE49-F238E27FC236}">
              <a16:creationId xmlns:a16="http://schemas.microsoft.com/office/drawing/2014/main" id="{99938232-51E3-4136-9BCA-67042640140A}"/>
            </a:ext>
          </a:extLst>
        </xdr:cNvPr>
        <xdr:cNvSpPr/>
      </xdr:nvSpPr>
      <xdr:spPr>
        <a:xfrm>
          <a:off x="8699500" y="1434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87885</xdr:rowOff>
    </xdr:from>
    <xdr:to>
      <xdr:col>41</xdr:col>
      <xdr:colOff>101600</xdr:colOff>
      <xdr:row>84</xdr:row>
      <xdr:rowOff>18035</xdr:rowOff>
    </xdr:to>
    <xdr:sp macro="" textlink="">
      <xdr:nvSpPr>
        <xdr:cNvPr id="348" name="フローチャート: 判断 347">
          <a:extLst>
            <a:ext uri="{FF2B5EF4-FFF2-40B4-BE49-F238E27FC236}">
              <a16:creationId xmlns:a16="http://schemas.microsoft.com/office/drawing/2014/main" id="{08AF6A50-83A4-4236-BB99-0BE565ADA174}"/>
            </a:ext>
          </a:extLst>
        </xdr:cNvPr>
        <xdr:cNvSpPr/>
      </xdr:nvSpPr>
      <xdr:spPr>
        <a:xfrm>
          <a:off x="7810500" y="1431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83313</xdr:rowOff>
    </xdr:from>
    <xdr:to>
      <xdr:col>36</xdr:col>
      <xdr:colOff>165100</xdr:colOff>
      <xdr:row>84</xdr:row>
      <xdr:rowOff>13463</xdr:rowOff>
    </xdr:to>
    <xdr:sp macro="" textlink="">
      <xdr:nvSpPr>
        <xdr:cNvPr id="349" name="フローチャート: 判断 348">
          <a:extLst>
            <a:ext uri="{FF2B5EF4-FFF2-40B4-BE49-F238E27FC236}">
              <a16:creationId xmlns:a16="http://schemas.microsoft.com/office/drawing/2014/main" id="{661DE571-46B1-429A-9F5E-E83059677E1E}"/>
            </a:ext>
          </a:extLst>
        </xdr:cNvPr>
        <xdr:cNvSpPr/>
      </xdr:nvSpPr>
      <xdr:spPr>
        <a:xfrm>
          <a:off x="6921500" y="1431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8F62D5A9-F16D-47C0-AEEC-745EF31ED419}"/>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73895F71-64E1-4B59-B417-E5C33295980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39B20B48-B6F5-4D2A-8852-BBA6B0279F4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54ED3922-175C-4FA2-8214-F3D2D6311F8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38FB2380-9C1B-46D6-B339-4DDEC8C0B591}"/>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116460</xdr:rowOff>
    </xdr:from>
    <xdr:to>
      <xdr:col>55</xdr:col>
      <xdr:colOff>50800</xdr:colOff>
      <xdr:row>85</xdr:row>
      <xdr:rowOff>46610</xdr:rowOff>
    </xdr:to>
    <xdr:sp macro="" textlink="">
      <xdr:nvSpPr>
        <xdr:cNvPr id="355" name="楕円 354">
          <a:extLst>
            <a:ext uri="{FF2B5EF4-FFF2-40B4-BE49-F238E27FC236}">
              <a16:creationId xmlns:a16="http://schemas.microsoft.com/office/drawing/2014/main" id="{26CC1250-4CF7-4F58-90C0-646840CF293A}"/>
            </a:ext>
          </a:extLst>
        </xdr:cNvPr>
        <xdr:cNvSpPr/>
      </xdr:nvSpPr>
      <xdr:spPr>
        <a:xfrm>
          <a:off x="10426700" y="1451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31387</xdr:rowOff>
    </xdr:from>
    <xdr:ext cx="469744" cy="259045"/>
    <xdr:sp macro="" textlink="">
      <xdr:nvSpPr>
        <xdr:cNvPr id="356" name="【公営住宅】&#10;一人当たり面積該当値テキスト">
          <a:extLst>
            <a:ext uri="{FF2B5EF4-FFF2-40B4-BE49-F238E27FC236}">
              <a16:creationId xmlns:a16="http://schemas.microsoft.com/office/drawing/2014/main" id="{A971E4EA-AF04-4DE8-A379-CAC22F0DB176}"/>
            </a:ext>
          </a:extLst>
        </xdr:cNvPr>
        <xdr:cNvSpPr txBox="1"/>
      </xdr:nvSpPr>
      <xdr:spPr>
        <a:xfrm>
          <a:off x="10515600" y="14433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116460</xdr:rowOff>
    </xdr:from>
    <xdr:to>
      <xdr:col>50</xdr:col>
      <xdr:colOff>165100</xdr:colOff>
      <xdr:row>85</xdr:row>
      <xdr:rowOff>46610</xdr:rowOff>
    </xdr:to>
    <xdr:sp macro="" textlink="">
      <xdr:nvSpPr>
        <xdr:cNvPr id="357" name="楕円 356">
          <a:extLst>
            <a:ext uri="{FF2B5EF4-FFF2-40B4-BE49-F238E27FC236}">
              <a16:creationId xmlns:a16="http://schemas.microsoft.com/office/drawing/2014/main" id="{D275C0E4-E21B-4CBE-939E-70B8E15F4C39}"/>
            </a:ext>
          </a:extLst>
        </xdr:cNvPr>
        <xdr:cNvSpPr/>
      </xdr:nvSpPr>
      <xdr:spPr>
        <a:xfrm>
          <a:off x="9588500" y="1451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167260</xdr:rowOff>
    </xdr:from>
    <xdr:to>
      <xdr:col>55</xdr:col>
      <xdr:colOff>0</xdr:colOff>
      <xdr:row>84</xdr:row>
      <xdr:rowOff>167260</xdr:rowOff>
    </xdr:to>
    <xdr:cxnSp macro="">
      <xdr:nvCxnSpPr>
        <xdr:cNvPr id="358" name="直線コネクタ 357">
          <a:extLst>
            <a:ext uri="{FF2B5EF4-FFF2-40B4-BE49-F238E27FC236}">
              <a16:creationId xmlns:a16="http://schemas.microsoft.com/office/drawing/2014/main" id="{B9A8AA0B-6BCC-419F-B414-F0D09CCCF241}"/>
            </a:ext>
          </a:extLst>
        </xdr:cNvPr>
        <xdr:cNvCxnSpPr/>
      </xdr:nvCxnSpPr>
      <xdr:spPr>
        <a:xfrm>
          <a:off x="9639300" y="145690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116460</xdr:rowOff>
    </xdr:from>
    <xdr:to>
      <xdr:col>46</xdr:col>
      <xdr:colOff>38100</xdr:colOff>
      <xdr:row>85</xdr:row>
      <xdr:rowOff>46610</xdr:rowOff>
    </xdr:to>
    <xdr:sp macro="" textlink="">
      <xdr:nvSpPr>
        <xdr:cNvPr id="359" name="楕円 358">
          <a:extLst>
            <a:ext uri="{FF2B5EF4-FFF2-40B4-BE49-F238E27FC236}">
              <a16:creationId xmlns:a16="http://schemas.microsoft.com/office/drawing/2014/main" id="{5D8A87E0-DE70-4791-8525-A1DD8E07E91C}"/>
            </a:ext>
          </a:extLst>
        </xdr:cNvPr>
        <xdr:cNvSpPr/>
      </xdr:nvSpPr>
      <xdr:spPr>
        <a:xfrm>
          <a:off x="8699500" y="1451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167260</xdr:rowOff>
    </xdr:from>
    <xdr:to>
      <xdr:col>50</xdr:col>
      <xdr:colOff>114300</xdr:colOff>
      <xdr:row>84</xdr:row>
      <xdr:rowOff>167260</xdr:rowOff>
    </xdr:to>
    <xdr:cxnSp macro="">
      <xdr:nvCxnSpPr>
        <xdr:cNvPr id="360" name="直線コネクタ 359">
          <a:extLst>
            <a:ext uri="{FF2B5EF4-FFF2-40B4-BE49-F238E27FC236}">
              <a16:creationId xmlns:a16="http://schemas.microsoft.com/office/drawing/2014/main" id="{BEDDC218-0790-4571-82CC-AC030BD27E5E}"/>
            </a:ext>
          </a:extLst>
        </xdr:cNvPr>
        <xdr:cNvCxnSpPr/>
      </xdr:nvCxnSpPr>
      <xdr:spPr>
        <a:xfrm>
          <a:off x="8750300" y="145690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115888</xdr:rowOff>
    </xdr:from>
    <xdr:to>
      <xdr:col>41</xdr:col>
      <xdr:colOff>101600</xdr:colOff>
      <xdr:row>85</xdr:row>
      <xdr:rowOff>46038</xdr:rowOff>
    </xdr:to>
    <xdr:sp macro="" textlink="">
      <xdr:nvSpPr>
        <xdr:cNvPr id="361" name="楕円 360">
          <a:extLst>
            <a:ext uri="{FF2B5EF4-FFF2-40B4-BE49-F238E27FC236}">
              <a16:creationId xmlns:a16="http://schemas.microsoft.com/office/drawing/2014/main" id="{CDDD02E1-6D7F-4FEF-901C-F7EA944CB462}"/>
            </a:ext>
          </a:extLst>
        </xdr:cNvPr>
        <xdr:cNvSpPr/>
      </xdr:nvSpPr>
      <xdr:spPr>
        <a:xfrm>
          <a:off x="7810500" y="14517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166688</xdr:rowOff>
    </xdr:from>
    <xdr:to>
      <xdr:col>45</xdr:col>
      <xdr:colOff>177800</xdr:colOff>
      <xdr:row>84</xdr:row>
      <xdr:rowOff>167260</xdr:rowOff>
    </xdr:to>
    <xdr:cxnSp macro="">
      <xdr:nvCxnSpPr>
        <xdr:cNvPr id="362" name="直線コネクタ 361">
          <a:extLst>
            <a:ext uri="{FF2B5EF4-FFF2-40B4-BE49-F238E27FC236}">
              <a16:creationId xmlns:a16="http://schemas.microsoft.com/office/drawing/2014/main" id="{DEDF47EA-9473-4CCB-B3A8-5BC030AB94F7}"/>
            </a:ext>
          </a:extLst>
        </xdr:cNvPr>
        <xdr:cNvCxnSpPr/>
      </xdr:nvCxnSpPr>
      <xdr:spPr>
        <a:xfrm>
          <a:off x="7861300" y="14568488"/>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116460</xdr:rowOff>
    </xdr:from>
    <xdr:to>
      <xdr:col>36</xdr:col>
      <xdr:colOff>165100</xdr:colOff>
      <xdr:row>85</xdr:row>
      <xdr:rowOff>46610</xdr:rowOff>
    </xdr:to>
    <xdr:sp macro="" textlink="">
      <xdr:nvSpPr>
        <xdr:cNvPr id="363" name="楕円 362">
          <a:extLst>
            <a:ext uri="{FF2B5EF4-FFF2-40B4-BE49-F238E27FC236}">
              <a16:creationId xmlns:a16="http://schemas.microsoft.com/office/drawing/2014/main" id="{7F6492A8-3D2F-42E1-A04A-8284A8EC941D}"/>
            </a:ext>
          </a:extLst>
        </xdr:cNvPr>
        <xdr:cNvSpPr/>
      </xdr:nvSpPr>
      <xdr:spPr>
        <a:xfrm>
          <a:off x="6921500" y="1451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166688</xdr:rowOff>
    </xdr:from>
    <xdr:to>
      <xdr:col>41</xdr:col>
      <xdr:colOff>50800</xdr:colOff>
      <xdr:row>84</xdr:row>
      <xdr:rowOff>167260</xdr:rowOff>
    </xdr:to>
    <xdr:cxnSp macro="">
      <xdr:nvCxnSpPr>
        <xdr:cNvPr id="364" name="直線コネクタ 363">
          <a:extLst>
            <a:ext uri="{FF2B5EF4-FFF2-40B4-BE49-F238E27FC236}">
              <a16:creationId xmlns:a16="http://schemas.microsoft.com/office/drawing/2014/main" id="{BB53B43F-0EC9-4731-80BF-0F18D9E27E2F}"/>
            </a:ext>
          </a:extLst>
        </xdr:cNvPr>
        <xdr:cNvCxnSpPr/>
      </xdr:nvCxnSpPr>
      <xdr:spPr>
        <a:xfrm flipV="1">
          <a:off x="6972300" y="14568488"/>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46562</xdr:rowOff>
    </xdr:from>
    <xdr:ext cx="469744" cy="259045"/>
    <xdr:sp macro="" textlink="">
      <xdr:nvSpPr>
        <xdr:cNvPr id="365" name="n_1aveValue【公営住宅】&#10;一人当たり面積">
          <a:extLst>
            <a:ext uri="{FF2B5EF4-FFF2-40B4-BE49-F238E27FC236}">
              <a16:creationId xmlns:a16="http://schemas.microsoft.com/office/drawing/2014/main" id="{3A4F2894-28D7-4465-8D40-32A95A1A0035}"/>
            </a:ext>
          </a:extLst>
        </xdr:cNvPr>
        <xdr:cNvSpPr txBox="1"/>
      </xdr:nvSpPr>
      <xdr:spPr>
        <a:xfrm>
          <a:off x="9391727" y="14105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61992</xdr:rowOff>
    </xdr:from>
    <xdr:ext cx="469744" cy="259045"/>
    <xdr:sp macro="" textlink="">
      <xdr:nvSpPr>
        <xdr:cNvPr id="366" name="n_2aveValue【公営住宅】&#10;一人当たり面積">
          <a:extLst>
            <a:ext uri="{FF2B5EF4-FFF2-40B4-BE49-F238E27FC236}">
              <a16:creationId xmlns:a16="http://schemas.microsoft.com/office/drawing/2014/main" id="{2ECD0929-0235-4853-A63F-38758703CD4B}"/>
            </a:ext>
          </a:extLst>
        </xdr:cNvPr>
        <xdr:cNvSpPr txBox="1"/>
      </xdr:nvSpPr>
      <xdr:spPr>
        <a:xfrm>
          <a:off x="8515427" y="1412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34562</xdr:rowOff>
    </xdr:from>
    <xdr:ext cx="469744" cy="259045"/>
    <xdr:sp macro="" textlink="">
      <xdr:nvSpPr>
        <xdr:cNvPr id="367" name="n_3aveValue【公営住宅】&#10;一人当たり面積">
          <a:extLst>
            <a:ext uri="{FF2B5EF4-FFF2-40B4-BE49-F238E27FC236}">
              <a16:creationId xmlns:a16="http://schemas.microsoft.com/office/drawing/2014/main" id="{172D5146-8DC6-4BF5-9194-4DEB7C285F56}"/>
            </a:ext>
          </a:extLst>
        </xdr:cNvPr>
        <xdr:cNvSpPr txBox="1"/>
      </xdr:nvSpPr>
      <xdr:spPr>
        <a:xfrm>
          <a:off x="7626427" y="1409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29990</xdr:rowOff>
    </xdr:from>
    <xdr:ext cx="469744" cy="259045"/>
    <xdr:sp macro="" textlink="">
      <xdr:nvSpPr>
        <xdr:cNvPr id="368" name="n_4aveValue【公営住宅】&#10;一人当たり面積">
          <a:extLst>
            <a:ext uri="{FF2B5EF4-FFF2-40B4-BE49-F238E27FC236}">
              <a16:creationId xmlns:a16="http://schemas.microsoft.com/office/drawing/2014/main" id="{42347355-7FA5-4620-A3BE-4D715624FBCD}"/>
            </a:ext>
          </a:extLst>
        </xdr:cNvPr>
        <xdr:cNvSpPr txBox="1"/>
      </xdr:nvSpPr>
      <xdr:spPr>
        <a:xfrm>
          <a:off x="6737427" y="1408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37737</xdr:rowOff>
    </xdr:from>
    <xdr:ext cx="469744" cy="259045"/>
    <xdr:sp macro="" textlink="">
      <xdr:nvSpPr>
        <xdr:cNvPr id="369" name="n_1mainValue【公営住宅】&#10;一人当たり面積">
          <a:extLst>
            <a:ext uri="{FF2B5EF4-FFF2-40B4-BE49-F238E27FC236}">
              <a16:creationId xmlns:a16="http://schemas.microsoft.com/office/drawing/2014/main" id="{0307046D-40F0-41A9-8EA7-996AED01BA32}"/>
            </a:ext>
          </a:extLst>
        </xdr:cNvPr>
        <xdr:cNvSpPr txBox="1"/>
      </xdr:nvSpPr>
      <xdr:spPr>
        <a:xfrm>
          <a:off x="9391727" y="1461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37737</xdr:rowOff>
    </xdr:from>
    <xdr:ext cx="469744" cy="259045"/>
    <xdr:sp macro="" textlink="">
      <xdr:nvSpPr>
        <xdr:cNvPr id="370" name="n_2mainValue【公営住宅】&#10;一人当たり面積">
          <a:extLst>
            <a:ext uri="{FF2B5EF4-FFF2-40B4-BE49-F238E27FC236}">
              <a16:creationId xmlns:a16="http://schemas.microsoft.com/office/drawing/2014/main" id="{4FBDBB05-02E8-4D14-B2DA-34560A26C83D}"/>
            </a:ext>
          </a:extLst>
        </xdr:cNvPr>
        <xdr:cNvSpPr txBox="1"/>
      </xdr:nvSpPr>
      <xdr:spPr>
        <a:xfrm>
          <a:off x="8515427" y="1461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37165</xdr:rowOff>
    </xdr:from>
    <xdr:ext cx="469744" cy="259045"/>
    <xdr:sp macro="" textlink="">
      <xdr:nvSpPr>
        <xdr:cNvPr id="371" name="n_3mainValue【公営住宅】&#10;一人当たり面積">
          <a:extLst>
            <a:ext uri="{FF2B5EF4-FFF2-40B4-BE49-F238E27FC236}">
              <a16:creationId xmlns:a16="http://schemas.microsoft.com/office/drawing/2014/main" id="{CAC2440D-30D7-4F44-9FB4-7CDC3A68DCA8}"/>
            </a:ext>
          </a:extLst>
        </xdr:cNvPr>
        <xdr:cNvSpPr txBox="1"/>
      </xdr:nvSpPr>
      <xdr:spPr>
        <a:xfrm>
          <a:off x="7626427" y="14610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37737</xdr:rowOff>
    </xdr:from>
    <xdr:ext cx="469744" cy="259045"/>
    <xdr:sp macro="" textlink="">
      <xdr:nvSpPr>
        <xdr:cNvPr id="372" name="n_4mainValue【公営住宅】&#10;一人当たり面積">
          <a:extLst>
            <a:ext uri="{FF2B5EF4-FFF2-40B4-BE49-F238E27FC236}">
              <a16:creationId xmlns:a16="http://schemas.microsoft.com/office/drawing/2014/main" id="{309B7702-2830-421C-AE56-FDB95C200D3A}"/>
            </a:ext>
          </a:extLst>
        </xdr:cNvPr>
        <xdr:cNvSpPr txBox="1"/>
      </xdr:nvSpPr>
      <xdr:spPr>
        <a:xfrm>
          <a:off x="6737427" y="1461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3" name="正方形/長方形 372">
          <a:extLst>
            <a:ext uri="{FF2B5EF4-FFF2-40B4-BE49-F238E27FC236}">
              <a16:creationId xmlns:a16="http://schemas.microsoft.com/office/drawing/2014/main" id="{768C5D9F-9A71-4A61-B869-BC161E5078F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4" name="正方形/長方形 373">
          <a:extLst>
            <a:ext uri="{FF2B5EF4-FFF2-40B4-BE49-F238E27FC236}">
              <a16:creationId xmlns:a16="http://schemas.microsoft.com/office/drawing/2014/main" id="{CE2C8B50-0A4A-4E51-9E4C-5423ED48FC9F}"/>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5" name="正方形/長方形 374">
          <a:extLst>
            <a:ext uri="{FF2B5EF4-FFF2-40B4-BE49-F238E27FC236}">
              <a16:creationId xmlns:a16="http://schemas.microsoft.com/office/drawing/2014/main" id="{C75C2E9B-F09B-4ADF-942E-D23C7DB2C2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6" name="正方形/長方形 375">
          <a:extLst>
            <a:ext uri="{FF2B5EF4-FFF2-40B4-BE49-F238E27FC236}">
              <a16:creationId xmlns:a16="http://schemas.microsoft.com/office/drawing/2014/main" id="{F613A31A-4F7E-4E38-BF1D-92AFEC465F3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7" name="正方形/長方形 376">
          <a:extLst>
            <a:ext uri="{FF2B5EF4-FFF2-40B4-BE49-F238E27FC236}">
              <a16:creationId xmlns:a16="http://schemas.microsoft.com/office/drawing/2014/main" id="{7906EE3E-B862-47B1-8C5C-3F840291483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8" name="正方形/長方形 377">
          <a:extLst>
            <a:ext uri="{FF2B5EF4-FFF2-40B4-BE49-F238E27FC236}">
              <a16:creationId xmlns:a16="http://schemas.microsoft.com/office/drawing/2014/main" id="{87DCCB87-53F0-44F4-950D-9FCA2BC456D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9" name="正方形/長方形 378">
          <a:extLst>
            <a:ext uri="{FF2B5EF4-FFF2-40B4-BE49-F238E27FC236}">
              <a16:creationId xmlns:a16="http://schemas.microsoft.com/office/drawing/2014/main" id="{4A85B27F-BFE1-44BB-B6E8-8A5EDE43769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0" name="正方形/長方形 379">
          <a:extLst>
            <a:ext uri="{FF2B5EF4-FFF2-40B4-BE49-F238E27FC236}">
              <a16:creationId xmlns:a16="http://schemas.microsoft.com/office/drawing/2014/main" id="{5D1E231C-D062-4D66-B1DF-C732189608EE}"/>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1" name="正方形/長方形 380">
          <a:extLst>
            <a:ext uri="{FF2B5EF4-FFF2-40B4-BE49-F238E27FC236}">
              <a16:creationId xmlns:a16="http://schemas.microsoft.com/office/drawing/2014/main" id="{6089A9DE-4F6C-4336-AC76-8E1FE7380518}"/>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2" name="正方形/長方形 381">
          <a:extLst>
            <a:ext uri="{FF2B5EF4-FFF2-40B4-BE49-F238E27FC236}">
              <a16:creationId xmlns:a16="http://schemas.microsoft.com/office/drawing/2014/main" id="{E3907E01-BAC2-415D-97F4-F27789B1F51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3" name="正方形/長方形 382">
          <a:extLst>
            <a:ext uri="{FF2B5EF4-FFF2-40B4-BE49-F238E27FC236}">
              <a16:creationId xmlns:a16="http://schemas.microsoft.com/office/drawing/2014/main" id="{CF87CBA4-A902-4F94-8FDC-957AC4C0827A}"/>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4" name="正方形/長方形 383">
          <a:extLst>
            <a:ext uri="{FF2B5EF4-FFF2-40B4-BE49-F238E27FC236}">
              <a16:creationId xmlns:a16="http://schemas.microsoft.com/office/drawing/2014/main" id="{D103C13A-B226-425B-A6E3-3A8512435342}"/>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5" name="正方形/長方形 384">
          <a:extLst>
            <a:ext uri="{FF2B5EF4-FFF2-40B4-BE49-F238E27FC236}">
              <a16:creationId xmlns:a16="http://schemas.microsoft.com/office/drawing/2014/main" id="{FD099920-B782-4B31-B1E4-12D6B603FC22}"/>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6" name="正方形/長方形 385">
          <a:extLst>
            <a:ext uri="{FF2B5EF4-FFF2-40B4-BE49-F238E27FC236}">
              <a16:creationId xmlns:a16="http://schemas.microsoft.com/office/drawing/2014/main" id="{B18028FC-C4B5-42C1-9F8F-B350FD64A99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7" name="正方形/長方形 386">
          <a:extLst>
            <a:ext uri="{FF2B5EF4-FFF2-40B4-BE49-F238E27FC236}">
              <a16:creationId xmlns:a16="http://schemas.microsoft.com/office/drawing/2014/main" id="{F6FC03F0-A679-4B96-B863-18D06F986382}"/>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8" name="正方形/長方形 387">
          <a:extLst>
            <a:ext uri="{FF2B5EF4-FFF2-40B4-BE49-F238E27FC236}">
              <a16:creationId xmlns:a16="http://schemas.microsoft.com/office/drawing/2014/main" id="{FF191151-676D-4899-B37E-0997395E188F}"/>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9" name="正方形/長方形 388">
          <a:extLst>
            <a:ext uri="{FF2B5EF4-FFF2-40B4-BE49-F238E27FC236}">
              <a16:creationId xmlns:a16="http://schemas.microsoft.com/office/drawing/2014/main" id="{51DD4129-2FD4-47BF-86BF-3B4607293A5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0" name="正方形/長方形 389">
          <a:extLst>
            <a:ext uri="{FF2B5EF4-FFF2-40B4-BE49-F238E27FC236}">
              <a16:creationId xmlns:a16="http://schemas.microsoft.com/office/drawing/2014/main" id="{957283FA-1E8A-4FCD-BC53-7492C243774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1" name="正方形/長方形 390">
          <a:extLst>
            <a:ext uri="{FF2B5EF4-FFF2-40B4-BE49-F238E27FC236}">
              <a16:creationId xmlns:a16="http://schemas.microsoft.com/office/drawing/2014/main" id="{9FFE97DB-84A6-4163-8F84-EF6A71FA5F3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2" name="正方形/長方形 391">
          <a:extLst>
            <a:ext uri="{FF2B5EF4-FFF2-40B4-BE49-F238E27FC236}">
              <a16:creationId xmlns:a16="http://schemas.microsoft.com/office/drawing/2014/main" id="{80953E56-5C6A-43A2-90CE-CC603ADCC0B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3" name="正方形/長方形 392">
          <a:extLst>
            <a:ext uri="{FF2B5EF4-FFF2-40B4-BE49-F238E27FC236}">
              <a16:creationId xmlns:a16="http://schemas.microsoft.com/office/drawing/2014/main" id="{15915555-C32A-4D11-A937-C4A9E76895C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4" name="正方形/長方形 393">
          <a:extLst>
            <a:ext uri="{FF2B5EF4-FFF2-40B4-BE49-F238E27FC236}">
              <a16:creationId xmlns:a16="http://schemas.microsoft.com/office/drawing/2014/main" id="{75909143-90B8-452D-8256-B0E843AFD6E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5" name="正方形/長方形 394">
          <a:extLst>
            <a:ext uri="{FF2B5EF4-FFF2-40B4-BE49-F238E27FC236}">
              <a16:creationId xmlns:a16="http://schemas.microsoft.com/office/drawing/2014/main" id="{00048A5B-9705-4C4C-8BC7-BDA7DA84F40C}"/>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6" name="正方形/長方形 395">
          <a:extLst>
            <a:ext uri="{FF2B5EF4-FFF2-40B4-BE49-F238E27FC236}">
              <a16:creationId xmlns:a16="http://schemas.microsoft.com/office/drawing/2014/main" id="{7D578BC1-2D5D-4AE5-ABD4-63F016C969B4}"/>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7" name="テキスト ボックス 396">
          <a:extLst>
            <a:ext uri="{FF2B5EF4-FFF2-40B4-BE49-F238E27FC236}">
              <a16:creationId xmlns:a16="http://schemas.microsoft.com/office/drawing/2014/main" id="{4BDF0D48-E5BD-438E-A9F5-995A777DFA6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8" name="直線コネクタ 397">
          <a:extLst>
            <a:ext uri="{FF2B5EF4-FFF2-40B4-BE49-F238E27FC236}">
              <a16:creationId xmlns:a16="http://schemas.microsoft.com/office/drawing/2014/main" id="{E9339D8C-AB87-49DB-9752-804EF98432C8}"/>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9" name="テキスト ボックス 398">
          <a:extLst>
            <a:ext uri="{FF2B5EF4-FFF2-40B4-BE49-F238E27FC236}">
              <a16:creationId xmlns:a16="http://schemas.microsoft.com/office/drawing/2014/main" id="{29C65560-2512-4707-A9A4-B67E40188E43}"/>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0" name="直線コネクタ 399">
          <a:extLst>
            <a:ext uri="{FF2B5EF4-FFF2-40B4-BE49-F238E27FC236}">
              <a16:creationId xmlns:a16="http://schemas.microsoft.com/office/drawing/2014/main" id="{213A826A-6E31-45EF-86F9-B1CBB4860DDB}"/>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1" name="テキスト ボックス 400">
          <a:extLst>
            <a:ext uri="{FF2B5EF4-FFF2-40B4-BE49-F238E27FC236}">
              <a16:creationId xmlns:a16="http://schemas.microsoft.com/office/drawing/2014/main" id="{2793295D-A470-4ED9-B835-FFE6AD42AE06}"/>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2" name="直線コネクタ 401">
          <a:extLst>
            <a:ext uri="{FF2B5EF4-FFF2-40B4-BE49-F238E27FC236}">
              <a16:creationId xmlns:a16="http://schemas.microsoft.com/office/drawing/2014/main" id="{437874C7-E3CB-49E0-8B43-1DF5E7305AD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3" name="テキスト ボックス 402">
          <a:extLst>
            <a:ext uri="{FF2B5EF4-FFF2-40B4-BE49-F238E27FC236}">
              <a16:creationId xmlns:a16="http://schemas.microsoft.com/office/drawing/2014/main" id="{4EA21255-39B7-40DE-AE1C-006623EDFCAF}"/>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4" name="直線コネクタ 403">
          <a:extLst>
            <a:ext uri="{FF2B5EF4-FFF2-40B4-BE49-F238E27FC236}">
              <a16:creationId xmlns:a16="http://schemas.microsoft.com/office/drawing/2014/main" id="{F21162FB-AA49-463A-9EC7-AFBCFEB0787F}"/>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5" name="テキスト ボックス 404">
          <a:extLst>
            <a:ext uri="{FF2B5EF4-FFF2-40B4-BE49-F238E27FC236}">
              <a16:creationId xmlns:a16="http://schemas.microsoft.com/office/drawing/2014/main" id="{21C077FB-AE85-4388-94F1-F0F212EA48D7}"/>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6" name="直線コネクタ 405">
          <a:extLst>
            <a:ext uri="{FF2B5EF4-FFF2-40B4-BE49-F238E27FC236}">
              <a16:creationId xmlns:a16="http://schemas.microsoft.com/office/drawing/2014/main" id="{4E2916CB-A8D5-4F75-9B38-09E29AD54EDD}"/>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7" name="テキスト ボックス 406">
          <a:extLst>
            <a:ext uri="{FF2B5EF4-FFF2-40B4-BE49-F238E27FC236}">
              <a16:creationId xmlns:a16="http://schemas.microsoft.com/office/drawing/2014/main" id="{928B96BF-906D-4883-B3EC-0FED93422D0E}"/>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8" name="直線コネクタ 407">
          <a:extLst>
            <a:ext uri="{FF2B5EF4-FFF2-40B4-BE49-F238E27FC236}">
              <a16:creationId xmlns:a16="http://schemas.microsoft.com/office/drawing/2014/main" id="{4A414FC7-DDA1-4A59-929F-97139E535CBD}"/>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9" name="テキスト ボックス 408">
          <a:extLst>
            <a:ext uri="{FF2B5EF4-FFF2-40B4-BE49-F238E27FC236}">
              <a16:creationId xmlns:a16="http://schemas.microsoft.com/office/drawing/2014/main" id="{309E8134-229D-41B0-BC19-77781A7A1C08}"/>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0" name="直線コネクタ 409">
          <a:extLst>
            <a:ext uri="{FF2B5EF4-FFF2-40B4-BE49-F238E27FC236}">
              <a16:creationId xmlns:a16="http://schemas.microsoft.com/office/drawing/2014/main" id="{FCFBC334-4C83-4277-BDD9-D0E8C459E31A}"/>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1" name="テキスト ボックス 410">
          <a:extLst>
            <a:ext uri="{FF2B5EF4-FFF2-40B4-BE49-F238E27FC236}">
              <a16:creationId xmlns:a16="http://schemas.microsoft.com/office/drawing/2014/main" id="{0444CD9C-95A6-4844-8CBD-2B2DD8987A5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C413EC7D-B4EE-4250-9375-640A457D5FB3}"/>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2138FB14-685D-4BB2-8278-909E34877E7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56606</xdr:rowOff>
    </xdr:from>
    <xdr:to>
      <xdr:col>85</xdr:col>
      <xdr:colOff>126364</xdr:colOff>
      <xdr:row>42</xdr:row>
      <xdr:rowOff>76200</xdr:rowOff>
    </xdr:to>
    <xdr:cxnSp macro="">
      <xdr:nvCxnSpPr>
        <xdr:cNvPr id="414" name="直線コネクタ 413">
          <a:extLst>
            <a:ext uri="{FF2B5EF4-FFF2-40B4-BE49-F238E27FC236}">
              <a16:creationId xmlns:a16="http://schemas.microsoft.com/office/drawing/2014/main" id="{3AC1C665-7234-47DD-98BB-295EA0C2ED78}"/>
            </a:ext>
          </a:extLst>
        </xdr:cNvPr>
        <xdr:cNvCxnSpPr/>
      </xdr:nvCxnSpPr>
      <xdr:spPr>
        <a:xfrm flipV="1">
          <a:off x="16318864" y="5885906"/>
          <a:ext cx="0" cy="1391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80027</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9A2CCA7D-974F-4E38-9155-9BCBA63E4800}"/>
            </a:ext>
          </a:extLst>
        </xdr:cNvPr>
        <xdr:cNvSpPr txBox="1"/>
      </xdr:nvSpPr>
      <xdr:spPr>
        <a:xfrm>
          <a:off x="16357600" y="728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76200</xdr:rowOff>
    </xdr:from>
    <xdr:to>
      <xdr:col>86</xdr:col>
      <xdr:colOff>25400</xdr:colOff>
      <xdr:row>42</xdr:row>
      <xdr:rowOff>76200</xdr:rowOff>
    </xdr:to>
    <xdr:cxnSp macro="">
      <xdr:nvCxnSpPr>
        <xdr:cNvPr id="416" name="直線コネクタ 415">
          <a:extLst>
            <a:ext uri="{FF2B5EF4-FFF2-40B4-BE49-F238E27FC236}">
              <a16:creationId xmlns:a16="http://schemas.microsoft.com/office/drawing/2014/main" id="{287ADE8D-B814-46DD-915B-54E84B317D61}"/>
            </a:ext>
          </a:extLst>
        </xdr:cNvPr>
        <xdr:cNvCxnSpPr/>
      </xdr:nvCxnSpPr>
      <xdr:spPr>
        <a:xfrm>
          <a:off x="16230600" y="727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3283</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D03D07E2-06AD-4328-97B5-620F1A138092}"/>
            </a:ext>
          </a:extLst>
        </xdr:cNvPr>
        <xdr:cNvSpPr txBox="1"/>
      </xdr:nvSpPr>
      <xdr:spPr>
        <a:xfrm>
          <a:off x="16357600" y="5661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56606</xdr:rowOff>
    </xdr:from>
    <xdr:to>
      <xdr:col>86</xdr:col>
      <xdr:colOff>25400</xdr:colOff>
      <xdr:row>34</xdr:row>
      <xdr:rowOff>56606</xdr:rowOff>
    </xdr:to>
    <xdr:cxnSp macro="">
      <xdr:nvCxnSpPr>
        <xdr:cNvPr id="418" name="直線コネクタ 417">
          <a:extLst>
            <a:ext uri="{FF2B5EF4-FFF2-40B4-BE49-F238E27FC236}">
              <a16:creationId xmlns:a16="http://schemas.microsoft.com/office/drawing/2014/main" id="{EA02938B-4669-4ACE-B137-B2748EA63721}"/>
            </a:ext>
          </a:extLst>
        </xdr:cNvPr>
        <xdr:cNvCxnSpPr/>
      </xdr:nvCxnSpPr>
      <xdr:spPr>
        <a:xfrm>
          <a:off x="16230600" y="588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84200</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07231BB6-B85B-441D-9C6E-1889AE66A209}"/>
            </a:ext>
          </a:extLst>
        </xdr:cNvPr>
        <xdr:cNvSpPr txBox="1"/>
      </xdr:nvSpPr>
      <xdr:spPr>
        <a:xfrm>
          <a:off x="16357600" y="64278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61323</xdr:rowOff>
    </xdr:from>
    <xdr:to>
      <xdr:col>85</xdr:col>
      <xdr:colOff>177800</xdr:colOff>
      <xdr:row>38</xdr:row>
      <xdr:rowOff>162923</xdr:rowOff>
    </xdr:to>
    <xdr:sp macro="" textlink="">
      <xdr:nvSpPr>
        <xdr:cNvPr id="420" name="フローチャート: 判断 419">
          <a:extLst>
            <a:ext uri="{FF2B5EF4-FFF2-40B4-BE49-F238E27FC236}">
              <a16:creationId xmlns:a16="http://schemas.microsoft.com/office/drawing/2014/main" id="{8C8D3316-01F3-4842-81DF-6DC535B0A8BA}"/>
            </a:ext>
          </a:extLst>
        </xdr:cNvPr>
        <xdr:cNvSpPr/>
      </xdr:nvSpPr>
      <xdr:spPr>
        <a:xfrm>
          <a:off x="16268700" y="657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38463</xdr:rowOff>
    </xdr:from>
    <xdr:to>
      <xdr:col>81</xdr:col>
      <xdr:colOff>101600</xdr:colOff>
      <xdr:row>38</xdr:row>
      <xdr:rowOff>140063</xdr:rowOff>
    </xdr:to>
    <xdr:sp macro="" textlink="">
      <xdr:nvSpPr>
        <xdr:cNvPr id="421" name="フローチャート: 判断 420">
          <a:extLst>
            <a:ext uri="{FF2B5EF4-FFF2-40B4-BE49-F238E27FC236}">
              <a16:creationId xmlns:a16="http://schemas.microsoft.com/office/drawing/2014/main" id="{400DC464-CBB3-4F43-841A-AB50615B8034}"/>
            </a:ext>
          </a:extLst>
        </xdr:cNvPr>
        <xdr:cNvSpPr/>
      </xdr:nvSpPr>
      <xdr:spPr>
        <a:xfrm>
          <a:off x="15430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17235</xdr:rowOff>
    </xdr:from>
    <xdr:to>
      <xdr:col>76</xdr:col>
      <xdr:colOff>165100</xdr:colOff>
      <xdr:row>38</xdr:row>
      <xdr:rowOff>118835</xdr:rowOff>
    </xdr:to>
    <xdr:sp macro="" textlink="">
      <xdr:nvSpPr>
        <xdr:cNvPr id="422" name="フローチャート: 判断 421">
          <a:extLst>
            <a:ext uri="{FF2B5EF4-FFF2-40B4-BE49-F238E27FC236}">
              <a16:creationId xmlns:a16="http://schemas.microsoft.com/office/drawing/2014/main" id="{284E4CA9-1C5F-42A0-A5FA-7104DEDDCE7B}"/>
            </a:ext>
          </a:extLst>
        </xdr:cNvPr>
        <xdr:cNvSpPr/>
      </xdr:nvSpPr>
      <xdr:spPr>
        <a:xfrm>
          <a:off x="145415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170724</xdr:rowOff>
    </xdr:from>
    <xdr:to>
      <xdr:col>72</xdr:col>
      <xdr:colOff>38100</xdr:colOff>
      <xdr:row>38</xdr:row>
      <xdr:rowOff>100874</xdr:rowOff>
    </xdr:to>
    <xdr:sp macro="" textlink="">
      <xdr:nvSpPr>
        <xdr:cNvPr id="423" name="フローチャート: 判断 422">
          <a:extLst>
            <a:ext uri="{FF2B5EF4-FFF2-40B4-BE49-F238E27FC236}">
              <a16:creationId xmlns:a16="http://schemas.microsoft.com/office/drawing/2014/main" id="{32877401-344C-49CB-896A-9FD43AF00696}"/>
            </a:ext>
          </a:extLst>
        </xdr:cNvPr>
        <xdr:cNvSpPr/>
      </xdr:nvSpPr>
      <xdr:spPr>
        <a:xfrm>
          <a:off x="13652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2540</xdr:rowOff>
    </xdr:from>
    <xdr:to>
      <xdr:col>67</xdr:col>
      <xdr:colOff>101600</xdr:colOff>
      <xdr:row>38</xdr:row>
      <xdr:rowOff>104140</xdr:rowOff>
    </xdr:to>
    <xdr:sp macro="" textlink="">
      <xdr:nvSpPr>
        <xdr:cNvPr id="424" name="フローチャート: 判断 423">
          <a:extLst>
            <a:ext uri="{FF2B5EF4-FFF2-40B4-BE49-F238E27FC236}">
              <a16:creationId xmlns:a16="http://schemas.microsoft.com/office/drawing/2014/main" id="{61AFE7CC-2236-40AD-BE0C-0ABC7F3349D6}"/>
            </a:ext>
          </a:extLst>
        </xdr:cNvPr>
        <xdr:cNvSpPr/>
      </xdr:nvSpPr>
      <xdr:spPr>
        <a:xfrm>
          <a:off x="12763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4DF5537C-8BA5-418A-AF1A-F97346E9A93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4B7EAC19-3F8C-4A64-A1B5-C2CDA1DB88B4}"/>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0518C222-1812-4BC4-9BEA-D1147842433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E7C817AD-FE80-4CC5-B0AA-4A4EF635D955}"/>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E928D1E0-7339-4F15-9109-6EE83CDA421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113574</xdr:rowOff>
    </xdr:from>
    <xdr:to>
      <xdr:col>85</xdr:col>
      <xdr:colOff>177800</xdr:colOff>
      <xdr:row>39</xdr:row>
      <xdr:rowOff>43724</xdr:rowOff>
    </xdr:to>
    <xdr:sp macro="" textlink="">
      <xdr:nvSpPr>
        <xdr:cNvPr id="430" name="楕円 429">
          <a:extLst>
            <a:ext uri="{FF2B5EF4-FFF2-40B4-BE49-F238E27FC236}">
              <a16:creationId xmlns:a16="http://schemas.microsoft.com/office/drawing/2014/main" id="{84B779AB-7AF6-4332-AC4E-6BB8C4F49360}"/>
            </a:ext>
          </a:extLst>
        </xdr:cNvPr>
        <xdr:cNvSpPr/>
      </xdr:nvSpPr>
      <xdr:spPr>
        <a:xfrm>
          <a:off x="16268700" y="662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92001</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A292FEB6-0D66-4AEC-AED1-AE7C26E9C1A0}"/>
            </a:ext>
          </a:extLst>
        </xdr:cNvPr>
        <xdr:cNvSpPr txBox="1"/>
      </xdr:nvSpPr>
      <xdr:spPr>
        <a:xfrm>
          <a:off x="16357600" y="660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72753</xdr:rowOff>
    </xdr:from>
    <xdr:to>
      <xdr:col>81</xdr:col>
      <xdr:colOff>101600</xdr:colOff>
      <xdr:row>39</xdr:row>
      <xdr:rowOff>2903</xdr:rowOff>
    </xdr:to>
    <xdr:sp macro="" textlink="">
      <xdr:nvSpPr>
        <xdr:cNvPr id="432" name="楕円 431">
          <a:extLst>
            <a:ext uri="{FF2B5EF4-FFF2-40B4-BE49-F238E27FC236}">
              <a16:creationId xmlns:a16="http://schemas.microsoft.com/office/drawing/2014/main" id="{6379A912-3F5F-4FE6-8EF7-CF647423C3C5}"/>
            </a:ext>
          </a:extLst>
        </xdr:cNvPr>
        <xdr:cNvSpPr/>
      </xdr:nvSpPr>
      <xdr:spPr>
        <a:xfrm>
          <a:off x="15430500" y="658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123553</xdr:rowOff>
    </xdr:from>
    <xdr:to>
      <xdr:col>85</xdr:col>
      <xdr:colOff>127000</xdr:colOff>
      <xdr:row>38</xdr:row>
      <xdr:rowOff>164374</xdr:rowOff>
    </xdr:to>
    <xdr:cxnSp macro="">
      <xdr:nvCxnSpPr>
        <xdr:cNvPr id="433" name="直線コネクタ 432">
          <a:extLst>
            <a:ext uri="{FF2B5EF4-FFF2-40B4-BE49-F238E27FC236}">
              <a16:creationId xmlns:a16="http://schemas.microsoft.com/office/drawing/2014/main" id="{5D7BFEED-5B08-404F-A40B-AE41671160BE}"/>
            </a:ext>
          </a:extLst>
        </xdr:cNvPr>
        <xdr:cNvCxnSpPr/>
      </xdr:nvCxnSpPr>
      <xdr:spPr>
        <a:xfrm>
          <a:off x="15481300" y="6638653"/>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27033</xdr:rowOff>
    </xdr:from>
    <xdr:to>
      <xdr:col>76</xdr:col>
      <xdr:colOff>165100</xdr:colOff>
      <xdr:row>38</xdr:row>
      <xdr:rowOff>128633</xdr:rowOff>
    </xdr:to>
    <xdr:sp macro="" textlink="">
      <xdr:nvSpPr>
        <xdr:cNvPr id="434" name="楕円 433">
          <a:extLst>
            <a:ext uri="{FF2B5EF4-FFF2-40B4-BE49-F238E27FC236}">
              <a16:creationId xmlns:a16="http://schemas.microsoft.com/office/drawing/2014/main" id="{B345D2BA-8C4B-4F16-9BAE-2508E178B2A9}"/>
            </a:ext>
          </a:extLst>
        </xdr:cNvPr>
        <xdr:cNvSpPr/>
      </xdr:nvSpPr>
      <xdr:spPr>
        <a:xfrm>
          <a:off x="14541500" y="654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77833</xdr:rowOff>
    </xdr:from>
    <xdr:to>
      <xdr:col>81</xdr:col>
      <xdr:colOff>50800</xdr:colOff>
      <xdr:row>38</xdr:row>
      <xdr:rowOff>123553</xdr:rowOff>
    </xdr:to>
    <xdr:cxnSp macro="">
      <xdr:nvCxnSpPr>
        <xdr:cNvPr id="435" name="直線コネクタ 434">
          <a:extLst>
            <a:ext uri="{FF2B5EF4-FFF2-40B4-BE49-F238E27FC236}">
              <a16:creationId xmlns:a16="http://schemas.microsoft.com/office/drawing/2014/main" id="{CE31E47A-A951-49D2-B116-B132D9B22512}"/>
            </a:ext>
          </a:extLst>
        </xdr:cNvPr>
        <xdr:cNvCxnSpPr/>
      </xdr:nvCxnSpPr>
      <xdr:spPr>
        <a:xfrm>
          <a:off x="14592300" y="6592933"/>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152763</xdr:rowOff>
    </xdr:from>
    <xdr:to>
      <xdr:col>72</xdr:col>
      <xdr:colOff>38100</xdr:colOff>
      <xdr:row>38</xdr:row>
      <xdr:rowOff>82913</xdr:rowOff>
    </xdr:to>
    <xdr:sp macro="" textlink="">
      <xdr:nvSpPr>
        <xdr:cNvPr id="436" name="楕円 435">
          <a:extLst>
            <a:ext uri="{FF2B5EF4-FFF2-40B4-BE49-F238E27FC236}">
              <a16:creationId xmlns:a16="http://schemas.microsoft.com/office/drawing/2014/main" id="{C84E0C2D-630D-4FFC-B9EC-09C7F55430C1}"/>
            </a:ext>
          </a:extLst>
        </xdr:cNvPr>
        <xdr:cNvSpPr/>
      </xdr:nvSpPr>
      <xdr:spPr>
        <a:xfrm>
          <a:off x="13652500" y="649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32113</xdr:rowOff>
    </xdr:from>
    <xdr:to>
      <xdr:col>76</xdr:col>
      <xdr:colOff>114300</xdr:colOff>
      <xdr:row>38</xdr:row>
      <xdr:rowOff>77833</xdr:rowOff>
    </xdr:to>
    <xdr:cxnSp macro="">
      <xdr:nvCxnSpPr>
        <xdr:cNvPr id="437" name="直線コネクタ 436">
          <a:extLst>
            <a:ext uri="{FF2B5EF4-FFF2-40B4-BE49-F238E27FC236}">
              <a16:creationId xmlns:a16="http://schemas.microsoft.com/office/drawing/2014/main" id="{71090823-3C8B-4C02-915A-9E0E3582BE1F}"/>
            </a:ext>
          </a:extLst>
        </xdr:cNvPr>
        <xdr:cNvCxnSpPr/>
      </xdr:nvCxnSpPr>
      <xdr:spPr>
        <a:xfrm>
          <a:off x="13703300" y="6547213"/>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107043</xdr:rowOff>
    </xdr:from>
    <xdr:to>
      <xdr:col>67</xdr:col>
      <xdr:colOff>101600</xdr:colOff>
      <xdr:row>38</xdr:row>
      <xdr:rowOff>37193</xdr:rowOff>
    </xdr:to>
    <xdr:sp macro="" textlink="">
      <xdr:nvSpPr>
        <xdr:cNvPr id="438" name="楕円 437">
          <a:extLst>
            <a:ext uri="{FF2B5EF4-FFF2-40B4-BE49-F238E27FC236}">
              <a16:creationId xmlns:a16="http://schemas.microsoft.com/office/drawing/2014/main" id="{D725BEC2-F1B6-4EF9-8E2B-AA6FA1F0439C}"/>
            </a:ext>
          </a:extLst>
        </xdr:cNvPr>
        <xdr:cNvSpPr/>
      </xdr:nvSpPr>
      <xdr:spPr>
        <a:xfrm>
          <a:off x="12763500" y="645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157843</xdr:rowOff>
    </xdr:from>
    <xdr:to>
      <xdr:col>71</xdr:col>
      <xdr:colOff>177800</xdr:colOff>
      <xdr:row>38</xdr:row>
      <xdr:rowOff>32113</xdr:rowOff>
    </xdr:to>
    <xdr:cxnSp macro="">
      <xdr:nvCxnSpPr>
        <xdr:cNvPr id="439" name="直線コネクタ 438">
          <a:extLst>
            <a:ext uri="{FF2B5EF4-FFF2-40B4-BE49-F238E27FC236}">
              <a16:creationId xmlns:a16="http://schemas.microsoft.com/office/drawing/2014/main" id="{ED1B5F85-3EDF-4112-9B48-E95EDFFB7F77}"/>
            </a:ext>
          </a:extLst>
        </xdr:cNvPr>
        <xdr:cNvCxnSpPr/>
      </xdr:nvCxnSpPr>
      <xdr:spPr>
        <a:xfrm>
          <a:off x="12814300" y="6501493"/>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156590</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260EA9ED-FEA7-4A58-8F7B-7D1218DBE6EA}"/>
            </a:ext>
          </a:extLst>
        </xdr:cNvPr>
        <xdr:cNvSpPr txBox="1"/>
      </xdr:nvSpPr>
      <xdr:spPr>
        <a:xfrm>
          <a:off x="15266044" y="632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135363</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F76E3979-2862-4B75-B8E6-429DB210BA9B}"/>
            </a:ext>
          </a:extLst>
        </xdr:cNvPr>
        <xdr:cNvSpPr txBox="1"/>
      </xdr:nvSpPr>
      <xdr:spPr>
        <a:xfrm>
          <a:off x="14389744" y="630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92001</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D78AA5AF-2D93-4541-A960-9CC2DFC59AEE}"/>
            </a:ext>
          </a:extLst>
        </xdr:cNvPr>
        <xdr:cNvSpPr txBox="1"/>
      </xdr:nvSpPr>
      <xdr:spPr>
        <a:xfrm>
          <a:off x="13500744" y="660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95267</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E2227251-FF68-423B-8CE6-80A3B5B8C374}"/>
            </a:ext>
          </a:extLst>
        </xdr:cNvPr>
        <xdr:cNvSpPr txBox="1"/>
      </xdr:nvSpPr>
      <xdr:spPr>
        <a:xfrm>
          <a:off x="12611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165480</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9D2F9E9F-7E52-4B18-9C74-BFCF14C757DF}"/>
            </a:ext>
          </a:extLst>
        </xdr:cNvPr>
        <xdr:cNvSpPr txBox="1"/>
      </xdr:nvSpPr>
      <xdr:spPr>
        <a:xfrm>
          <a:off x="15266044" y="668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119760</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B95DF2FC-A197-4BF1-B79B-3626D0716A27}"/>
            </a:ext>
          </a:extLst>
        </xdr:cNvPr>
        <xdr:cNvSpPr txBox="1"/>
      </xdr:nvSpPr>
      <xdr:spPr>
        <a:xfrm>
          <a:off x="14389744" y="6634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99440</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03467DE7-3BEF-469C-B053-15E49AAFD715}"/>
            </a:ext>
          </a:extLst>
        </xdr:cNvPr>
        <xdr:cNvSpPr txBox="1"/>
      </xdr:nvSpPr>
      <xdr:spPr>
        <a:xfrm>
          <a:off x="13500744" y="627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53720</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14C9D167-2B74-4DAB-BBDB-752A557F943B}"/>
            </a:ext>
          </a:extLst>
        </xdr:cNvPr>
        <xdr:cNvSpPr txBox="1"/>
      </xdr:nvSpPr>
      <xdr:spPr>
        <a:xfrm>
          <a:off x="12611744" y="622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BD83A2FB-B4BA-4317-ABD3-99E648B1606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5A485C17-A9E0-4944-A018-D93FD3AB271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C9F2D8D4-E710-49EA-B4CF-1352415DA9C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5396DFAB-F44F-48CB-BBEC-5D0720B70C2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AB52EFBB-32A9-416F-AE53-8DF243A5AF3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285BD0C5-F331-4A5A-A914-CDF34B159EF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333179D4-623E-405A-82FA-3AA41D8A0BA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8C160D99-00D4-4923-83EF-8FF931BBB25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A4D7694E-CF36-4944-BE12-67967260C9B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8B41A369-6390-465C-99A4-D7A4EBCFBC4B}"/>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8" name="直線コネクタ 457">
          <a:extLst>
            <a:ext uri="{FF2B5EF4-FFF2-40B4-BE49-F238E27FC236}">
              <a16:creationId xmlns:a16="http://schemas.microsoft.com/office/drawing/2014/main" id="{53991A0A-4BCE-41C3-8D6B-1E99963E5121}"/>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9" name="テキスト ボックス 458">
          <a:extLst>
            <a:ext uri="{FF2B5EF4-FFF2-40B4-BE49-F238E27FC236}">
              <a16:creationId xmlns:a16="http://schemas.microsoft.com/office/drawing/2014/main" id="{0A8A4742-5150-43FF-8CD8-1D2B25D8A428}"/>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0" name="直線コネクタ 459">
          <a:extLst>
            <a:ext uri="{FF2B5EF4-FFF2-40B4-BE49-F238E27FC236}">
              <a16:creationId xmlns:a16="http://schemas.microsoft.com/office/drawing/2014/main" id="{4A41BBB8-1CDD-4D60-A31A-9754B4F66C54}"/>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1" name="テキスト ボックス 460">
          <a:extLst>
            <a:ext uri="{FF2B5EF4-FFF2-40B4-BE49-F238E27FC236}">
              <a16:creationId xmlns:a16="http://schemas.microsoft.com/office/drawing/2014/main" id="{2A4ECE93-01F3-43A9-B8B3-A716DF381518}"/>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2" name="直線コネクタ 461">
          <a:extLst>
            <a:ext uri="{FF2B5EF4-FFF2-40B4-BE49-F238E27FC236}">
              <a16:creationId xmlns:a16="http://schemas.microsoft.com/office/drawing/2014/main" id="{97B51522-4265-404A-943B-2260A2E9CEE1}"/>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3" name="テキスト ボックス 462">
          <a:extLst>
            <a:ext uri="{FF2B5EF4-FFF2-40B4-BE49-F238E27FC236}">
              <a16:creationId xmlns:a16="http://schemas.microsoft.com/office/drawing/2014/main" id="{3E216E98-C4CA-4F7A-8311-82B3665D097B}"/>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4" name="直線コネクタ 463">
          <a:extLst>
            <a:ext uri="{FF2B5EF4-FFF2-40B4-BE49-F238E27FC236}">
              <a16:creationId xmlns:a16="http://schemas.microsoft.com/office/drawing/2014/main" id="{2CB2B760-1662-42A1-9226-198E64608C26}"/>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5" name="テキスト ボックス 464">
          <a:extLst>
            <a:ext uri="{FF2B5EF4-FFF2-40B4-BE49-F238E27FC236}">
              <a16:creationId xmlns:a16="http://schemas.microsoft.com/office/drawing/2014/main" id="{AFDF85B4-A2C1-4EBF-AF9D-D0EC6B6EDF9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6" name="直線コネクタ 465">
          <a:extLst>
            <a:ext uri="{FF2B5EF4-FFF2-40B4-BE49-F238E27FC236}">
              <a16:creationId xmlns:a16="http://schemas.microsoft.com/office/drawing/2014/main" id="{6BC1BE90-B7F7-44C7-85BA-E4CEBD571676}"/>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7" name="テキスト ボックス 466">
          <a:extLst>
            <a:ext uri="{FF2B5EF4-FFF2-40B4-BE49-F238E27FC236}">
              <a16:creationId xmlns:a16="http://schemas.microsoft.com/office/drawing/2014/main" id="{34F52547-9C54-4DC3-B8DC-1FA44480FBC6}"/>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8" name="【認定こども園・幼稚園・保育所】&#10;一人当たり面積グラフ枠">
          <a:extLst>
            <a:ext uri="{FF2B5EF4-FFF2-40B4-BE49-F238E27FC236}">
              <a16:creationId xmlns:a16="http://schemas.microsoft.com/office/drawing/2014/main" id="{9FC55A5F-4BA5-4506-9F7F-81E4F22275D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89916</xdr:rowOff>
    </xdr:to>
    <xdr:cxnSp macro="">
      <xdr:nvCxnSpPr>
        <xdr:cNvPr id="469" name="直線コネクタ 468">
          <a:extLst>
            <a:ext uri="{FF2B5EF4-FFF2-40B4-BE49-F238E27FC236}">
              <a16:creationId xmlns:a16="http://schemas.microsoft.com/office/drawing/2014/main" id="{DDB0C804-5572-48F4-89BC-12053E8B80E4}"/>
            </a:ext>
          </a:extLst>
        </xdr:cNvPr>
        <xdr:cNvCxnSpPr/>
      </xdr:nvCxnSpPr>
      <xdr:spPr>
        <a:xfrm flipV="1">
          <a:off x="22160864" y="5731764"/>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93743</xdr:rowOff>
    </xdr:from>
    <xdr:ext cx="469744" cy="259045"/>
    <xdr:sp macro="" textlink="">
      <xdr:nvSpPr>
        <xdr:cNvPr id="470" name="【認定こども園・幼稚園・保育所】&#10;一人当たり面積最小値テキスト">
          <a:extLst>
            <a:ext uri="{FF2B5EF4-FFF2-40B4-BE49-F238E27FC236}">
              <a16:creationId xmlns:a16="http://schemas.microsoft.com/office/drawing/2014/main" id="{17951D15-0C33-4174-8AB2-733C108E5702}"/>
            </a:ext>
          </a:extLst>
        </xdr:cNvPr>
        <xdr:cNvSpPr txBox="1"/>
      </xdr:nvSpPr>
      <xdr:spPr>
        <a:xfrm>
          <a:off x="22199600" y="712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89916</xdr:rowOff>
    </xdr:from>
    <xdr:to>
      <xdr:col>116</xdr:col>
      <xdr:colOff>152400</xdr:colOff>
      <xdr:row>41</xdr:row>
      <xdr:rowOff>89916</xdr:rowOff>
    </xdr:to>
    <xdr:cxnSp macro="">
      <xdr:nvCxnSpPr>
        <xdr:cNvPr id="471" name="直線コネクタ 470">
          <a:extLst>
            <a:ext uri="{FF2B5EF4-FFF2-40B4-BE49-F238E27FC236}">
              <a16:creationId xmlns:a16="http://schemas.microsoft.com/office/drawing/2014/main" id="{4EA0F92B-664B-4CC1-BD79-352DB1831EC5}"/>
            </a:ext>
          </a:extLst>
        </xdr:cNvPr>
        <xdr:cNvCxnSpPr/>
      </xdr:nvCxnSpPr>
      <xdr:spPr>
        <a:xfrm>
          <a:off x="22072600" y="7119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2" name="【認定こども園・幼稚園・保育所】&#10;一人当たり面積最大値テキスト">
          <a:extLst>
            <a:ext uri="{FF2B5EF4-FFF2-40B4-BE49-F238E27FC236}">
              <a16:creationId xmlns:a16="http://schemas.microsoft.com/office/drawing/2014/main" id="{119442AC-F768-411C-8DB1-D606CFD305BC}"/>
            </a:ext>
          </a:extLst>
        </xdr:cNvPr>
        <xdr:cNvSpPr txBox="1"/>
      </xdr:nvSpPr>
      <xdr:spPr>
        <a:xfrm>
          <a:off x="22199600" y="550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3" name="直線コネクタ 472">
          <a:extLst>
            <a:ext uri="{FF2B5EF4-FFF2-40B4-BE49-F238E27FC236}">
              <a16:creationId xmlns:a16="http://schemas.microsoft.com/office/drawing/2014/main" id="{B0A57C1D-2127-4997-9B42-DBBC88E39D6C}"/>
            </a:ext>
          </a:extLst>
        </xdr:cNvPr>
        <xdr:cNvCxnSpPr/>
      </xdr:nvCxnSpPr>
      <xdr:spPr>
        <a:xfrm>
          <a:off x="22072600" y="573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79265</xdr:rowOff>
    </xdr:from>
    <xdr:ext cx="469744" cy="259045"/>
    <xdr:sp macro="" textlink="">
      <xdr:nvSpPr>
        <xdr:cNvPr id="474" name="【認定こども園・幼稚園・保育所】&#10;一人当たり面積平均値テキスト">
          <a:extLst>
            <a:ext uri="{FF2B5EF4-FFF2-40B4-BE49-F238E27FC236}">
              <a16:creationId xmlns:a16="http://schemas.microsoft.com/office/drawing/2014/main" id="{DDB2F6A8-2495-4622-B489-2583E081937F}"/>
            </a:ext>
          </a:extLst>
        </xdr:cNvPr>
        <xdr:cNvSpPr txBox="1"/>
      </xdr:nvSpPr>
      <xdr:spPr>
        <a:xfrm>
          <a:off x="22199600" y="6594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100838</xdr:rowOff>
    </xdr:from>
    <xdr:to>
      <xdr:col>116</xdr:col>
      <xdr:colOff>114300</xdr:colOff>
      <xdr:row>39</xdr:row>
      <xdr:rowOff>30988</xdr:rowOff>
    </xdr:to>
    <xdr:sp macro="" textlink="">
      <xdr:nvSpPr>
        <xdr:cNvPr id="475" name="フローチャート: 判断 474">
          <a:extLst>
            <a:ext uri="{FF2B5EF4-FFF2-40B4-BE49-F238E27FC236}">
              <a16:creationId xmlns:a16="http://schemas.microsoft.com/office/drawing/2014/main" id="{F3751EBE-E7E4-46A0-A520-5122B8882CD1}"/>
            </a:ext>
          </a:extLst>
        </xdr:cNvPr>
        <xdr:cNvSpPr/>
      </xdr:nvSpPr>
      <xdr:spPr>
        <a:xfrm>
          <a:off x="221107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105410</xdr:rowOff>
    </xdr:from>
    <xdr:to>
      <xdr:col>112</xdr:col>
      <xdr:colOff>38100</xdr:colOff>
      <xdr:row>39</xdr:row>
      <xdr:rowOff>35560</xdr:rowOff>
    </xdr:to>
    <xdr:sp macro="" textlink="">
      <xdr:nvSpPr>
        <xdr:cNvPr id="476" name="フローチャート: 判断 475">
          <a:extLst>
            <a:ext uri="{FF2B5EF4-FFF2-40B4-BE49-F238E27FC236}">
              <a16:creationId xmlns:a16="http://schemas.microsoft.com/office/drawing/2014/main" id="{27DAB5A0-1AA9-4CF6-B96F-B4D612FFF4F2}"/>
            </a:ext>
          </a:extLst>
        </xdr:cNvPr>
        <xdr:cNvSpPr/>
      </xdr:nvSpPr>
      <xdr:spPr>
        <a:xfrm>
          <a:off x="21272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109982</xdr:rowOff>
    </xdr:from>
    <xdr:to>
      <xdr:col>107</xdr:col>
      <xdr:colOff>101600</xdr:colOff>
      <xdr:row>39</xdr:row>
      <xdr:rowOff>40132</xdr:rowOff>
    </xdr:to>
    <xdr:sp macro="" textlink="">
      <xdr:nvSpPr>
        <xdr:cNvPr id="477" name="フローチャート: 判断 476">
          <a:extLst>
            <a:ext uri="{FF2B5EF4-FFF2-40B4-BE49-F238E27FC236}">
              <a16:creationId xmlns:a16="http://schemas.microsoft.com/office/drawing/2014/main" id="{71711E91-04EC-462B-842C-6C03B2FB9DA2}"/>
            </a:ext>
          </a:extLst>
        </xdr:cNvPr>
        <xdr:cNvSpPr/>
      </xdr:nvSpPr>
      <xdr:spPr>
        <a:xfrm>
          <a:off x="20383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109982</xdr:rowOff>
    </xdr:from>
    <xdr:to>
      <xdr:col>102</xdr:col>
      <xdr:colOff>165100</xdr:colOff>
      <xdr:row>39</xdr:row>
      <xdr:rowOff>40132</xdr:rowOff>
    </xdr:to>
    <xdr:sp macro="" textlink="">
      <xdr:nvSpPr>
        <xdr:cNvPr id="478" name="フローチャート: 判断 477">
          <a:extLst>
            <a:ext uri="{FF2B5EF4-FFF2-40B4-BE49-F238E27FC236}">
              <a16:creationId xmlns:a16="http://schemas.microsoft.com/office/drawing/2014/main" id="{8DB254FD-04F4-4DF8-8BCC-2957F6A79F56}"/>
            </a:ext>
          </a:extLst>
        </xdr:cNvPr>
        <xdr:cNvSpPr/>
      </xdr:nvSpPr>
      <xdr:spPr>
        <a:xfrm>
          <a:off x="19494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103124</xdr:rowOff>
    </xdr:from>
    <xdr:to>
      <xdr:col>98</xdr:col>
      <xdr:colOff>38100</xdr:colOff>
      <xdr:row>39</xdr:row>
      <xdr:rowOff>33274</xdr:rowOff>
    </xdr:to>
    <xdr:sp macro="" textlink="">
      <xdr:nvSpPr>
        <xdr:cNvPr id="479" name="フローチャート: 判断 478">
          <a:extLst>
            <a:ext uri="{FF2B5EF4-FFF2-40B4-BE49-F238E27FC236}">
              <a16:creationId xmlns:a16="http://schemas.microsoft.com/office/drawing/2014/main" id="{C40C2B56-D1B9-4EC1-995E-E3C5448CB451}"/>
            </a:ext>
          </a:extLst>
        </xdr:cNvPr>
        <xdr:cNvSpPr/>
      </xdr:nvSpPr>
      <xdr:spPr>
        <a:xfrm>
          <a:off x="18605500" y="661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012FA4ED-5F26-4FC9-9DFB-F15BE07EA1AB}"/>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17ABACCF-2D54-4842-AF57-0A5CF76A94C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AD0EC791-E324-44B6-B633-702663441DD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4747DE0B-DB9D-42A4-86D4-757600C9451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214E04A1-8E67-4D02-B7B8-DB468FDE3826}"/>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11684</xdr:rowOff>
    </xdr:from>
    <xdr:to>
      <xdr:col>116</xdr:col>
      <xdr:colOff>114300</xdr:colOff>
      <xdr:row>37</xdr:row>
      <xdr:rowOff>113284</xdr:rowOff>
    </xdr:to>
    <xdr:sp macro="" textlink="">
      <xdr:nvSpPr>
        <xdr:cNvPr id="485" name="楕円 484">
          <a:extLst>
            <a:ext uri="{FF2B5EF4-FFF2-40B4-BE49-F238E27FC236}">
              <a16:creationId xmlns:a16="http://schemas.microsoft.com/office/drawing/2014/main" id="{48FE356D-8CF7-4544-A82E-9FCB1241019E}"/>
            </a:ext>
          </a:extLst>
        </xdr:cNvPr>
        <xdr:cNvSpPr/>
      </xdr:nvSpPr>
      <xdr:spPr>
        <a:xfrm>
          <a:off x="22110700" y="635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34561</xdr:rowOff>
    </xdr:from>
    <xdr:ext cx="469744" cy="259045"/>
    <xdr:sp macro="" textlink="">
      <xdr:nvSpPr>
        <xdr:cNvPr id="486" name="【認定こども園・幼稚園・保育所】&#10;一人当たり面積該当値テキスト">
          <a:extLst>
            <a:ext uri="{FF2B5EF4-FFF2-40B4-BE49-F238E27FC236}">
              <a16:creationId xmlns:a16="http://schemas.microsoft.com/office/drawing/2014/main" id="{1BA4541E-8820-4447-B977-4208F01165F2}"/>
            </a:ext>
          </a:extLst>
        </xdr:cNvPr>
        <xdr:cNvSpPr txBox="1"/>
      </xdr:nvSpPr>
      <xdr:spPr>
        <a:xfrm>
          <a:off x="22199600" y="620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13970</xdr:rowOff>
    </xdr:from>
    <xdr:to>
      <xdr:col>112</xdr:col>
      <xdr:colOff>38100</xdr:colOff>
      <xdr:row>37</xdr:row>
      <xdr:rowOff>115570</xdr:rowOff>
    </xdr:to>
    <xdr:sp macro="" textlink="">
      <xdr:nvSpPr>
        <xdr:cNvPr id="487" name="楕円 486">
          <a:extLst>
            <a:ext uri="{FF2B5EF4-FFF2-40B4-BE49-F238E27FC236}">
              <a16:creationId xmlns:a16="http://schemas.microsoft.com/office/drawing/2014/main" id="{BF47FBD6-8B70-405B-8FF0-7E3E9CF297A0}"/>
            </a:ext>
          </a:extLst>
        </xdr:cNvPr>
        <xdr:cNvSpPr/>
      </xdr:nvSpPr>
      <xdr:spPr>
        <a:xfrm>
          <a:off x="21272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62484</xdr:rowOff>
    </xdr:from>
    <xdr:to>
      <xdr:col>116</xdr:col>
      <xdr:colOff>63500</xdr:colOff>
      <xdr:row>37</xdr:row>
      <xdr:rowOff>64770</xdr:rowOff>
    </xdr:to>
    <xdr:cxnSp macro="">
      <xdr:nvCxnSpPr>
        <xdr:cNvPr id="488" name="直線コネクタ 487">
          <a:extLst>
            <a:ext uri="{FF2B5EF4-FFF2-40B4-BE49-F238E27FC236}">
              <a16:creationId xmlns:a16="http://schemas.microsoft.com/office/drawing/2014/main" id="{4A7ED760-B838-4BD6-B2DF-AE36C74754DC}"/>
            </a:ext>
          </a:extLst>
        </xdr:cNvPr>
        <xdr:cNvCxnSpPr/>
      </xdr:nvCxnSpPr>
      <xdr:spPr>
        <a:xfrm flipV="1">
          <a:off x="21323300" y="6406134"/>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13970</xdr:rowOff>
    </xdr:from>
    <xdr:to>
      <xdr:col>107</xdr:col>
      <xdr:colOff>101600</xdr:colOff>
      <xdr:row>37</xdr:row>
      <xdr:rowOff>115570</xdr:rowOff>
    </xdr:to>
    <xdr:sp macro="" textlink="">
      <xdr:nvSpPr>
        <xdr:cNvPr id="489" name="楕円 488">
          <a:extLst>
            <a:ext uri="{FF2B5EF4-FFF2-40B4-BE49-F238E27FC236}">
              <a16:creationId xmlns:a16="http://schemas.microsoft.com/office/drawing/2014/main" id="{7B59A826-5E17-44C6-AFD5-489B86378138}"/>
            </a:ext>
          </a:extLst>
        </xdr:cNvPr>
        <xdr:cNvSpPr/>
      </xdr:nvSpPr>
      <xdr:spPr>
        <a:xfrm>
          <a:off x="20383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64770</xdr:rowOff>
    </xdr:from>
    <xdr:to>
      <xdr:col>111</xdr:col>
      <xdr:colOff>177800</xdr:colOff>
      <xdr:row>37</xdr:row>
      <xdr:rowOff>64770</xdr:rowOff>
    </xdr:to>
    <xdr:cxnSp macro="">
      <xdr:nvCxnSpPr>
        <xdr:cNvPr id="490" name="直線コネクタ 489">
          <a:extLst>
            <a:ext uri="{FF2B5EF4-FFF2-40B4-BE49-F238E27FC236}">
              <a16:creationId xmlns:a16="http://schemas.microsoft.com/office/drawing/2014/main" id="{126EE143-3794-466B-8F40-FEDDEC016254}"/>
            </a:ext>
          </a:extLst>
        </xdr:cNvPr>
        <xdr:cNvCxnSpPr/>
      </xdr:nvCxnSpPr>
      <xdr:spPr>
        <a:xfrm>
          <a:off x="20434300" y="6408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11684</xdr:rowOff>
    </xdr:from>
    <xdr:to>
      <xdr:col>102</xdr:col>
      <xdr:colOff>165100</xdr:colOff>
      <xdr:row>37</xdr:row>
      <xdr:rowOff>113284</xdr:rowOff>
    </xdr:to>
    <xdr:sp macro="" textlink="">
      <xdr:nvSpPr>
        <xdr:cNvPr id="491" name="楕円 490">
          <a:extLst>
            <a:ext uri="{FF2B5EF4-FFF2-40B4-BE49-F238E27FC236}">
              <a16:creationId xmlns:a16="http://schemas.microsoft.com/office/drawing/2014/main" id="{85863047-E70D-4702-9E6C-3FDDA01025A9}"/>
            </a:ext>
          </a:extLst>
        </xdr:cNvPr>
        <xdr:cNvSpPr/>
      </xdr:nvSpPr>
      <xdr:spPr>
        <a:xfrm>
          <a:off x="19494500" y="635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62484</xdr:rowOff>
    </xdr:from>
    <xdr:to>
      <xdr:col>107</xdr:col>
      <xdr:colOff>50800</xdr:colOff>
      <xdr:row>37</xdr:row>
      <xdr:rowOff>64770</xdr:rowOff>
    </xdr:to>
    <xdr:cxnSp macro="">
      <xdr:nvCxnSpPr>
        <xdr:cNvPr id="492" name="直線コネクタ 491">
          <a:extLst>
            <a:ext uri="{FF2B5EF4-FFF2-40B4-BE49-F238E27FC236}">
              <a16:creationId xmlns:a16="http://schemas.microsoft.com/office/drawing/2014/main" id="{309C15F0-EBD8-4C19-B97E-AE65B75A2A8A}"/>
            </a:ext>
          </a:extLst>
        </xdr:cNvPr>
        <xdr:cNvCxnSpPr/>
      </xdr:nvCxnSpPr>
      <xdr:spPr>
        <a:xfrm>
          <a:off x="19545300" y="640613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11684</xdr:rowOff>
    </xdr:from>
    <xdr:to>
      <xdr:col>98</xdr:col>
      <xdr:colOff>38100</xdr:colOff>
      <xdr:row>37</xdr:row>
      <xdr:rowOff>113284</xdr:rowOff>
    </xdr:to>
    <xdr:sp macro="" textlink="">
      <xdr:nvSpPr>
        <xdr:cNvPr id="493" name="楕円 492">
          <a:extLst>
            <a:ext uri="{FF2B5EF4-FFF2-40B4-BE49-F238E27FC236}">
              <a16:creationId xmlns:a16="http://schemas.microsoft.com/office/drawing/2014/main" id="{41DABF08-49B3-435B-AAD4-35DEA157266D}"/>
            </a:ext>
          </a:extLst>
        </xdr:cNvPr>
        <xdr:cNvSpPr/>
      </xdr:nvSpPr>
      <xdr:spPr>
        <a:xfrm>
          <a:off x="18605500" y="635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62484</xdr:rowOff>
    </xdr:from>
    <xdr:to>
      <xdr:col>102</xdr:col>
      <xdr:colOff>114300</xdr:colOff>
      <xdr:row>37</xdr:row>
      <xdr:rowOff>62484</xdr:rowOff>
    </xdr:to>
    <xdr:cxnSp macro="">
      <xdr:nvCxnSpPr>
        <xdr:cNvPr id="494" name="直線コネクタ 493">
          <a:extLst>
            <a:ext uri="{FF2B5EF4-FFF2-40B4-BE49-F238E27FC236}">
              <a16:creationId xmlns:a16="http://schemas.microsoft.com/office/drawing/2014/main" id="{C235B652-19B5-4226-B7F2-54BCB2094D68}"/>
            </a:ext>
          </a:extLst>
        </xdr:cNvPr>
        <xdr:cNvCxnSpPr/>
      </xdr:nvCxnSpPr>
      <xdr:spPr>
        <a:xfrm>
          <a:off x="18656300" y="64061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26687</xdr:rowOff>
    </xdr:from>
    <xdr:ext cx="469744" cy="259045"/>
    <xdr:sp macro="" textlink="">
      <xdr:nvSpPr>
        <xdr:cNvPr id="495" name="n_1aveValue【認定こども園・幼稚園・保育所】&#10;一人当たり面積">
          <a:extLst>
            <a:ext uri="{FF2B5EF4-FFF2-40B4-BE49-F238E27FC236}">
              <a16:creationId xmlns:a16="http://schemas.microsoft.com/office/drawing/2014/main" id="{47233AF8-18C3-4E75-8B09-6822E1D71541}"/>
            </a:ext>
          </a:extLst>
        </xdr:cNvPr>
        <xdr:cNvSpPr txBox="1"/>
      </xdr:nvSpPr>
      <xdr:spPr>
        <a:xfrm>
          <a:off x="21075727" y="671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31259</xdr:rowOff>
    </xdr:from>
    <xdr:ext cx="469744" cy="259045"/>
    <xdr:sp macro="" textlink="">
      <xdr:nvSpPr>
        <xdr:cNvPr id="496" name="n_2aveValue【認定こども園・幼稚園・保育所】&#10;一人当たり面積">
          <a:extLst>
            <a:ext uri="{FF2B5EF4-FFF2-40B4-BE49-F238E27FC236}">
              <a16:creationId xmlns:a16="http://schemas.microsoft.com/office/drawing/2014/main" id="{F1C31464-DF63-4BBA-8A24-77F81933CF85}"/>
            </a:ext>
          </a:extLst>
        </xdr:cNvPr>
        <xdr:cNvSpPr txBox="1"/>
      </xdr:nvSpPr>
      <xdr:spPr>
        <a:xfrm>
          <a:off x="20199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31259</xdr:rowOff>
    </xdr:from>
    <xdr:ext cx="469744" cy="259045"/>
    <xdr:sp macro="" textlink="">
      <xdr:nvSpPr>
        <xdr:cNvPr id="497" name="n_3aveValue【認定こども園・幼稚園・保育所】&#10;一人当たり面積">
          <a:extLst>
            <a:ext uri="{FF2B5EF4-FFF2-40B4-BE49-F238E27FC236}">
              <a16:creationId xmlns:a16="http://schemas.microsoft.com/office/drawing/2014/main" id="{793D14BD-B859-4D03-B0A4-0C31710BE82A}"/>
            </a:ext>
          </a:extLst>
        </xdr:cNvPr>
        <xdr:cNvSpPr txBox="1"/>
      </xdr:nvSpPr>
      <xdr:spPr>
        <a:xfrm>
          <a:off x="19310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24401</xdr:rowOff>
    </xdr:from>
    <xdr:ext cx="469744" cy="259045"/>
    <xdr:sp macro="" textlink="">
      <xdr:nvSpPr>
        <xdr:cNvPr id="498" name="n_4aveValue【認定こども園・幼稚園・保育所】&#10;一人当たり面積">
          <a:extLst>
            <a:ext uri="{FF2B5EF4-FFF2-40B4-BE49-F238E27FC236}">
              <a16:creationId xmlns:a16="http://schemas.microsoft.com/office/drawing/2014/main" id="{D02630C6-F483-4B25-96D9-9E4F96D7E080}"/>
            </a:ext>
          </a:extLst>
        </xdr:cNvPr>
        <xdr:cNvSpPr txBox="1"/>
      </xdr:nvSpPr>
      <xdr:spPr>
        <a:xfrm>
          <a:off x="18421427" y="671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132097</xdr:rowOff>
    </xdr:from>
    <xdr:ext cx="469744" cy="259045"/>
    <xdr:sp macro="" textlink="">
      <xdr:nvSpPr>
        <xdr:cNvPr id="499" name="n_1mainValue【認定こども園・幼稚園・保育所】&#10;一人当たり面積">
          <a:extLst>
            <a:ext uri="{FF2B5EF4-FFF2-40B4-BE49-F238E27FC236}">
              <a16:creationId xmlns:a16="http://schemas.microsoft.com/office/drawing/2014/main" id="{BE387869-9DC2-48EE-8925-4436B0242CC8}"/>
            </a:ext>
          </a:extLst>
        </xdr:cNvPr>
        <xdr:cNvSpPr txBox="1"/>
      </xdr:nvSpPr>
      <xdr:spPr>
        <a:xfrm>
          <a:off x="21075727" y="613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132097</xdr:rowOff>
    </xdr:from>
    <xdr:ext cx="469744" cy="259045"/>
    <xdr:sp macro="" textlink="">
      <xdr:nvSpPr>
        <xdr:cNvPr id="500" name="n_2mainValue【認定こども園・幼稚園・保育所】&#10;一人当たり面積">
          <a:extLst>
            <a:ext uri="{FF2B5EF4-FFF2-40B4-BE49-F238E27FC236}">
              <a16:creationId xmlns:a16="http://schemas.microsoft.com/office/drawing/2014/main" id="{F4E608DA-3984-446B-A62D-CBDB60FB0ED2}"/>
            </a:ext>
          </a:extLst>
        </xdr:cNvPr>
        <xdr:cNvSpPr txBox="1"/>
      </xdr:nvSpPr>
      <xdr:spPr>
        <a:xfrm>
          <a:off x="20199427" y="613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129811</xdr:rowOff>
    </xdr:from>
    <xdr:ext cx="469744" cy="259045"/>
    <xdr:sp macro="" textlink="">
      <xdr:nvSpPr>
        <xdr:cNvPr id="501" name="n_3mainValue【認定こども園・幼稚園・保育所】&#10;一人当たり面積">
          <a:extLst>
            <a:ext uri="{FF2B5EF4-FFF2-40B4-BE49-F238E27FC236}">
              <a16:creationId xmlns:a16="http://schemas.microsoft.com/office/drawing/2014/main" id="{5751FCE5-E8AA-4FAF-95E8-E64D4720D699}"/>
            </a:ext>
          </a:extLst>
        </xdr:cNvPr>
        <xdr:cNvSpPr txBox="1"/>
      </xdr:nvSpPr>
      <xdr:spPr>
        <a:xfrm>
          <a:off x="19310427" y="613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129811</xdr:rowOff>
    </xdr:from>
    <xdr:ext cx="469744" cy="259045"/>
    <xdr:sp macro="" textlink="">
      <xdr:nvSpPr>
        <xdr:cNvPr id="502" name="n_4mainValue【認定こども園・幼稚園・保育所】&#10;一人当たり面積">
          <a:extLst>
            <a:ext uri="{FF2B5EF4-FFF2-40B4-BE49-F238E27FC236}">
              <a16:creationId xmlns:a16="http://schemas.microsoft.com/office/drawing/2014/main" id="{17F981F6-A373-479E-9DE4-DE66335F9757}"/>
            </a:ext>
          </a:extLst>
        </xdr:cNvPr>
        <xdr:cNvSpPr txBox="1"/>
      </xdr:nvSpPr>
      <xdr:spPr>
        <a:xfrm>
          <a:off x="18421427" y="613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3" name="正方形/長方形 502">
          <a:extLst>
            <a:ext uri="{FF2B5EF4-FFF2-40B4-BE49-F238E27FC236}">
              <a16:creationId xmlns:a16="http://schemas.microsoft.com/office/drawing/2014/main" id="{00D347B0-0199-488A-8F57-84A88B21AED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4" name="正方形/長方形 503">
          <a:extLst>
            <a:ext uri="{FF2B5EF4-FFF2-40B4-BE49-F238E27FC236}">
              <a16:creationId xmlns:a16="http://schemas.microsoft.com/office/drawing/2014/main" id="{96656FB8-54EA-41C3-B741-67FFACB1DB5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5" name="正方形/長方形 504">
          <a:extLst>
            <a:ext uri="{FF2B5EF4-FFF2-40B4-BE49-F238E27FC236}">
              <a16:creationId xmlns:a16="http://schemas.microsoft.com/office/drawing/2014/main" id="{56B36A8B-03DA-4CC8-99F3-E20FB1B79DC4}"/>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6" name="正方形/長方形 505">
          <a:extLst>
            <a:ext uri="{FF2B5EF4-FFF2-40B4-BE49-F238E27FC236}">
              <a16:creationId xmlns:a16="http://schemas.microsoft.com/office/drawing/2014/main" id="{F02A478B-F3D0-47D6-B15D-9B36DC0DB95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7" name="正方形/長方形 506">
          <a:extLst>
            <a:ext uri="{FF2B5EF4-FFF2-40B4-BE49-F238E27FC236}">
              <a16:creationId xmlns:a16="http://schemas.microsoft.com/office/drawing/2014/main" id="{D32282D7-F532-4AB6-9521-88F8698853E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8" name="正方形/長方形 507">
          <a:extLst>
            <a:ext uri="{FF2B5EF4-FFF2-40B4-BE49-F238E27FC236}">
              <a16:creationId xmlns:a16="http://schemas.microsoft.com/office/drawing/2014/main" id="{225382EC-F78D-4F80-BC94-A6146BFEF90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9" name="正方形/長方形 508">
          <a:extLst>
            <a:ext uri="{FF2B5EF4-FFF2-40B4-BE49-F238E27FC236}">
              <a16:creationId xmlns:a16="http://schemas.microsoft.com/office/drawing/2014/main" id="{690A5696-6548-4EF2-8E6D-EC4A13AC45B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0" name="正方形/長方形 509">
          <a:extLst>
            <a:ext uri="{FF2B5EF4-FFF2-40B4-BE49-F238E27FC236}">
              <a16:creationId xmlns:a16="http://schemas.microsoft.com/office/drawing/2014/main" id="{33AF0E72-3C9E-4A06-BBAD-D8D53D9C666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1" name="テキスト ボックス 510">
          <a:extLst>
            <a:ext uri="{FF2B5EF4-FFF2-40B4-BE49-F238E27FC236}">
              <a16:creationId xmlns:a16="http://schemas.microsoft.com/office/drawing/2014/main" id="{DC0B09A0-21E4-434D-A118-0BB8A99075D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2" name="直線コネクタ 511">
          <a:extLst>
            <a:ext uri="{FF2B5EF4-FFF2-40B4-BE49-F238E27FC236}">
              <a16:creationId xmlns:a16="http://schemas.microsoft.com/office/drawing/2014/main" id="{C5D47442-36A0-4C70-896E-C0AC14EB516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3" name="テキスト ボックス 512">
          <a:extLst>
            <a:ext uri="{FF2B5EF4-FFF2-40B4-BE49-F238E27FC236}">
              <a16:creationId xmlns:a16="http://schemas.microsoft.com/office/drawing/2014/main" id="{AAA3611A-05D4-4A84-A7FE-8E7D57A2062C}"/>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4" name="直線コネクタ 513">
          <a:extLst>
            <a:ext uri="{FF2B5EF4-FFF2-40B4-BE49-F238E27FC236}">
              <a16:creationId xmlns:a16="http://schemas.microsoft.com/office/drawing/2014/main" id="{F683C1C8-5433-425A-993B-65586FEA68AE}"/>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5" name="テキスト ボックス 514">
          <a:extLst>
            <a:ext uri="{FF2B5EF4-FFF2-40B4-BE49-F238E27FC236}">
              <a16:creationId xmlns:a16="http://schemas.microsoft.com/office/drawing/2014/main" id="{7056A952-50E3-4FD8-86D5-7A18FBBE182C}"/>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6" name="直線コネクタ 515">
          <a:extLst>
            <a:ext uri="{FF2B5EF4-FFF2-40B4-BE49-F238E27FC236}">
              <a16:creationId xmlns:a16="http://schemas.microsoft.com/office/drawing/2014/main" id="{5F8DA1E3-6417-460A-976B-67120EC83D87}"/>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7" name="テキスト ボックス 516">
          <a:extLst>
            <a:ext uri="{FF2B5EF4-FFF2-40B4-BE49-F238E27FC236}">
              <a16:creationId xmlns:a16="http://schemas.microsoft.com/office/drawing/2014/main" id="{A1EFAA6A-E6ED-4775-B94D-51745E8F2A25}"/>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8" name="直線コネクタ 517">
          <a:extLst>
            <a:ext uri="{FF2B5EF4-FFF2-40B4-BE49-F238E27FC236}">
              <a16:creationId xmlns:a16="http://schemas.microsoft.com/office/drawing/2014/main" id="{CA12A629-A952-4A5B-B5B9-5EF0AB7BAE29}"/>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9" name="テキスト ボックス 518">
          <a:extLst>
            <a:ext uri="{FF2B5EF4-FFF2-40B4-BE49-F238E27FC236}">
              <a16:creationId xmlns:a16="http://schemas.microsoft.com/office/drawing/2014/main" id="{524C6186-447F-40D5-B881-DD9BF0185E89}"/>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0" name="直線コネクタ 519">
          <a:extLst>
            <a:ext uri="{FF2B5EF4-FFF2-40B4-BE49-F238E27FC236}">
              <a16:creationId xmlns:a16="http://schemas.microsoft.com/office/drawing/2014/main" id="{B1A26271-7838-4A26-984C-4396F77C1A1F}"/>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1" name="テキスト ボックス 520">
          <a:extLst>
            <a:ext uri="{FF2B5EF4-FFF2-40B4-BE49-F238E27FC236}">
              <a16:creationId xmlns:a16="http://schemas.microsoft.com/office/drawing/2014/main" id="{9ECB904E-FDA0-471B-93FE-6697E83E88C7}"/>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2" name="直線コネクタ 521">
          <a:extLst>
            <a:ext uri="{FF2B5EF4-FFF2-40B4-BE49-F238E27FC236}">
              <a16:creationId xmlns:a16="http://schemas.microsoft.com/office/drawing/2014/main" id="{668A030A-2FEF-4FC9-8004-A7384F5B795A}"/>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3" name="テキスト ボックス 522">
          <a:extLst>
            <a:ext uri="{FF2B5EF4-FFF2-40B4-BE49-F238E27FC236}">
              <a16:creationId xmlns:a16="http://schemas.microsoft.com/office/drawing/2014/main" id="{CFEA9C34-066F-4036-B3A0-1CF5F3F21646}"/>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4" name="直線コネクタ 523">
          <a:extLst>
            <a:ext uri="{FF2B5EF4-FFF2-40B4-BE49-F238E27FC236}">
              <a16:creationId xmlns:a16="http://schemas.microsoft.com/office/drawing/2014/main" id="{4701760D-4E19-4098-92B5-B0438C64471A}"/>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5" name="テキスト ボックス 524">
          <a:extLst>
            <a:ext uri="{FF2B5EF4-FFF2-40B4-BE49-F238E27FC236}">
              <a16:creationId xmlns:a16="http://schemas.microsoft.com/office/drawing/2014/main" id="{614F31B3-834A-4693-863B-63815026EECC}"/>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6" name="直線コネクタ 525">
          <a:extLst>
            <a:ext uri="{FF2B5EF4-FFF2-40B4-BE49-F238E27FC236}">
              <a16:creationId xmlns:a16="http://schemas.microsoft.com/office/drawing/2014/main" id="{783A01B5-616B-4248-8EB1-5345EB71CFB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7" name="テキスト ボックス 526">
          <a:extLst>
            <a:ext uri="{FF2B5EF4-FFF2-40B4-BE49-F238E27FC236}">
              <a16:creationId xmlns:a16="http://schemas.microsoft.com/office/drawing/2014/main" id="{2437C548-1FF7-4F66-8EF1-D5932D4CE345}"/>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8" name="【学校施設】&#10;有形固定資産減価償却率グラフ枠">
          <a:extLst>
            <a:ext uri="{FF2B5EF4-FFF2-40B4-BE49-F238E27FC236}">
              <a16:creationId xmlns:a16="http://schemas.microsoft.com/office/drawing/2014/main" id="{F2131344-9A6F-4B6D-89A1-AF60C7D33E76}"/>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26126</xdr:rowOff>
    </xdr:from>
    <xdr:to>
      <xdr:col>85</xdr:col>
      <xdr:colOff>126364</xdr:colOff>
      <xdr:row>64</xdr:row>
      <xdr:rowOff>111034</xdr:rowOff>
    </xdr:to>
    <xdr:cxnSp macro="">
      <xdr:nvCxnSpPr>
        <xdr:cNvPr id="529" name="直線コネクタ 528">
          <a:extLst>
            <a:ext uri="{FF2B5EF4-FFF2-40B4-BE49-F238E27FC236}">
              <a16:creationId xmlns:a16="http://schemas.microsoft.com/office/drawing/2014/main" id="{7C0C256A-99BD-4B55-A395-14DAE572D4FC}"/>
            </a:ext>
          </a:extLst>
        </xdr:cNvPr>
        <xdr:cNvCxnSpPr/>
      </xdr:nvCxnSpPr>
      <xdr:spPr>
        <a:xfrm flipV="1">
          <a:off x="16318864" y="9627326"/>
          <a:ext cx="0" cy="1456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114861</xdr:rowOff>
    </xdr:from>
    <xdr:ext cx="405111" cy="259045"/>
    <xdr:sp macro="" textlink="">
      <xdr:nvSpPr>
        <xdr:cNvPr id="530" name="【学校施設】&#10;有形固定資産減価償却率最小値テキスト">
          <a:extLst>
            <a:ext uri="{FF2B5EF4-FFF2-40B4-BE49-F238E27FC236}">
              <a16:creationId xmlns:a16="http://schemas.microsoft.com/office/drawing/2014/main" id="{B4AD0CE1-7BD2-41B7-8EC5-E1AAD1BF334B}"/>
            </a:ext>
          </a:extLst>
        </xdr:cNvPr>
        <xdr:cNvSpPr txBox="1"/>
      </xdr:nvSpPr>
      <xdr:spPr>
        <a:xfrm>
          <a:off x="16357600" y="1108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111034</xdr:rowOff>
    </xdr:from>
    <xdr:to>
      <xdr:col>86</xdr:col>
      <xdr:colOff>25400</xdr:colOff>
      <xdr:row>64</xdr:row>
      <xdr:rowOff>111034</xdr:rowOff>
    </xdr:to>
    <xdr:cxnSp macro="">
      <xdr:nvCxnSpPr>
        <xdr:cNvPr id="531" name="直線コネクタ 530">
          <a:extLst>
            <a:ext uri="{FF2B5EF4-FFF2-40B4-BE49-F238E27FC236}">
              <a16:creationId xmlns:a16="http://schemas.microsoft.com/office/drawing/2014/main" id="{76BA9AB4-60D2-44D3-84F5-1B6E408D661B}"/>
            </a:ext>
          </a:extLst>
        </xdr:cNvPr>
        <xdr:cNvCxnSpPr/>
      </xdr:nvCxnSpPr>
      <xdr:spPr>
        <a:xfrm>
          <a:off x="16230600" y="1108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144253</xdr:rowOff>
    </xdr:from>
    <xdr:ext cx="405111" cy="259045"/>
    <xdr:sp macro="" textlink="">
      <xdr:nvSpPr>
        <xdr:cNvPr id="532" name="【学校施設】&#10;有形固定資産減価償却率最大値テキスト">
          <a:extLst>
            <a:ext uri="{FF2B5EF4-FFF2-40B4-BE49-F238E27FC236}">
              <a16:creationId xmlns:a16="http://schemas.microsoft.com/office/drawing/2014/main" id="{181763C5-FA33-4344-813A-0785B3A601CF}"/>
            </a:ext>
          </a:extLst>
        </xdr:cNvPr>
        <xdr:cNvSpPr txBox="1"/>
      </xdr:nvSpPr>
      <xdr:spPr>
        <a:xfrm>
          <a:off x="16357600" y="9402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26126</xdr:rowOff>
    </xdr:from>
    <xdr:to>
      <xdr:col>86</xdr:col>
      <xdr:colOff>25400</xdr:colOff>
      <xdr:row>56</xdr:row>
      <xdr:rowOff>26126</xdr:rowOff>
    </xdr:to>
    <xdr:cxnSp macro="">
      <xdr:nvCxnSpPr>
        <xdr:cNvPr id="533" name="直線コネクタ 532">
          <a:extLst>
            <a:ext uri="{FF2B5EF4-FFF2-40B4-BE49-F238E27FC236}">
              <a16:creationId xmlns:a16="http://schemas.microsoft.com/office/drawing/2014/main" id="{81244E3A-E805-49D2-A6E3-10B450743373}"/>
            </a:ext>
          </a:extLst>
        </xdr:cNvPr>
        <xdr:cNvCxnSpPr/>
      </xdr:nvCxnSpPr>
      <xdr:spPr>
        <a:xfrm>
          <a:off x="16230600" y="962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41927</xdr:rowOff>
    </xdr:from>
    <xdr:ext cx="405111" cy="259045"/>
    <xdr:sp macro="" textlink="">
      <xdr:nvSpPr>
        <xdr:cNvPr id="534" name="【学校施設】&#10;有形固定資産減価償却率平均値テキスト">
          <a:extLst>
            <a:ext uri="{FF2B5EF4-FFF2-40B4-BE49-F238E27FC236}">
              <a16:creationId xmlns:a16="http://schemas.microsoft.com/office/drawing/2014/main" id="{A76BFE37-3E65-4FEB-8723-039DB2006A96}"/>
            </a:ext>
          </a:extLst>
        </xdr:cNvPr>
        <xdr:cNvSpPr txBox="1"/>
      </xdr:nvSpPr>
      <xdr:spPr>
        <a:xfrm>
          <a:off x="16357600" y="10328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535" name="フローチャート: 判断 534">
          <a:extLst>
            <a:ext uri="{FF2B5EF4-FFF2-40B4-BE49-F238E27FC236}">
              <a16:creationId xmlns:a16="http://schemas.microsoft.com/office/drawing/2014/main" id="{6BB60827-332C-4D67-9031-B32431006FDD}"/>
            </a:ext>
          </a:extLst>
        </xdr:cNvPr>
        <xdr:cNvSpPr/>
      </xdr:nvSpPr>
      <xdr:spPr>
        <a:xfrm>
          <a:off x="16268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37374</xdr:rowOff>
    </xdr:from>
    <xdr:to>
      <xdr:col>81</xdr:col>
      <xdr:colOff>101600</xdr:colOff>
      <xdr:row>60</xdr:row>
      <xdr:rowOff>138974</xdr:rowOff>
    </xdr:to>
    <xdr:sp macro="" textlink="">
      <xdr:nvSpPr>
        <xdr:cNvPr id="536" name="フローチャート: 判断 535">
          <a:extLst>
            <a:ext uri="{FF2B5EF4-FFF2-40B4-BE49-F238E27FC236}">
              <a16:creationId xmlns:a16="http://schemas.microsoft.com/office/drawing/2014/main" id="{A5D218B4-A9A5-4743-9B56-43FEC8E9B1BD}"/>
            </a:ext>
          </a:extLst>
        </xdr:cNvPr>
        <xdr:cNvSpPr/>
      </xdr:nvSpPr>
      <xdr:spPr>
        <a:xfrm>
          <a:off x="15430500" y="1032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7983</xdr:rowOff>
    </xdr:from>
    <xdr:to>
      <xdr:col>76</xdr:col>
      <xdr:colOff>165100</xdr:colOff>
      <xdr:row>60</xdr:row>
      <xdr:rowOff>109583</xdr:rowOff>
    </xdr:to>
    <xdr:sp macro="" textlink="">
      <xdr:nvSpPr>
        <xdr:cNvPr id="537" name="フローチャート: 判断 536">
          <a:extLst>
            <a:ext uri="{FF2B5EF4-FFF2-40B4-BE49-F238E27FC236}">
              <a16:creationId xmlns:a16="http://schemas.microsoft.com/office/drawing/2014/main" id="{E440242A-228F-43B1-8E17-AF0535144850}"/>
            </a:ext>
          </a:extLst>
        </xdr:cNvPr>
        <xdr:cNvSpPr/>
      </xdr:nvSpPr>
      <xdr:spPr>
        <a:xfrm>
          <a:off x="14541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110853</xdr:rowOff>
    </xdr:from>
    <xdr:to>
      <xdr:col>72</xdr:col>
      <xdr:colOff>38100</xdr:colOff>
      <xdr:row>60</xdr:row>
      <xdr:rowOff>41003</xdr:rowOff>
    </xdr:to>
    <xdr:sp macro="" textlink="">
      <xdr:nvSpPr>
        <xdr:cNvPr id="538" name="フローチャート: 判断 537">
          <a:extLst>
            <a:ext uri="{FF2B5EF4-FFF2-40B4-BE49-F238E27FC236}">
              <a16:creationId xmlns:a16="http://schemas.microsoft.com/office/drawing/2014/main" id="{BB3F01D8-B89F-44EB-8517-949B72561089}"/>
            </a:ext>
          </a:extLst>
        </xdr:cNvPr>
        <xdr:cNvSpPr/>
      </xdr:nvSpPr>
      <xdr:spPr>
        <a:xfrm>
          <a:off x="13652500" y="1022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539" name="フローチャート: 判断 538">
          <a:extLst>
            <a:ext uri="{FF2B5EF4-FFF2-40B4-BE49-F238E27FC236}">
              <a16:creationId xmlns:a16="http://schemas.microsoft.com/office/drawing/2014/main" id="{A4DEB77D-8C0D-41C3-BFC7-ACF1316D6261}"/>
            </a:ext>
          </a:extLst>
        </xdr:cNvPr>
        <xdr:cNvSpPr/>
      </xdr:nvSpPr>
      <xdr:spPr>
        <a:xfrm>
          <a:off x="12763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96D29C07-1FC0-460D-97FB-12610B9A8F6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820D7EE-63CB-4D87-964A-84400F6B2DC6}"/>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C719648D-FB7E-4EBB-B08D-4A08711D7611}"/>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4DC60F4E-7081-438E-B721-7D923BBEBF2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CFE9C986-5FE2-4C07-A92E-3DB534E20F2D}"/>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39007</xdr:rowOff>
    </xdr:from>
    <xdr:to>
      <xdr:col>85</xdr:col>
      <xdr:colOff>177800</xdr:colOff>
      <xdr:row>57</xdr:row>
      <xdr:rowOff>140607</xdr:rowOff>
    </xdr:to>
    <xdr:sp macro="" textlink="">
      <xdr:nvSpPr>
        <xdr:cNvPr id="545" name="楕円 544">
          <a:extLst>
            <a:ext uri="{FF2B5EF4-FFF2-40B4-BE49-F238E27FC236}">
              <a16:creationId xmlns:a16="http://schemas.microsoft.com/office/drawing/2014/main" id="{F628B75C-80C0-4BC6-B13B-AB5B45DB95D9}"/>
            </a:ext>
          </a:extLst>
        </xdr:cNvPr>
        <xdr:cNvSpPr/>
      </xdr:nvSpPr>
      <xdr:spPr>
        <a:xfrm>
          <a:off x="16268700" y="981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61884</xdr:rowOff>
    </xdr:from>
    <xdr:ext cx="405111" cy="259045"/>
    <xdr:sp macro="" textlink="">
      <xdr:nvSpPr>
        <xdr:cNvPr id="546" name="【学校施設】&#10;有形固定資産減価償却率該当値テキスト">
          <a:extLst>
            <a:ext uri="{FF2B5EF4-FFF2-40B4-BE49-F238E27FC236}">
              <a16:creationId xmlns:a16="http://schemas.microsoft.com/office/drawing/2014/main" id="{DEEEE388-3E53-45EA-AF68-CC7FF3688D89}"/>
            </a:ext>
          </a:extLst>
        </xdr:cNvPr>
        <xdr:cNvSpPr txBox="1"/>
      </xdr:nvSpPr>
      <xdr:spPr>
        <a:xfrm>
          <a:off x="16357600" y="9663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24312</xdr:rowOff>
    </xdr:from>
    <xdr:to>
      <xdr:col>81</xdr:col>
      <xdr:colOff>101600</xdr:colOff>
      <xdr:row>60</xdr:row>
      <xdr:rowOff>125912</xdr:rowOff>
    </xdr:to>
    <xdr:sp macro="" textlink="">
      <xdr:nvSpPr>
        <xdr:cNvPr id="547" name="楕円 546">
          <a:extLst>
            <a:ext uri="{FF2B5EF4-FFF2-40B4-BE49-F238E27FC236}">
              <a16:creationId xmlns:a16="http://schemas.microsoft.com/office/drawing/2014/main" id="{FD2DB39D-6B1D-4062-A3CC-1636EACDD753}"/>
            </a:ext>
          </a:extLst>
        </xdr:cNvPr>
        <xdr:cNvSpPr/>
      </xdr:nvSpPr>
      <xdr:spPr>
        <a:xfrm>
          <a:off x="15430500" y="1031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89807</xdr:rowOff>
    </xdr:from>
    <xdr:to>
      <xdr:col>85</xdr:col>
      <xdr:colOff>127000</xdr:colOff>
      <xdr:row>60</xdr:row>
      <xdr:rowOff>75112</xdr:rowOff>
    </xdr:to>
    <xdr:cxnSp macro="">
      <xdr:nvCxnSpPr>
        <xdr:cNvPr id="548" name="直線コネクタ 547">
          <a:extLst>
            <a:ext uri="{FF2B5EF4-FFF2-40B4-BE49-F238E27FC236}">
              <a16:creationId xmlns:a16="http://schemas.microsoft.com/office/drawing/2014/main" id="{367536AB-B76D-495B-B181-77426CADD18F}"/>
            </a:ext>
          </a:extLst>
        </xdr:cNvPr>
        <xdr:cNvCxnSpPr/>
      </xdr:nvCxnSpPr>
      <xdr:spPr>
        <a:xfrm flipV="1">
          <a:off x="15481300" y="9862457"/>
          <a:ext cx="838200" cy="499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133713</xdr:rowOff>
    </xdr:from>
    <xdr:to>
      <xdr:col>76</xdr:col>
      <xdr:colOff>165100</xdr:colOff>
      <xdr:row>60</xdr:row>
      <xdr:rowOff>63863</xdr:rowOff>
    </xdr:to>
    <xdr:sp macro="" textlink="">
      <xdr:nvSpPr>
        <xdr:cNvPr id="549" name="楕円 548">
          <a:extLst>
            <a:ext uri="{FF2B5EF4-FFF2-40B4-BE49-F238E27FC236}">
              <a16:creationId xmlns:a16="http://schemas.microsoft.com/office/drawing/2014/main" id="{0EEFF91E-3127-43DB-855F-16ED3C565098}"/>
            </a:ext>
          </a:extLst>
        </xdr:cNvPr>
        <xdr:cNvSpPr/>
      </xdr:nvSpPr>
      <xdr:spPr>
        <a:xfrm>
          <a:off x="14541500" y="1024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13063</xdr:rowOff>
    </xdr:from>
    <xdr:to>
      <xdr:col>81</xdr:col>
      <xdr:colOff>50800</xdr:colOff>
      <xdr:row>60</xdr:row>
      <xdr:rowOff>75112</xdr:rowOff>
    </xdr:to>
    <xdr:cxnSp macro="">
      <xdr:nvCxnSpPr>
        <xdr:cNvPr id="550" name="直線コネクタ 549">
          <a:extLst>
            <a:ext uri="{FF2B5EF4-FFF2-40B4-BE49-F238E27FC236}">
              <a16:creationId xmlns:a16="http://schemas.microsoft.com/office/drawing/2014/main" id="{0DC99246-2054-4BA1-AB85-6636B8CA218B}"/>
            </a:ext>
          </a:extLst>
        </xdr:cNvPr>
        <xdr:cNvCxnSpPr/>
      </xdr:nvCxnSpPr>
      <xdr:spPr>
        <a:xfrm>
          <a:off x="14592300" y="10300063"/>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94524</xdr:rowOff>
    </xdr:from>
    <xdr:to>
      <xdr:col>72</xdr:col>
      <xdr:colOff>38100</xdr:colOff>
      <xdr:row>60</xdr:row>
      <xdr:rowOff>24674</xdr:rowOff>
    </xdr:to>
    <xdr:sp macro="" textlink="">
      <xdr:nvSpPr>
        <xdr:cNvPr id="551" name="楕円 550">
          <a:extLst>
            <a:ext uri="{FF2B5EF4-FFF2-40B4-BE49-F238E27FC236}">
              <a16:creationId xmlns:a16="http://schemas.microsoft.com/office/drawing/2014/main" id="{68EED470-0B3F-4AF4-B926-EB7DFDC9F308}"/>
            </a:ext>
          </a:extLst>
        </xdr:cNvPr>
        <xdr:cNvSpPr/>
      </xdr:nvSpPr>
      <xdr:spPr>
        <a:xfrm>
          <a:off x="13652500" y="1021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145324</xdr:rowOff>
    </xdr:from>
    <xdr:to>
      <xdr:col>76</xdr:col>
      <xdr:colOff>114300</xdr:colOff>
      <xdr:row>60</xdr:row>
      <xdr:rowOff>13063</xdr:rowOff>
    </xdr:to>
    <xdr:cxnSp macro="">
      <xdr:nvCxnSpPr>
        <xdr:cNvPr id="552" name="直線コネクタ 551">
          <a:extLst>
            <a:ext uri="{FF2B5EF4-FFF2-40B4-BE49-F238E27FC236}">
              <a16:creationId xmlns:a16="http://schemas.microsoft.com/office/drawing/2014/main" id="{D49D1C00-4857-481C-8969-37381AB41FC7}"/>
            </a:ext>
          </a:extLst>
        </xdr:cNvPr>
        <xdr:cNvCxnSpPr/>
      </xdr:nvCxnSpPr>
      <xdr:spPr>
        <a:xfrm>
          <a:off x="13703300" y="1026087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19413</xdr:rowOff>
    </xdr:from>
    <xdr:to>
      <xdr:col>67</xdr:col>
      <xdr:colOff>101600</xdr:colOff>
      <xdr:row>59</xdr:row>
      <xdr:rowOff>121013</xdr:rowOff>
    </xdr:to>
    <xdr:sp macro="" textlink="">
      <xdr:nvSpPr>
        <xdr:cNvPr id="553" name="楕円 552">
          <a:extLst>
            <a:ext uri="{FF2B5EF4-FFF2-40B4-BE49-F238E27FC236}">
              <a16:creationId xmlns:a16="http://schemas.microsoft.com/office/drawing/2014/main" id="{50111B6B-5B44-4779-9DFD-AB2512071C51}"/>
            </a:ext>
          </a:extLst>
        </xdr:cNvPr>
        <xdr:cNvSpPr/>
      </xdr:nvSpPr>
      <xdr:spPr>
        <a:xfrm>
          <a:off x="12763500" y="1013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70213</xdr:rowOff>
    </xdr:from>
    <xdr:to>
      <xdr:col>71</xdr:col>
      <xdr:colOff>177800</xdr:colOff>
      <xdr:row>59</xdr:row>
      <xdr:rowOff>145324</xdr:rowOff>
    </xdr:to>
    <xdr:cxnSp macro="">
      <xdr:nvCxnSpPr>
        <xdr:cNvPr id="554" name="直線コネクタ 553">
          <a:extLst>
            <a:ext uri="{FF2B5EF4-FFF2-40B4-BE49-F238E27FC236}">
              <a16:creationId xmlns:a16="http://schemas.microsoft.com/office/drawing/2014/main" id="{3E6BBD74-50DD-4104-ABBA-8E8F2FDCF4A5}"/>
            </a:ext>
          </a:extLst>
        </xdr:cNvPr>
        <xdr:cNvCxnSpPr/>
      </xdr:nvCxnSpPr>
      <xdr:spPr>
        <a:xfrm>
          <a:off x="12814300" y="10185763"/>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130101</xdr:rowOff>
    </xdr:from>
    <xdr:ext cx="405111" cy="259045"/>
    <xdr:sp macro="" textlink="">
      <xdr:nvSpPr>
        <xdr:cNvPr id="555" name="n_1aveValue【学校施設】&#10;有形固定資産減価償却率">
          <a:extLst>
            <a:ext uri="{FF2B5EF4-FFF2-40B4-BE49-F238E27FC236}">
              <a16:creationId xmlns:a16="http://schemas.microsoft.com/office/drawing/2014/main" id="{101A6102-F660-4AF3-BC2A-99C39DA99ED4}"/>
            </a:ext>
          </a:extLst>
        </xdr:cNvPr>
        <xdr:cNvSpPr txBox="1"/>
      </xdr:nvSpPr>
      <xdr:spPr>
        <a:xfrm>
          <a:off x="15266044" y="1041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100710</xdr:rowOff>
    </xdr:from>
    <xdr:ext cx="405111" cy="259045"/>
    <xdr:sp macro="" textlink="">
      <xdr:nvSpPr>
        <xdr:cNvPr id="556" name="n_2aveValue【学校施設】&#10;有形固定資産減価償却率">
          <a:extLst>
            <a:ext uri="{FF2B5EF4-FFF2-40B4-BE49-F238E27FC236}">
              <a16:creationId xmlns:a16="http://schemas.microsoft.com/office/drawing/2014/main" id="{9D130C68-CC42-4321-9EAE-84ED5704DA00}"/>
            </a:ext>
          </a:extLst>
        </xdr:cNvPr>
        <xdr:cNvSpPr txBox="1"/>
      </xdr:nvSpPr>
      <xdr:spPr>
        <a:xfrm>
          <a:off x="14389744" y="1038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32130</xdr:rowOff>
    </xdr:from>
    <xdr:ext cx="405111" cy="259045"/>
    <xdr:sp macro="" textlink="">
      <xdr:nvSpPr>
        <xdr:cNvPr id="557" name="n_3aveValue【学校施設】&#10;有形固定資産減価償却率">
          <a:extLst>
            <a:ext uri="{FF2B5EF4-FFF2-40B4-BE49-F238E27FC236}">
              <a16:creationId xmlns:a16="http://schemas.microsoft.com/office/drawing/2014/main" id="{1AFE65FD-3DD2-4495-81E7-10CF4C3CFEF5}"/>
            </a:ext>
          </a:extLst>
        </xdr:cNvPr>
        <xdr:cNvSpPr txBox="1"/>
      </xdr:nvSpPr>
      <xdr:spPr>
        <a:xfrm>
          <a:off x="13500744" y="10319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25599</xdr:rowOff>
    </xdr:from>
    <xdr:ext cx="405111" cy="259045"/>
    <xdr:sp macro="" textlink="">
      <xdr:nvSpPr>
        <xdr:cNvPr id="558" name="n_4aveValue【学校施設】&#10;有形固定資産減価償却率">
          <a:extLst>
            <a:ext uri="{FF2B5EF4-FFF2-40B4-BE49-F238E27FC236}">
              <a16:creationId xmlns:a16="http://schemas.microsoft.com/office/drawing/2014/main" id="{980C09B5-7E80-47D9-A2E7-9007EB9DAA75}"/>
            </a:ext>
          </a:extLst>
        </xdr:cNvPr>
        <xdr:cNvSpPr txBox="1"/>
      </xdr:nvSpPr>
      <xdr:spPr>
        <a:xfrm>
          <a:off x="12611744" y="1031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142439</xdr:rowOff>
    </xdr:from>
    <xdr:ext cx="405111" cy="259045"/>
    <xdr:sp macro="" textlink="">
      <xdr:nvSpPr>
        <xdr:cNvPr id="559" name="n_1mainValue【学校施設】&#10;有形固定資産減価償却率">
          <a:extLst>
            <a:ext uri="{FF2B5EF4-FFF2-40B4-BE49-F238E27FC236}">
              <a16:creationId xmlns:a16="http://schemas.microsoft.com/office/drawing/2014/main" id="{AF3B3902-3107-4C95-9670-D30BE6722D3D}"/>
            </a:ext>
          </a:extLst>
        </xdr:cNvPr>
        <xdr:cNvSpPr txBox="1"/>
      </xdr:nvSpPr>
      <xdr:spPr>
        <a:xfrm>
          <a:off x="15266044" y="1008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80390</xdr:rowOff>
    </xdr:from>
    <xdr:ext cx="405111" cy="259045"/>
    <xdr:sp macro="" textlink="">
      <xdr:nvSpPr>
        <xdr:cNvPr id="560" name="n_2mainValue【学校施設】&#10;有形固定資産減価償却率">
          <a:extLst>
            <a:ext uri="{FF2B5EF4-FFF2-40B4-BE49-F238E27FC236}">
              <a16:creationId xmlns:a16="http://schemas.microsoft.com/office/drawing/2014/main" id="{6AFAE8CA-2AFE-42D4-A5CC-DC1CC1937978}"/>
            </a:ext>
          </a:extLst>
        </xdr:cNvPr>
        <xdr:cNvSpPr txBox="1"/>
      </xdr:nvSpPr>
      <xdr:spPr>
        <a:xfrm>
          <a:off x="14389744" y="1002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41201</xdr:rowOff>
    </xdr:from>
    <xdr:ext cx="405111" cy="259045"/>
    <xdr:sp macro="" textlink="">
      <xdr:nvSpPr>
        <xdr:cNvPr id="561" name="n_3mainValue【学校施設】&#10;有形固定資産減価償却率">
          <a:extLst>
            <a:ext uri="{FF2B5EF4-FFF2-40B4-BE49-F238E27FC236}">
              <a16:creationId xmlns:a16="http://schemas.microsoft.com/office/drawing/2014/main" id="{840D21C9-E9E5-40C5-94D5-4D1B80C38D34}"/>
            </a:ext>
          </a:extLst>
        </xdr:cNvPr>
        <xdr:cNvSpPr txBox="1"/>
      </xdr:nvSpPr>
      <xdr:spPr>
        <a:xfrm>
          <a:off x="13500744" y="998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137540</xdr:rowOff>
    </xdr:from>
    <xdr:ext cx="405111" cy="259045"/>
    <xdr:sp macro="" textlink="">
      <xdr:nvSpPr>
        <xdr:cNvPr id="562" name="n_4mainValue【学校施設】&#10;有形固定資産減価償却率">
          <a:extLst>
            <a:ext uri="{FF2B5EF4-FFF2-40B4-BE49-F238E27FC236}">
              <a16:creationId xmlns:a16="http://schemas.microsoft.com/office/drawing/2014/main" id="{3986529E-A419-4AE3-A355-5F3C5D91C439}"/>
            </a:ext>
          </a:extLst>
        </xdr:cNvPr>
        <xdr:cNvSpPr txBox="1"/>
      </xdr:nvSpPr>
      <xdr:spPr>
        <a:xfrm>
          <a:off x="12611744" y="991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3" name="正方形/長方形 562">
          <a:extLst>
            <a:ext uri="{FF2B5EF4-FFF2-40B4-BE49-F238E27FC236}">
              <a16:creationId xmlns:a16="http://schemas.microsoft.com/office/drawing/2014/main" id="{BB0C8F6D-5DDB-4A9E-9214-F1CA6681192E}"/>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4" name="正方形/長方形 563">
          <a:extLst>
            <a:ext uri="{FF2B5EF4-FFF2-40B4-BE49-F238E27FC236}">
              <a16:creationId xmlns:a16="http://schemas.microsoft.com/office/drawing/2014/main" id="{840C88FF-C413-46FA-B4F6-4B76AAAFDA1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5" name="正方形/長方形 564">
          <a:extLst>
            <a:ext uri="{FF2B5EF4-FFF2-40B4-BE49-F238E27FC236}">
              <a16:creationId xmlns:a16="http://schemas.microsoft.com/office/drawing/2014/main" id="{FF4E52CD-E7C3-40A1-B31F-D9483FE6901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6" name="正方形/長方形 565">
          <a:extLst>
            <a:ext uri="{FF2B5EF4-FFF2-40B4-BE49-F238E27FC236}">
              <a16:creationId xmlns:a16="http://schemas.microsoft.com/office/drawing/2014/main" id="{7CCDA93A-E626-4AC0-870E-4DB58FB095E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7" name="正方形/長方形 566">
          <a:extLst>
            <a:ext uri="{FF2B5EF4-FFF2-40B4-BE49-F238E27FC236}">
              <a16:creationId xmlns:a16="http://schemas.microsoft.com/office/drawing/2014/main" id="{87B478CB-88AC-4829-8256-4DFFE741A64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8" name="正方形/長方形 567">
          <a:extLst>
            <a:ext uri="{FF2B5EF4-FFF2-40B4-BE49-F238E27FC236}">
              <a16:creationId xmlns:a16="http://schemas.microsoft.com/office/drawing/2014/main" id="{12066DAD-97DF-47B9-A379-E516BB9C66E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9" name="正方形/長方形 568">
          <a:extLst>
            <a:ext uri="{FF2B5EF4-FFF2-40B4-BE49-F238E27FC236}">
              <a16:creationId xmlns:a16="http://schemas.microsoft.com/office/drawing/2014/main" id="{4BCCA9AF-2E8C-4725-BEF5-3992D4CC7F3C}"/>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0" name="正方形/長方形 569">
          <a:extLst>
            <a:ext uri="{FF2B5EF4-FFF2-40B4-BE49-F238E27FC236}">
              <a16:creationId xmlns:a16="http://schemas.microsoft.com/office/drawing/2014/main" id="{84D6300B-FD94-4209-AD86-C06622A956BC}"/>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1" name="テキスト ボックス 570">
          <a:extLst>
            <a:ext uri="{FF2B5EF4-FFF2-40B4-BE49-F238E27FC236}">
              <a16:creationId xmlns:a16="http://schemas.microsoft.com/office/drawing/2014/main" id="{B1B1B1CE-2950-4F91-87B0-4007CB4BB7E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2" name="直線コネクタ 571">
          <a:extLst>
            <a:ext uri="{FF2B5EF4-FFF2-40B4-BE49-F238E27FC236}">
              <a16:creationId xmlns:a16="http://schemas.microsoft.com/office/drawing/2014/main" id="{8B86730F-44F1-4B14-A8F4-F8D94BCCE02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3" name="テキスト ボックス 572">
          <a:extLst>
            <a:ext uri="{FF2B5EF4-FFF2-40B4-BE49-F238E27FC236}">
              <a16:creationId xmlns:a16="http://schemas.microsoft.com/office/drawing/2014/main" id="{D311C361-F9EA-4F6C-B0D5-9BF51F17D48E}"/>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4" name="直線コネクタ 573">
          <a:extLst>
            <a:ext uri="{FF2B5EF4-FFF2-40B4-BE49-F238E27FC236}">
              <a16:creationId xmlns:a16="http://schemas.microsoft.com/office/drawing/2014/main" id="{9AA4D033-A141-4085-8544-DEB314C39516}"/>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5" name="テキスト ボックス 574">
          <a:extLst>
            <a:ext uri="{FF2B5EF4-FFF2-40B4-BE49-F238E27FC236}">
              <a16:creationId xmlns:a16="http://schemas.microsoft.com/office/drawing/2014/main" id="{4829FB51-84F3-49D0-8E78-2DF2EA4CFEDB}"/>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6" name="直線コネクタ 575">
          <a:extLst>
            <a:ext uri="{FF2B5EF4-FFF2-40B4-BE49-F238E27FC236}">
              <a16:creationId xmlns:a16="http://schemas.microsoft.com/office/drawing/2014/main" id="{7240DDE3-1A2A-4767-AE3F-472D1AE54EE6}"/>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7" name="テキスト ボックス 576">
          <a:extLst>
            <a:ext uri="{FF2B5EF4-FFF2-40B4-BE49-F238E27FC236}">
              <a16:creationId xmlns:a16="http://schemas.microsoft.com/office/drawing/2014/main" id="{084AF24F-44EE-48B3-885A-B170F711A894}"/>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78" name="直線コネクタ 577">
          <a:extLst>
            <a:ext uri="{FF2B5EF4-FFF2-40B4-BE49-F238E27FC236}">
              <a16:creationId xmlns:a16="http://schemas.microsoft.com/office/drawing/2014/main" id="{38DF38D4-AE08-4B47-BBAC-682AB715A04D}"/>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79" name="テキスト ボックス 578">
          <a:extLst>
            <a:ext uri="{FF2B5EF4-FFF2-40B4-BE49-F238E27FC236}">
              <a16:creationId xmlns:a16="http://schemas.microsoft.com/office/drawing/2014/main" id="{7C8FA498-B50C-47E1-AB34-07364BA0E01E}"/>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14E818C7-32CD-4341-A6C9-7A1043CEF0D9}"/>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EA5AD598-8827-4FF5-8C4C-3DF127FD0A76}"/>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a:extLst>
            <a:ext uri="{FF2B5EF4-FFF2-40B4-BE49-F238E27FC236}">
              <a16:creationId xmlns:a16="http://schemas.microsoft.com/office/drawing/2014/main" id="{A1696541-5D47-4A32-9B67-7A64F946C8E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5144</xdr:rowOff>
    </xdr:from>
    <xdr:to>
      <xdr:col>116</xdr:col>
      <xdr:colOff>62864</xdr:colOff>
      <xdr:row>63</xdr:row>
      <xdr:rowOff>36005</xdr:rowOff>
    </xdr:to>
    <xdr:cxnSp macro="">
      <xdr:nvCxnSpPr>
        <xdr:cNvPr id="583" name="直線コネクタ 582">
          <a:extLst>
            <a:ext uri="{FF2B5EF4-FFF2-40B4-BE49-F238E27FC236}">
              <a16:creationId xmlns:a16="http://schemas.microsoft.com/office/drawing/2014/main" id="{5AB49B43-98EA-49CA-8A8A-5F7768F25890}"/>
            </a:ext>
          </a:extLst>
        </xdr:cNvPr>
        <xdr:cNvCxnSpPr/>
      </xdr:nvCxnSpPr>
      <xdr:spPr>
        <a:xfrm flipV="1">
          <a:off x="22160864" y="9606344"/>
          <a:ext cx="0" cy="123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39832</xdr:rowOff>
    </xdr:from>
    <xdr:ext cx="469744" cy="259045"/>
    <xdr:sp macro="" textlink="">
      <xdr:nvSpPr>
        <xdr:cNvPr id="584" name="【学校施設】&#10;一人当たり面積最小値テキスト">
          <a:extLst>
            <a:ext uri="{FF2B5EF4-FFF2-40B4-BE49-F238E27FC236}">
              <a16:creationId xmlns:a16="http://schemas.microsoft.com/office/drawing/2014/main" id="{9B00F5F9-29E4-4037-BD93-EFFCD954181F}"/>
            </a:ext>
          </a:extLst>
        </xdr:cNvPr>
        <xdr:cNvSpPr txBox="1"/>
      </xdr:nvSpPr>
      <xdr:spPr>
        <a:xfrm>
          <a:off x="22199600" y="1084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36005</xdr:rowOff>
    </xdr:from>
    <xdr:to>
      <xdr:col>116</xdr:col>
      <xdr:colOff>152400</xdr:colOff>
      <xdr:row>63</xdr:row>
      <xdr:rowOff>36005</xdr:rowOff>
    </xdr:to>
    <xdr:cxnSp macro="">
      <xdr:nvCxnSpPr>
        <xdr:cNvPr id="585" name="直線コネクタ 584">
          <a:extLst>
            <a:ext uri="{FF2B5EF4-FFF2-40B4-BE49-F238E27FC236}">
              <a16:creationId xmlns:a16="http://schemas.microsoft.com/office/drawing/2014/main" id="{59AFC674-9C4B-401D-B721-7300587E672D}"/>
            </a:ext>
          </a:extLst>
        </xdr:cNvPr>
        <xdr:cNvCxnSpPr/>
      </xdr:nvCxnSpPr>
      <xdr:spPr>
        <a:xfrm>
          <a:off x="22072600" y="10837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123271</xdr:rowOff>
    </xdr:from>
    <xdr:ext cx="469744" cy="259045"/>
    <xdr:sp macro="" textlink="">
      <xdr:nvSpPr>
        <xdr:cNvPr id="586" name="【学校施設】&#10;一人当たり面積最大値テキスト">
          <a:extLst>
            <a:ext uri="{FF2B5EF4-FFF2-40B4-BE49-F238E27FC236}">
              <a16:creationId xmlns:a16="http://schemas.microsoft.com/office/drawing/2014/main" id="{0FF0EC0F-9AE9-48D4-8FD0-22DDF43FEA61}"/>
            </a:ext>
          </a:extLst>
        </xdr:cNvPr>
        <xdr:cNvSpPr txBox="1"/>
      </xdr:nvSpPr>
      <xdr:spPr>
        <a:xfrm>
          <a:off x="22199600" y="9381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5144</xdr:rowOff>
    </xdr:from>
    <xdr:to>
      <xdr:col>116</xdr:col>
      <xdr:colOff>152400</xdr:colOff>
      <xdr:row>56</xdr:row>
      <xdr:rowOff>5144</xdr:rowOff>
    </xdr:to>
    <xdr:cxnSp macro="">
      <xdr:nvCxnSpPr>
        <xdr:cNvPr id="587" name="直線コネクタ 586">
          <a:extLst>
            <a:ext uri="{FF2B5EF4-FFF2-40B4-BE49-F238E27FC236}">
              <a16:creationId xmlns:a16="http://schemas.microsoft.com/office/drawing/2014/main" id="{5EC70168-ADE4-42F7-953D-FAD4A50C9721}"/>
            </a:ext>
          </a:extLst>
        </xdr:cNvPr>
        <xdr:cNvCxnSpPr/>
      </xdr:nvCxnSpPr>
      <xdr:spPr>
        <a:xfrm>
          <a:off x="22072600" y="9606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89933</xdr:rowOff>
    </xdr:from>
    <xdr:ext cx="469744" cy="259045"/>
    <xdr:sp macro="" textlink="">
      <xdr:nvSpPr>
        <xdr:cNvPr id="588" name="【学校施設】&#10;一人当たり面積平均値テキスト">
          <a:extLst>
            <a:ext uri="{FF2B5EF4-FFF2-40B4-BE49-F238E27FC236}">
              <a16:creationId xmlns:a16="http://schemas.microsoft.com/office/drawing/2014/main" id="{B9421332-F4D1-4F96-8D1A-D6EC3E93D113}"/>
            </a:ext>
          </a:extLst>
        </xdr:cNvPr>
        <xdr:cNvSpPr txBox="1"/>
      </xdr:nvSpPr>
      <xdr:spPr>
        <a:xfrm>
          <a:off x="22199600" y="103769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111506</xdr:rowOff>
    </xdr:from>
    <xdr:to>
      <xdr:col>116</xdr:col>
      <xdr:colOff>114300</xdr:colOff>
      <xdr:row>61</xdr:row>
      <xdr:rowOff>41656</xdr:rowOff>
    </xdr:to>
    <xdr:sp macro="" textlink="">
      <xdr:nvSpPr>
        <xdr:cNvPr id="589" name="フローチャート: 判断 588">
          <a:extLst>
            <a:ext uri="{FF2B5EF4-FFF2-40B4-BE49-F238E27FC236}">
              <a16:creationId xmlns:a16="http://schemas.microsoft.com/office/drawing/2014/main" id="{25937324-B617-4D5D-AB13-9607FFAC7957}"/>
            </a:ext>
          </a:extLst>
        </xdr:cNvPr>
        <xdr:cNvSpPr/>
      </xdr:nvSpPr>
      <xdr:spPr>
        <a:xfrm>
          <a:off x="22110700" y="10398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112649</xdr:rowOff>
    </xdr:from>
    <xdr:to>
      <xdr:col>112</xdr:col>
      <xdr:colOff>38100</xdr:colOff>
      <xdr:row>61</xdr:row>
      <xdr:rowOff>42799</xdr:rowOff>
    </xdr:to>
    <xdr:sp macro="" textlink="">
      <xdr:nvSpPr>
        <xdr:cNvPr id="590" name="フローチャート: 判断 589">
          <a:extLst>
            <a:ext uri="{FF2B5EF4-FFF2-40B4-BE49-F238E27FC236}">
              <a16:creationId xmlns:a16="http://schemas.microsoft.com/office/drawing/2014/main" id="{6AA217A7-1B53-4B96-9387-9A6DBCD760F8}"/>
            </a:ext>
          </a:extLst>
        </xdr:cNvPr>
        <xdr:cNvSpPr/>
      </xdr:nvSpPr>
      <xdr:spPr>
        <a:xfrm>
          <a:off x="21272500" y="1039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135509</xdr:rowOff>
    </xdr:from>
    <xdr:to>
      <xdr:col>107</xdr:col>
      <xdr:colOff>101600</xdr:colOff>
      <xdr:row>61</xdr:row>
      <xdr:rowOff>65659</xdr:rowOff>
    </xdr:to>
    <xdr:sp macro="" textlink="">
      <xdr:nvSpPr>
        <xdr:cNvPr id="591" name="フローチャート: 判断 590">
          <a:extLst>
            <a:ext uri="{FF2B5EF4-FFF2-40B4-BE49-F238E27FC236}">
              <a16:creationId xmlns:a16="http://schemas.microsoft.com/office/drawing/2014/main" id="{B772EA47-3089-4448-B614-1EB477A79609}"/>
            </a:ext>
          </a:extLst>
        </xdr:cNvPr>
        <xdr:cNvSpPr/>
      </xdr:nvSpPr>
      <xdr:spPr>
        <a:xfrm>
          <a:off x="20383500" y="10422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123507</xdr:rowOff>
    </xdr:from>
    <xdr:to>
      <xdr:col>102</xdr:col>
      <xdr:colOff>165100</xdr:colOff>
      <xdr:row>61</xdr:row>
      <xdr:rowOff>53657</xdr:rowOff>
    </xdr:to>
    <xdr:sp macro="" textlink="">
      <xdr:nvSpPr>
        <xdr:cNvPr id="592" name="フローチャート: 判断 591">
          <a:extLst>
            <a:ext uri="{FF2B5EF4-FFF2-40B4-BE49-F238E27FC236}">
              <a16:creationId xmlns:a16="http://schemas.microsoft.com/office/drawing/2014/main" id="{2BB27E66-4D6F-4C88-BE51-7B3D883A959E}"/>
            </a:ext>
          </a:extLst>
        </xdr:cNvPr>
        <xdr:cNvSpPr/>
      </xdr:nvSpPr>
      <xdr:spPr>
        <a:xfrm>
          <a:off x="19494500" y="10410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113220</xdr:rowOff>
    </xdr:from>
    <xdr:to>
      <xdr:col>98</xdr:col>
      <xdr:colOff>38100</xdr:colOff>
      <xdr:row>61</xdr:row>
      <xdr:rowOff>43370</xdr:rowOff>
    </xdr:to>
    <xdr:sp macro="" textlink="">
      <xdr:nvSpPr>
        <xdr:cNvPr id="593" name="フローチャート: 判断 592">
          <a:extLst>
            <a:ext uri="{FF2B5EF4-FFF2-40B4-BE49-F238E27FC236}">
              <a16:creationId xmlns:a16="http://schemas.microsoft.com/office/drawing/2014/main" id="{1FCEEE84-45BC-4642-B655-D3BD631BEC47}"/>
            </a:ext>
          </a:extLst>
        </xdr:cNvPr>
        <xdr:cNvSpPr/>
      </xdr:nvSpPr>
      <xdr:spPr>
        <a:xfrm>
          <a:off x="18605500" y="1040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11191803-D871-4FEF-A919-86225DD3AEE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43ADD093-F77E-4D7C-A9B4-A0E4FD0B909E}"/>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A5C02D3F-4CF4-45D7-8836-88B9F3865EF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602D3D7A-3382-43D3-AFB6-F07A587EBCC8}"/>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9DCCB220-6BCC-44DC-87DF-A925EE1E2ED3}"/>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160655</xdr:rowOff>
    </xdr:from>
    <xdr:to>
      <xdr:col>116</xdr:col>
      <xdr:colOff>114300</xdr:colOff>
      <xdr:row>60</xdr:row>
      <xdr:rowOff>90805</xdr:rowOff>
    </xdr:to>
    <xdr:sp macro="" textlink="">
      <xdr:nvSpPr>
        <xdr:cNvPr id="599" name="楕円 598">
          <a:extLst>
            <a:ext uri="{FF2B5EF4-FFF2-40B4-BE49-F238E27FC236}">
              <a16:creationId xmlns:a16="http://schemas.microsoft.com/office/drawing/2014/main" id="{A1846C37-197C-48B4-88AE-A8926A13852F}"/>
            </a:ext>
          </a:extLst>
        </xdr:cNvPr>
        <xdr:cNvSpPr/>
      </xdr:nvSpPr>
      <xdr:spPr>
        <a:xfrm>
          <a:off x="22110700" y="1027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12082</xdr:rowOff>
    </xdr:from>
    <xdr:ext cx="469744" cy="259045"/>
    <xdr:sp macro="" textlink="">
      <xdr:nvSpPr>
        <xdr:cNvPr id="600" name="【学校施設】&#10;一人当たり面積該当値テキスト">
          <a:extLst>
            <a:ext uri="{FF2B5EF4-FFF2-40B4-BE49-F238E27FC236}">
              <a16:creationId xmlns:a16="http://schemas.microsoft.com/office/drawing/2014/main" id="{592284F1-06F5-4B32-817B-4843C4816290}"/>
            </a:ext>
          </a:extLst>
        </xdr:cNvPr>
        <xdr:cNvSpPr txBox="1"/>
      </xdr:nvSpPr>
      <xdr:spPr>
        <a:xfrm>
          <a:off x="22199600" y="1012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8065</xdr:rowOff>
    </xdr:from>
    <xdr:to>
      <xdr:col>112</xdr:col>
      <xdr:colOff>38100</xdr:colOff>
      <xdr:row>60</xdr:row>
      <xdr:rowOff>109665</xdr:rowOff>
    </xdr:to>
    <xdr:sp macro="" textlink="">
      <xdr:nvSpPr>
        <xdr:cNvPr id="601" name="楕円 600">
          <a:extLst>
            <a:ext uri="{FF2B5EF4-FFF2-40B4-BE49-F238E27FC236}">
              <a16:creationId xmlns:a16="http://schemas.microsoft.com/office/drawing/2014/main" id="{683A9C3A-31AB-4DC6-BF5B-619EA03C60B6}"/>
            </a:ext>
          </a:extLst>
        </xdr:cNvPr>
        <xdr:cNvSpPr/>
      </xdr:nvSpPr>
      <xdr:spPr>
        <a:xfrm>
          <a:off x="21272500" y="1029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40005</xdr:rowOff>
    </xdr:from>
    <xdr:to>
      <xdr:col>116</xdr:col>
      <xdr:colOff>63500</xdr:colOff>
      <xdr:row>60</xdr:row>
      <xdr:rowOff>58865</xdr:rowOff>
    </xdr:to>
    <xdr:cxnSp macro="">
      <xdr:nvCxnSpPr>
        <xdr:cNvPr id="602" name="直線コネクタ 601">
          <a:extLst>
            <a:ext uri="{FF2B5EF4-FFF2-40B4-BE49-F238E27FC236}">
              <a16:creationId xmlns:a16="http://schemas.microsoft.com/office/drawing/2014/main" id="{49F5E233-1976-4268-A165-DCB561D8910D}"/>
            </a:ext>
          </a:extLst>
        </xdr:cNvPr>
        <xdr:cNvCxnSpPr/>
      </xdr:nvCxnSpPr>
      <xdr:spPr>
        <a:xfrm flipV="1">
          <a:off x="21323300" y="10327005"/>
          <a:ext cx="838200" cy="1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9779</xdr:rowOff>
    </xdr:from>
    <xdr:to>
      <xdr:col>107</xdr:col>
      <xdr:colOff>101600</xdr:colOff>
      <xdr:row>60</xdr:row>
      <xdr:rowOff>111379</xdr:rowOff>
    </xdr:to>
    <xdr:sp macro="" textlink="">
      <xdr:nvSpPr>
        <xdr:cNvPr id="603" name="楕円 602">
          <a:extLst>
            <a:ext uri="{FF2B5EF4-FFF2-40B4-BE49-F238E27FC236}">
              <a16:creationId xmlns:a16="http://schemas.microsoft.com/office/drawing/2014/main" id="{2A99E23C-E71E-4427-B907-E3A8CE367BBF}"/>
            </a:ext>
          </a:extLst>
        </xdr:cNvPr>
        <xdr:cNvSpPr/>
      </xdr:nvSpPr>
      <xdr:spPr>
        <a:xfrm>
          <a:off x="20383500" y="10296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58865</xdr:rowOff>
    </xdr:from>
    <xdr:to>
      <xdr:col>111</xdr:col>
      <xdr:colOff>177800</xdr:colOff>
      <xdr:row>60</xdr:row>
      <xdr:rowOff>60579</xdr:rowOff>
    </xdr:to>
    <xdr:cxnSp macro="">
      <xdr:nvCxnSpPr>
        <xdr:cNvPr id="604" name="直線コネクタ 603">
          <a:extLst>
            <a:ext uri="{FF2B5EF4-FFF2-40B4-BE49-F238E27FC236}">
              <a16:creationId xmlns:a16="http://schemas.microsoft.com/office/drawing/2014/main" id="{CF539B6A-3AD7-4DB3-8A5B-0978257DA0FC}"/>
            </a:ext>
          </a:extLst>
        </xdr:cNvPr>
        <xdr:cNvCxnSpPr/>
      </xdr:nvCxnSpPr>
      <xdr:spPr>
        <a:xfrm flipV="1">
          <a:off x="20434300" y="10345865"/>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4064</xdr:rowOff>
    </xdr:from>
    <xdr:to>
      <xdr:col>102</xdr:col>
      <xdr:colOff>165100</xdr:colOff>
      <xdr:row>60</xdr:row>
      <xdr:rowOff>105664</xdr:rowOff>
    </xdr:to>
    <xdr:sp macro="" textlink="">
      <xdr:nvSpPr>
        <xdr:cNvPr id="605" name="楕円 604">
          <a:extLst>
            <a:ext uri="{FF2B5EF4-FFF2-40B4-BE49-F238E27FC236}">
              <a16:creationId xmlns:a16="http://schemas.microsoft.com/office/drawing/2014/main" id="{59B1AABC-F874-4FB0-AE8C-77D4367B09C5}"/>
            </a:ext>
          </a:extLst>
        </xdr:cNvPr>
        <xdr:cNvSpPr/>
      </xdr:nvSpPr>
      <xdr:spPr>
        <a:xfrm>
          <a:off x="19494500" y="10291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54864</xdr:rowOff>
    </xdr:from>
    <xdr:to>
      <xdr:col>107</xdr:col>
      <xdr:colOff>50800</xdr:colOff>
      <xdr:row>60</xdr:row>
      <xdr:rowOff>60579</xdr:rowOff>
    </xdr:to>
    <xdr:cxnSp macro="">
      <xdr:nvCxnSpPr>
        <xdr:cNvPr id="606" name="直線コネクタ 605">
          <a:extLst>
            <a:ext uri="{FF2B5EF4-FFF2-40B4-BE49-F238E27FC236}">
              <a16:creationId xmlns:a16="http://schemas.microsoft.com/office/drawing/2014/main" id="{A6B6066E-7435-4382-AE65-35AFE399E66D}"/>
            </a:ext>
          </a:extLst>
        </xdr:cNvPr>
        <xdr:cNvCxnSpPr/>
      </xdr:nvCxnSpPr>
      <xdr:spPr>
        <a:xfrm>
          <a:off x="19545300" y="10341864"/>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6350</xdr:rowOff>
    </xdr:from>
    <xdr:to>
      <xdr:col>98</xdr:col>
      <xdr:colOff>38100</xdr:colOff>
      <xdr:row>60</xdr:row>
      <xdr:rowOff>107950</xdr:rowOff>
    </xdr:to>
    <xdr:sp macro="" textlink="">
      <xdr:nvSpPr>
        <xdr:cNvPr id="607" name="楕円 606">
          <a:extLst>
            <a:ext uri="{FF2B5EF4-FFF2-40B4-BE49-F238E27FC236}">
              <a16:creationId xmlns:a16="http://schemas.microsoft.com/office/drawing/2014/main" id="{3D27662E-1179-43FC-BE62-99A04EE76557}"/>
            </a:ext>
          </a:extLst>
        </xdr:cNvPr>
        <xdr:cNvSpPr/>
      </xdr:nvSpPr>
      <xdr:spPr>
        <a:xfrm>
          <a:off x="18605500" y="1029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54864</xdr:rowOff>
    </xdr:from>
    <xdr:to>
      <xdr:col>102</xdr:col>
      <xdr:colOff>114300</xdr:colOff>
      <xdr:row>60</xdr:row>
      <xdr:rowOff>57150</xdr:rowOff>
    </xdr:to>
    <xdr:cxnSp macro="">
      <xdr:nvCxnSpPr>
        <xdr:cNvPr id="608" name="直線コネクタ 607">
          <a:extLst>
            <a:ext uri="{FF2B5EF4-FFF2-40B4-BE49-F238E27FC236}">
              <a16:creationId xmlns:a16="http://schemas.microsoft.com/office/drawing/2014/main" id="{7BFF45A5-F2C2-438E-9356-F2731CB99EB9}"/>
            </a:ext>
          </a:extLst>
        </xdr:cNvPr>
        <xdr:cNvCxnSpPr/>
      </xdr:nvCxnSpPr>
      <xdr:spPr>
        <a:xfrm flipV="1">
          <a:off x="18656300" y="1034186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33926</xdr:rowOff>
    </xdr:from>
    <xdr:ext cx="469744" cy="259045"/>
    <xdr:sp macro="" textlink="">
      <xdr:nvSpPr>
        <xdr:cNvPr id="609" name="n_1aveValue【学校施設】&#10;一人当たり面積">
          <a:extLst>
            <a:ext uri="{FF2B5EF4-FFF2-40B4-BE49-F238E27FC236}">
              <a16:creationId xmlns:a16="http://schemas.microsoft.com/office/drawing/2014/main" id="{FDD728B9-0749-4F95-9970-AD05A62375BA}"/>
            </a:ext>
          </a:extLst>
        </xdr:cNvPr>
        <xdr:cNvSpPr txBox="1"/>
      </xdr:nvSpPr>
      <xdr:spPr>
        <a:xfrm>
          <a:off x="21075727" y="10492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56786</xdr:rowOff>
    </xdr:from>
    <xdr:ext cx="469744" cy="259045"/>
    <xdr:sp macro="" textlink="">
      <xdr:nvSpPr>
        <xdr:cNvPr id="610" name="n_2aveValue【学校施設】&#10;一人当たり面積">
          <a:extLst>
            <a:ext uri="{FF2B5EF4-FFF2-40B4-BE49-F238E27FC236}">
              <a16:creationId xmlns:a16="http://schemas.microsoft.com/office/drawing/2014/main" id="{0D8F4531-6BB1-4263-BC07-67EA6AF37DE0}"/>
            </a:ext>
          </a:extLst>
        </xdr:cNvPr>
        <xdr:cNvSpPr txBox="1"/>
      </xdr:nvSpPr>
      <xdr:spPr>
        <a:xfrm>
          <a:off x="20199427" y="10515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44784</xdr:rowOff>
    </xdr:from>
    <xdr:ext cx="469744" cy="259045"/>
    <xdr:sp macro="" textlink="">
      <xdr:nvSpPr>
        <xdr:cNvPr id="611" name="n_3aveValue【学校施設】&#10;一人当たり面積">
          <a:extLst>
            <a:ext uri="{FF2B5EF4-FFF2-40B4-BE49-F238E27FC236}">
              <a16:creationId xmlns:a16="http://schemas.microsoft.com/office/drawing/2014/main" id="{7C713A92-673C-4504-ABBD-404715D465D0}"/>
            </a:ext>
          </a:extLst>
        </xdr:cNvPr>
        <xdr:cNvSpPr txBox="1"/>
      </xdr:nvSpPr>
      <xdr:spPr>
        <a:xfrm>
          <a:off x="19310427" y="10503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34497</xdr:rowOff>
    </xdr:from>
    <xdr:ext cx="469744" cy="259045"/>
    <xdr:sp macro="" textlink="">
      <xdr:nvSpPr>
        <xdr:cNvPr id="612" name="n_4aveValue【学校施設】&#10;一人当たり面積">
          <a:extLst>
            <a:ext uri="{FF2B5EF4-FFF2-40B4-BE49-F238E27FC236}">
              <a16:creationId xmlns:a16="http://schemas.microsoft.com/office/drawing/2014/main" id="{3A261065-2104-4534-9D7A-2F48F3D03860}"/>
            </a:ext>
          </a:extLst>
        </xdr:cNvPr>
        <xdr:cNvSpPr txBox="1"/>
      </xdr:nvSpPr>
      <xdr:spPr>
        <a:xfrm>
          <a:off x="18421427" y="1049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126192</xdr:rowOff>
    </xdr:from>
    <xdr:ext cx="469744" cy="259045"/>
    <xdr:sp macro="" textlink="">
      <xdr:nvSpPr>
        <xdr:cNvPr id="613" name="n_1mainValue【学校施設】&#10;一人当たり面積">
          <a:extLst>
            <a:ext uri="{FF2B5EF4-FFF2-40B4-BE49-F238E27FC236}">
              <a16:creationId xmlns:a16="http://schemas.microsoft.com/office/drawing/2014/main" id="{9211404F-2E77-41C9-BD46-0721C3476320}"/>
            </a:ext>
          </a:extLst>
        </xdr:cNvPr>
        <xdr:cNvSpPr txBox="1"/>
      </xdr:nvSpPr>
      <xdr:spPr>
        <a:xfrm>
          <a:off x="21075727" y="10070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127906</xdr:rowOff>
    </xdr:from>
    <xdr:ext cx="469744" cy="259045"/>
    <xdr:sp macro="" textlink="">
      <xdr:nvSpPr>
        <xdr:cNvPr id="614" name="n_2mainValue【学校施設】&#10;一人当たり面積">
          <a:extLst>
            <a:ext uri="{FF2B5EF4-FFF2-40B4-BE49-F238E27FC236}">
              <a16:creationId xmlns:a16="http://schemas.microsoft.com/office/drawing/2014/main" id="{A6FB3318-AAE9-46DC-893E-5EACD8C792C4}"/>
            </a:ext>
          </a:extLst>
        </xdr:cNvPr>
        <xdr:cNvSpPr txBox="1"/>
      </xdr:nvSpPr>
      <xdr:spPr>
        <a:xfrm>
          <a:off x="20199427" y="10072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122191</xdr:rowOff>
    </xdr:from>
    <xdr:ext cx="469744" cy="259045"/>
    <xdr:sp macro="" textlink="">
      <xdr:nvSpPr>
        <xdr:cNvPr id="615" name="n_3mainValue【学校施設】&#10;一人当たり面積">
          <a:extLst>
            <a:ext uri="{FF2B5EF4-FFF2-40B4-BE49-F238E27FC236}">
              <a16:creationId xmlns:a16="http://schemas.microsoft.com/office/drawing/2014/main" id="{F6BBCE96-5CB9-4657-B3F3-03634466349D}"/>
            </a:ext>
          </a:extLst>
        </xdr:cNvPr>
        <xdr:cNvSpPr txBox="1"/>
      </xdr:nvSpPr>
      <xdr:spPr>
        <a:xfrm>
          <a:off x="19310427" y="10066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124477</xdr:rowOff>
    </xdr:from>
    <xdr:ext cx="469744" cy="259045"/>
    <xdr:sp macro="" textlink="">
      <xdr:nvSpPr>
        <xdr:cNvPr id="616" name="n_4mainValue【学校施設】&#10;一人当たり面積">
          <a:extLst>
            <a:ext uri="{FF2B5EF4-FFF2-40B4-BE49-F238E27FC236}">
              <a16:creationId xmlns:a16="http://schemas.microsoft.com/office/drawing/2014/main" id="{8B3360EE-5060-4CD1-B88F-63DE448FC3E8}"/>
            </a:ext>
          </a:extLst>
        </xdr:cNvPr>
        <xdr:cNvSpPr txBox="1"/>
      </xdr:nvSpPr>
      <xdr:spPr>
        <a:xfrm>
          <a:off x="18421427" y="1006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D64B87C1-E491-4EB0-A68D-AEECB6E9C2E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A4D142BE-EC85-485F-97A0-9C17B70E61E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F4E223A3-08AF-4AE3-B1A2-2A960FC503DA}"/>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77A85B14-89B8-4BC7-81AE-0507B372BF9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C72BB7BB-CCF6-4F2D-B523-AC324FF4681C}"/>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7644139A-DB75-4936-8327-97547FF13CB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DB67868C-9673-480B-A82F-7BC8B962D098}"/>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FAC0110E-6CBE-4EEE-B1F7-2CDBC7755D55}"/>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5" name="テキスト ボックス 624">
          <a:extLst>
            <a:ext uri="{FF2B5EF4-FFF2-40B4-BE49-F238E27FC236}">
              <a16:creationId xmlns:a16="http://schemas.microsoft.com/office/drawing/2014/main" id="{97F4E78A-D468-40D7-969B-981E3099979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6" name="直線コネクタ 625">
          <a:extLst>
            <a:ext uri="{FF2B5EF4-FFF2-40B4-BE49-F238E27FC236}">
              <a16:creationId xmlns:a16="http://schemas.microsoft.com/office/drawing/2014/main" id="{1AD3B74B-15E6-448B-B6CA-90110F57B07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7" name="テキスト ボックス 626">
          <a:extLst>
            <a:ext uri="{FF2B5EF4-FFF2-40B4-BE49-F238E27FC236}">
              <a16:creationId xmlns:a16="http://schemas.microsoft.com/office/drawing/2014/main" id="{6E1B1B03-1876-403A-922E-6152D28D26B8}"/>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28" name="直線コネクタ 627">
          <a:extLst>
            <a:ext uri="{FF2B5EF4-FFF2-40B4-BE49-F238E27FC236}">
              <a16:creationId xmlns:a16="http://schemas.microsoft.com/office/drawing/2014/main" id="{A075A542-3607-4B41-99EB-89ABA58D85E7}"/>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29" name="テキスト ボックス 628">
          <a:extLst>
            <a:ext uri="{FF2B5EF4-FFF2-40B4-BE49-F238E27FC236}">
              <a16:creationId xmlns:a16="http://schemas.microsoft.com/office/drawing/2014/main" id="{D684E352-375B-49D6-AF53-7A64D1D89D6B}"/>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0" name="直線コネクタ 629">
          <a:extLst>
            <a:ext uri="{FF2B5EF4-FFF2-40B4-BE49-F238E27FC236}">
              <a16:creationId xmlns:a16="http://schemas.microsoft.com/office/drawing/2014/main" id="{0353A606-8A48-4AE2-8389-4BA435BF158D}"/>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1" name="テキスト ボックス 630">
          <a:extLst>
            <a:ext uri="{FF2B5EF4-FFF2-40B4-BE49-F238E27FC236}">
              <a16:creationId xmlns:a16="http://schemas.microsoft.com/office/drawing/2014/main" id="{A54B5EC6-DD32-4884-A812-C3355CFE8E31}"/>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2" name="直線コネクタ 631">
          <a:extLst>
            <a:ext uri="{FF2B5EF4-FFF2-40B4-BE49-F238E27FC236}">
              <a16:creationId xmlns:a16="http://schemas.microsoft.com/office/drawing/2014/main" id="{614A0C5F-EEA1-48B5-B930-ADDA1E309B05}"/>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3" name="テキスト ボックス 632">
          <a:extLst>
            <a:ext uri="{FF2B5EF4-FFF2-40B4-BE49-F238E27FC236}">
              <a16:creationId xmlns:a16="http://schemas.microsoft.com/office/drawing/2014/main" id="{7E4560D7-9022-41B1-AC89-FDAD4CD6629C}"/>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4" name="直線コネクタ 633">
          <a:extLst>
            <a:ext uri="{FF2B5EF4-FFF2-40B4-BE49-F238E27FC236}">
              <a16:creationId xmlns:a16="http://schemas.microsoft.com/office/drawing/2014/main" id="{0FB34075-6F90-4C15-9BCC-A2D05325364E}"/>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5" name="テキスト ボックス 634">
          <a:extLst>
            <a:ext uri="{FF2B5EF4-FFF2-40B4-BE49-F238E27FC236}">
              <a16:creationId xmlns:a16="http://schemas.microsoft.com/office/drawing/2014/main" id="{51CE537A-81CE-448D-811D-ECD400836296}"/>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6" name="直線コネクタ 635">
          <a:extLst>
            <a:ext uri="{FF2B5EF4-FFF2-40B4-BE49-F238E27FC236}">
              <a16:creationId xmlns:a16="http://schemas.microsoft.com/office/drawing/2014/main" id="{F6DE79CF-AFAF-44A2-9CC1-357258B57AA5}"/>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37" name="テキスト ボックス 636">
          <a:extLst>
            <a:ext uri="{FF2B5EF4-FFF2-40B4-BE49-F238E27FC236}">
              <a16:creationId xmlns:a16="http://schemas.microsoft.com/office/drawing/2014/main" id="{8B4FAAEB-662F-43AB-B1B7-C427E79038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38" name="直線コネクタ 637">
          <a:extLst>
            <a:ext uri="{FF2B5EF4-FFF2-40B4-BE49-F238E27FC236}">
              <a16:creationId xmlns:a16="http://schemas.microsoft.com/office/drawing/2014/main" id="{7422F083-D3B6-49F3-8B6A-9898D754BDBE}"/>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39" name="テキスト ボックス 638">
          <a:extLst>
            <a:ext uri="{FF2B5EF4-FFF2-40B4-BE49-F238E27FC236}">
              <a16:creationId xmlns:a16="http://schemas.microsoft.com/office/drawing/2014/main" id="{E7348073-C406-4109-92A4-C357DB6EAF22}"/>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0" name="直線コネクタ 639">
          <a:extLst>
            <a:ext uri="{FF2B5EF4-FFF2-40B4-BE49-F238E27FC236}">
              <a16:creationId xmlns:a16="http://schemas.microsoft.com/office/drawing/2014/main" id="{72074F88-FC54-49C1-AEDB-E3129FBA9DC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1" name="【児童館】&#10;有形固定資産減価償却率グラフ枠">
          <a:extLst>
            <a:ext uri="{FF2B5EF4-FFF2-40B4-BE49-F238E27FC236}">
              <a16:creationId xmlns:a16="http://schemas.microsoft.com/office/drawing/2014/main" id="{0543699A-71A3-43EC-8A68-834E1F9EF80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7076</xdr:rowOff>
    </xdr:from>
    <xdr:to>
      <xdr:col>85</xdr:col>
      <xdr:colOff>126364</xdr:colOff>
      <xdr:row>86</xdr:row>
      <xdr:rowOff>131173</xdr:rowOff>
    </xdr:to>
    <xdr:cxnSp macro="">
      <xdr:nvCxnSpPr>
        <xdr:cNvPr id="642" name="直線コネクタ 641">
          <a:extLst>
            <a:ext uri="{FF2B5EF4-FFF2-40B4-BE49-F238E27FC236}">
              <a16:creationId xmlns:a16="http://schemas.microsoft.com/office/drawing/2014/main" id="{010B927C-7343-46AA-8343-FBC550633529}"/>
            </a:ext>
          </a:extLst>
        </xdr:cNvPr>
        <xdr:cNvCxnSpPr/>
      </xdr:nvCxnSpPr>
      <xdr:spPr>
        <a:xfrm flipV="1">
          <a:off x="16318864" y="13380176"/>
          <a:ext cx="0" cy="1495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135000</xdr:rowOff>
    </xdr:from>
    <xdr:ext cx="405111" cy="259045"/>
    <xdr:sp macro="" textlink="">
      <xdr:nvSpPr>
        <xdr:cNvPr id="643" name="【児童館】&#10;有形固定資産減価償却率最小値テキスト">
          <a:extLst>
            <a:ext uri="{FF2B5EF4-FFF2-40B4-BE49-F238E27FC236}">
              <a16:creationId xmlns:a16="http://schemas.microsoft.com/office/drawing/2014/main" id="{20FF93D1-2943-43B4-BB89-7CA1AB8A7B02}"/>
            </a:ext>
          </a:extLst>
        </xdr:cNvPr>
        <xdr:cNvSpPr txBox="1"/>
      </xdr:nvSpPr>
      <xdr:spPr>
        <a:xfrm>
          <a:off x="16357600" y="1487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131173</xdr:rowOff>
    </xdr:from>
    <xdr:to>
      <xdr:col>86</xdr:col>
      <xdr:colOff>25400</xdr:colOff>
      <xdr:row>86</xdr:row>
      <xdr:rowOff>131173</xdr:rowOff>
    </xdr:to>
    <xdr:cxnSp macro="">
      <xdr:nvCxnSpPr>
        <xdr:cNvPr id="644" name="直線コネクタ 643">
          <a:extLst>
            <a:ext uri="{FF2B5EF4-FFF2-40B4-BE49-F238E27FC236}">
              <a16:creationId xmlns:a16="http://schemas.microsoft.com/office/drawing/2014/main" id="{4CCE2BF5-D523-4650-9F25-BC96E9DBAF03}"/>
            </a:ext>
          </a:extLst>
        </xdr:cNvPr>
        <xdr:cNvCxnSpPr/>
      </xdr:nvCxnSpPr>
      <xdr:spPr>
        <a:xfrm>
          <a:off x="16230600" y="14875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125203</xdr:rowOff>
    </xdr:from>
    <xdr:ext cx="340478" cy="259045"/>
    <xdr:sp macro="" textlink="">
      <xdr:nvSpPr>
        <xdr:cNvPr id="645" name="【児童館】&#10;有形固定資産減価償却率最大値テキスト">
          <a:extLst>
            <a:ext uri="{FF2B5EF4-FFF2-40B4-BE49-F238E27FC236}">
              <a16:creationId xmlns:a16="http://schemas.microsoft.com/office/drawing/2014/main" id="{2571C220-2DA1-49A6-BA35-3E9A79EA0EDF}"/>
            </a:ext>
          </a:extLst>
        </xdr:cNvPr>
        <xdr:cNvSpPr txBox="1"/>
      </xdr:nvSpPr>
      <xdr:spPr>
        <a:xfrm>
          <a:off x="16357600" y="131554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7076</xdr:rowOff>
    </xdr:from>
    <xdr:to>
      <xdr:col>86</xdr:col>
      <xdr:colOff>25400</xdr:colOff>
      <xdr:row>78</xdr:row>
      <xdr:rowOff>7076</xdr:rowOff>
    </xdr:to>
    <xdr:cxnSp macro="">
      <xdr:nvCxnSpPr>
        <xdr:cNvPr id="646" name="直線コネクタ 645">
          <a:extLst>
            <a:ext uri="{FF2B5EF4-FFF2-40B4-BE49-F238E27FC236}">
              <a16:creationId xmlns:a16="http://schemas.microsoft.com/office/drawing/2014/main" id="{8998CB3E-C06F-496C-AA9D-B14893B1BDEB}"/>
            </a:ext>
          </a:extLst>
        </xdr:cNvPr>
        <xdr:cNvCxnSpPr/>
      </xdr:nvCxnSpPr>
      <xdr:spPr>
        <a:xfrm>
          <a:off x="16230600" y="13380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106153</xdr:rowOff>
    </xdr:from>
    <xdr:ext cx="405111" cy="259045"/>
    <xdr:sp macro="" textlink="">
      <xdr:nvSpPr>
        <xdr:cNvPr id="647" name="【児童館】&#10;有形固定資産減価償却率平均値テキスト">
          <a:extLst>
            <a:ext uri="{FF2B5EF4-FFF2-40B4-BE49-F238E27FC236}">
              <a16:creationId xmlns:a16="http://schemas.microsoft.com/office/drawing/2014/main" id="{747571F7-A0C8-4918-9E1F-EA2AAAF973A4}"/>
            </a:ext>
          </a:extLst>
        </xdr:cNvPr>
        <xdr:cNvSpPr txBox="1"/>
      </xdr:nvSpPr>
      <xdr:spPr>
        <a:xfrm>
          <a:off x="16357600" y="141650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127726</xdr:rowOff>
    </xdr:from>
    <xdr:to>
      <xdr:col>85</xdr:col>
      <xdr:colOff>177800</xdr:colOff>
      <xdr:row>83</xdr:row>
      <xdr:rowOff>57876</xdr:rowOff>
    </xdr:to>
    <xdr:sp macro="" textlink="">
      <xdr:nvSpPr>
        <xdr:cNvPr id="648" name="フローチャート: 判断 647">
          <a:extLst>
            <a:ext uri="{FF2B5EF4-FFF2-40B4-BE49-F238E27FC236}">
              <a16:creationId xmlns:a16="http://schemas.microsoft.com/office/drawing/2014/main" id="{02A42CB8-F425-44DD-84E8-C1FCAF4D9B92}"/>
            </a:ext>
          </a:extLst>
        </xdr:cNvPr>
        <xdr:cNvSpPr/>
      </xdr:nvSpPr>
      <xdr:spPr>
        <a:xfrm>
          <a:off x="16268700" y="1418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144055</xdr:rowOff>
    </xdr:from>
    <xdr:to>
      <xdr:col>81</xdr:col>
      <xdr:colOff>101600</xdr:colOff>
      <xdr:row>83</xdr:row>
      <xdr:rowOff>74205</xdr:rowOff>
    </xdr:to>
    <xdr:sp macro="" textlink="">
      <xdr:nvSpPr>
        <xdr:cNvPr id="649" name="フローチャート: 判断 648">
          <a:extLst>
            <a:ext uri="{FF2B5EF4-FFF2-40B4-BE49-F238E27FC236}">
              <a16:creationId xmlns:a16="http://schemas.microsoft.com/office/drawing/2014/main" id="{29A30572-A355-42CC-9B08-A17F66543231}"/>
            </a:ext>
          </a:extLst>
        </xdr:cNvPr>
        <xdr:cNvSpPr/>
      </xdr:nvSpPr>
      <xdr:spPr>
        <a:xfrm>
          <a:off x="15430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142421</xdr:rowOff>
    </xdr:from>
    <xdr:to>
      <xdr:col>76</xdr:col>
      <xdr:colOff>165100</xdr:colOff>
      <xdr:row>83</xdr:row>
      <xdr:rowOff>72571</xdr:rowOff>
    </xdr:to>
    <xdr:sp macro="" textlink="">
      <xdr:nvSpPr>
        <xdr:cNvPr id="650" name="フローチャート: 判断 649">
          <a:extLst>
            <a:ext uri="{FF2B5EF4-FFF2-40B4-BE49-F238E27FC236}">
              <a16:creationId xmlns:a16="http://schemas.microsoft.com/office/drawing/2014/main" id="{0395F668-8903-4065-BFFD-187F550B986C}"/>
            </a:ext>
          </a:extLst>
        </xdr:cNvPr>
        <xdr:cNvSpPr/>
      </xdr:nvSpPr>
      <xdr:spPr>
        <a:xfrm>
          <a:off x="14541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122827</xdr:rowOff>
    </xdr:from>
    <xdr:to>
      <xdr:col>72</xdr:col>
      <xdr:colOff>38100</xdr:colOff>
      <xdr:row>83</xdr:row>
      <xdr:rowOff>52977</xdr:rowOff>
    </xdr:to>
    <xdr:sp macro="" textlink="">
      <xdr:nvSpPr>
        <xdr:cNvPr id="651" name="フローチャート: 判断 650">
          <a:extLst>
            <a:ext uri="{FF2B5EF4-FFF2-40B4-BE49-F238E27FC236}">
              <a16:creationId xmlns:a16="http://schemas.microsoft.com/office/drawing/2014/main" id="{C58C9EF4-CDFD-4277-9D56-B15538911037}"/>
            </a:ext>
          </a:extLst>
        </xdr:cNvPr>
        <xdr:cNvSpPr/>
      </xdr:nvSpPr>
      <xdr:spPr>
        <a:xfrm>
          <a:off x="13652500" y="141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83638</xdr:rowOff>
    </xdr:from>
    <xdr:to>
      <xdr:col>67</xdr:col>
      <xdr:colOff>101600</xdr:colOff>
      <xdr:row>83</xdr:row>
      <xdr:rowOff>13788</xdr:rowOff>
    </xdr:to>
    <xdr:sp macro="" textlink="">
      <xdr:nvSpPr>
        <xdr:cNvPr id="652" name="フローチャート: 判断 651">
          <a:extLst>
            <a:ext uri="{FF2B5EF4-FFF2-40B4-BE49-F238E27FC236}">
              <a16:creationId xmlns:a16="http://schemas.microsoft.com/office/drawing/2014/main" id="{E4E59B53-7765-40AC-9A49-3665B001B9F6}"/>
            </a:ext>
          </a:extLst>
        </xdr:cNvPr>
        <xdr:cNvSpPr/>
      </xdr:nvSpPr>
      <xdr:spPr>
        <a:xfrm>
          <a:off x="12763500" y="1414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1E442DB2-A9E8-4216-BC1D-2AC6B08EE51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8D85F33D-A21E-431E-8AE7-1DA00EAE6AC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E774C446-74E1-4C60-B332-968BC3927128}"/>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D43039EC-F2C3-4A80-AF53-0C374009A6AB}"/>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377A5E6E-72A3-4D31-BC7C-0F5088BF9649}"/>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59145</xdr:rowOff>
    </xdr:from>
    <xdr:to>
      <xdr:col>85</xdr:col>
      <xdr:colOff>177800</xdr:colOff>
      <xdr:row>82</xdr:row>
      <xdr:rowOff>160745</xdr:rowOff>
    </xdr:to>
    <xdr:sp macro="" textlink="">
      <xdr:nvSpPr>
        <xdr:cNvPr id="658" name="楕円 657">
          <a:extLst>
            <a:ext uri="{FF2B5EF4-FFF2-40B4-BE49-F238E27FC236}">
              <a16:creationId xmlns:a16="http://schemas.microsoft.com/office/drawing/2014/main" id="{53282C43-3B70-48B2-BEC2-F3D6AB331EF0}"/>
            </a:ext>
          </a:extLst>
        </xdr:cNvPr>
        <xdr:cNvSpPr/>
      </xdr:nvSpPr>
      <xdr:spPr>
        <a:xfrm>
          <a:off x="16268700" y="1411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82022</xdr:rowOff>
    </xdr:from>
    <xdr:ext cx="405111" cy="259045"/>
    <xdr:sp macro="" textlink="">
      <xdr:nvSpPr>
        <xdr:cNvPr id="659" name="【児童館】&#10;有形固定資産減価償却率該当値テキスト">
          <a:extLst>
            <a:ext uri="{FF2B5EF4-FFF2-40B4-BE49-F238E27FC236}">
              <a16:creationId xmlns:a16="http://schemas.microsoft.com/office/drawing/2014/main" id="{99203CE4-E5AF-4FB1-AE09-122345ADB26F}"/>
            </a:ext>
          </a:extLst>
        </xdr:cNvPr>
        <xdr:cNvSpPr txBox="1"/>
      </xdr:nvSpPr>
      <xdr:spPr>
        <a:xfrm>
          <a:off x="16357600" y="1396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13426</xdr:rowOff>
    </xdr:from>
    <xdr:to>
      <xdr:col>81</xdr:col>
      <xdr:colOff>101600</xdr:colOff>
      <xdr:row>82</xdr:row>
      <xdr:rowOff>115026</xdr:rowOff>
    </xdr:to>
    <xdr:sp macro="" textlink="">
      <xdr:nvSpPr>
        <xdr:cNvPr id="660" name="楕円 659">
          <a:extLst>
            <a:ext uri="{FF2B5EF4-FFF2-40B4-BE49-F238E27FC236}">
              <a16:creationId xmlns:a16="http://schemas.microsoft.com/office/drawing/2014/main" id="{1EEE9D68-4702-4D13-8AE8-FDCCBD325E2D}"/>
            </a:ext>
          </a:extLst>
        </xdr:cNvPr>
        <xdr:cNvSpPr/>
      </xdr:nvSpPr>
      <xdr:spPr>
        <a:xfrm>
          <a:off x="15430500" y="1407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64226</xdr:rowOff>
    </xdr:from>
    <xdr:to>
      <xdr:col>85</xdr:col>
      <xdr:colOff>127000</xdr:colOff>
      <xdr:row>82</xdr:row>
      <xdr:rowOff>109945</xdr:rowOff>
    </xdr:to>
    <xdr:cxnSp macro="">
      <xdr:nvCxnSpPr>
        <xdr:cNvPr id="661" name="直線コネクタ 660">
          <a:extLst>
            <a:ext uri="{FF2B5EF4-FFF2-40B4-BE49-F238E27FC236}">
              <a16:creationId xmlns:a16="http://schemas.microsoft.com/office/drawing/2014/main" id="{70CB1426-277F-44B4-BA8E-952C328B9E79}"/>
            </a:ext>
          </a:extLst>
        </xdr:cNvPr>
        <xdr:cNvCxnSpPr/>
      </xdr:nvCxnSpPr>
      <xdr:spPr>
        <a:xfrm>
          <a:off x="15481300" y="14123126"/>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139156</xdr:rowOff>
    </xdr:from>
    <xdr:to>
      <xdr:col>76</xdr:col>
      <xdr:colOff>165100</xdr:colOff>
      <xdr:row>82</xdr:row>
      <xdr:rowOff>69306</xdr:rowOff>
    </xdr:to>
    <xdr:sp macro="" textlink="">
      <xdr:nvSpPr>
        <xdr:cNvPr id="662" name="楕円 661">
          <a:extLst>
            <a:ext uri="{FF2B5EF4-FFF2-40B4-BE49-F238E27FC236}">
              <a16:creationId xmlns:a16="http://schemas.microsoft.com/office/drawing/2014/main" id="{214ABE99-0E13-4E0B-B1D0-2A8827CA32F9}"/>
            </a:ext>
          </a:extLst>
        </xdr:cNvPr>
        <xdr:cNvSpPr/>
      </xdr:nvSpPr>
      <xdr:spPr>
        <a:xfrm>
          <a:off x="14541500" y="1402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18506</xdr:rowOff>
    </xdr:from>
    <xdr:to>
      <xdr:col>81</xdr:col>
      <xdr:colOff>50800</xdr:colOff>
      <xdr:row>82</xdr:row>
      <xdr:rowOff>64226</xdr:rowOff>
    </xdr:to>
    <xdr:cxnSp macro="">
      <xdr:nvCxnSpPr>
        <xdr:cNvPr id="663" name="直線コネクタ 662">
          <a:extLst>
            <a:ext uri="{FF2B5EF4-FFF2-40B4-BE49-F238E27FC236}">
              <a16:creationId xmlns:a16="http://schemas.microsoft.com/office/drawing/2014/main" id="{B4A45CCF-4955-49F7-A147-E9A63394AA40}"/>
            </a:ext>
          </a:extLst>
        </xdr:cNvPr>
        <xdr:cNvCxnSpPr/>
      </xdr:nvCxnSpPr>
      <xdr:spPr>
        <a:xfrm>
          <a:off x="14592300" y="1407740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93436</xdr:rowOff>
    </xdr:from>
    <xdr:to>
      <xdr:col>72</xdr:col>
      <xdr:colOff>38100</xdr:colOff>
      <xdr:row>82</xdr:row>
      <xdr:rowOff>23586</xdr:rowOff>
    </xdr:to>
    <xdr:sp macro="" textlink="">
      <xdr:nvSpPr>
        <xdr:cNvPr id="664" name="楕円 663">
          <a:extLst>
            <a:ext uri="{FF2B5EF4-FFF2-40B4-BE49-F238E27FC236}">
              <a16:creationId xmlns:a16="http://schemas.microsoft.com/office/drawing/2014/main" id="{C0A8475B-B51E-41F6-9BFE-1882C829008D}"/>
            </a:ext>
          </a:extLst>
        </xdr:cNvPr>
        <xdr:cNvSpPr/>
      </xdr:nvSpPr>
      <xdr:spPr>
        <a:xfrm>
          <a:off x="13652500" y="1398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144236</xdr:rowOff>
    </xdr:from>
    <xdr:to>
      <xdr:col>76</xdr:col>
      <xdr:colOff>114300</xdr:colOff>
      <xdr:row>82</xdr:row>
      <xdr:rowOff>18506</xdr:rowOff>
    </xdr:to>
    <xdr:cxnSp macro="">
      <xdr:nvCxnSpPr>
        <xdr:cNvPr id="665" name="直線コネクタ 664">
          <a:extLst>
            <a:ext uri="{FF2B5EF4-FFF2-40B4-BE49-F238E27FC236}">
              <a16:creationId xmlns:a16="http://schemas.microsoft.com/office/drawing/2014/main" id="{44D9ED97-CDB5-4313-BE05-838F1190B990}"/>
            </a:ext>
          </a:extLst>
        </xdr:cNvPr>
        <xdr:cNvCxnSpPr/>
      </xdr:nvCxnSpPr>
      <xdr:spPr>
        <a:xfrm>
          <a:off x="13703300" y="1403168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13426</xdr:rowOff>
    </xdr:from>
    <xdr:to>
      <xdr:col>67</xdr:col>
      <xdr:colOff>101600</xdr:colOff>
      <xdr:row>83</xdr:row>
      <xdr:rowOff>115026</xdr:rowOff>
    </xdr:to>
    <xdr:sp macro="" textlink="">
      <xdr:nvSpPr>
        <xdr:cNvPr id="666" name="楕円 665">
          <a:extLst>
            <a:ext uri="{FF2B5EF4-FFF2-40B4-BE49-F238E27FC236}">
              <a16:creationId xmlns:a16="http://schemas.microsoft.com/office/drawing/2014/main" id="{8B55CBB0-0309-4526-8CE9-C01B9B62A93F}"/>
            </a:ext>
          </a:extLst>
        </xdr:cNvPr>
        <xdr:cNvSpPr/>
      </xdr:nvSpPr>
      <xdr:spPr>
        <a:xfrm>
          <a:off x="12763500" y="1424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144236</xdr:rowOff>
    </xdr:from>
    <xdr:to>
      <xdr:col>71</xdr:col>
      <xdr:colOff>177800</xdr:colOff>
      <xdr:row>83</xdr:row>
      <xdr:rowOff>64226</xdr:rowOff>
    </xdr:to>
    <xdr:cxnSp macro="">
      <xdr:nvCxnSpPr>
        <xdr:cNvPr id="667" name="直線コネクタ 666">
          <a:extLst>
            <a:ext uri="{FF2B5EF4-FFF2-40B4-BE49-F238E27FC236}">
              <a16:creationId xmlns:a16="http://schemas.microsoft.com/office/drawing/2014/main" id="{E196E829-41AC-4B93-ABF3-148BFA15FEB8}"/>
            </a:ext>
          </a:extLst>
        </xdr:cNvPr>
        <xdr:cNvCxnSpPr/>
      </xdr:nvCxnSpPr>
      <xdr:spPr>
        <a:xfrm flipV="1">
          <a:off x="12814300" y="14031686"/>
          <a:ext cx="889000" cy="26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65332</xdr:rowOff>
    </xdr:from>
    <xdr:ext cx="405111" cy="259045"/>
    <xdr:sp macro="" textlink="">
      <xdr:nvSpPr>
        <xdr:cNvPr id="668" name="n_1aveValue【児童館】&#10;有形固定資産減価償却率">
          <a:extLst>
            <a:ext uri="{FF2B5EF4-FFF2-40B4-BE49-F238E27FC236}">
              <a16:creationId xmlns:a16="http://schemas.microsoft.com/office/drawing/2014/main" id="{E3D4E0FA-7C68-4BD3-939F-1AC05E73799F}"/>
            </a:ext>
          </a:extLst>
        </xdr:cNvPr>
        <xdr:cNvSpPr txBox="1"/>
      </xdr:nvSpPr>
      <xdr:spPr>
        <a:xfrm>
          <a:off x="15266044" y="1429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63698</xdr:rowOff>
    </xdr:from>
    <xdr:ext cx="405111" cy="259045"/>
    <xdr:sp macro="" textlink="">
      <xdr:nvSpPr>
        <xdr:cNvPr id="669" name="n_2aveValue【児童館】&#10;有形固定資産減価償却率">
          <a:extLst>
            <a:ext uri="{FF2B5EF4-FFF2-40B4-BE49-F238E27FC236}">
              <a16:creationId xmlns:a16="http://schemas.microsoft.com/office/drawing/2014/main" id="{99DF04EF-B49C-4F4D-AB95-7E6036217FCB}"/>
            </a:ext>
          </a:extLst>
        </xdr:cNvPr>
        <xdr:cNvSpPr txBox="1"/>
      </xdr:nvSpPr>
      <xdr:spPr>
        <a:xfrm>
          <a:off x="14389744" y="14294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44104</xdr:rowOff>
    </xdr:from>
    <xdr:ext cx="405111" cy="259045"/>
    <xdr:sp macro="" textlink="">
      <xdr:nvSpPr>
        <xdr:cNvPr id="670" name="n_3aveValue【児童館】&#10;有形固定資産減価償却率">
          <a:extLst>
            <a:ext uri="{FF2B5EF4-FFF2-40B4-BE49-F238E27FC236}">
              <a16:creationId xmlns:a16="http://schemas.microsoft.com/office/drawing/2014/main" id="{E3DA71C0-C802-4A6D-982E-FEE71ACCE768}"/>
            </a:ext>
          </a:extLst>
        </xdr:cNvPr>
        <xdr:cNvSpPr txBox="1"/>
      </xdr:nvSpPr>
      <xdr:spPr>
        <a:xfrm>
          <a:off x="13500744" y="1427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30315</xdr:rowOff>
    </xdr:from>
    <xdr:ext cx="405111" cy="259045"/>
    <xdr:sp macro="" textlink="">
      <xdr:nvSpPr>
        <xdr:cNvPr id="671" name="n_4aveValue【児童館】&#10;有形固定資産減価償却率">
          <a:extLst>
            <a:ext uri="{FF2B5EF4-FFF2-40B4-BE49-F238E27FC236}">
              <a16:creationId xmlns:a16="http://schemas.microsoft.com/office/drawing/2014/main" id="{9EAB4F20-0842-44C7-ACAE-01B60A6CAA44}"/>
            </a:ext>
          </a:extLst>
        </xdr:cNvPr>
        <xdr:cNvSpPr txBox="1"/>
      </xdr:nvSpPr>
      <xdr:spPr>
        <a:xfrm>
          <a:off x="12611744" y="13917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131553</xdr:rowOff>
    </xdr:from>
    <xdr:ext cx="405111" cy="259045"/>
    <xdr:sp macro="" textlink="">
      <xdr:nvSpPr>
        <xdr:cNvPr id="672" name="n_1mainValue【児童館】&#10;有形固定資産減価償却率">
          <a:extLst>
            <a:ext uri="{FF2B5EF4-FFF2-40B4-BE49-F238E27FC236}">
              <a16:creationId xmlns:a16="http://schemas.microsoft.com/office/drawing/2014/main" id="{74EACBBA-EBF4-4C98-AC65-D8C19E253744}"/>
            </a:ext>
          </a:extLst>
        </xdr:cNvPr>
        <xdr:cNvSpPr txBox="1"/>
      </xdr:nvSpPr>
      <xdr:spPr>
        <a:xfrm>
          <a:off x="15266044" y="1384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85833</xdr:rowOff>
    </xdr:from>
    <xdr:ext cx="405111" cy="259045"/>
    <xdr:sp macro="" textlink="">
      <xdr:nvSpPr>
        <xdr:cNvPr id="673" name="n_2mainValue【児童館】&#10;有形固定資産減価償却率">
          <a:extLst>
            <a:ext uri="{FF2B5EF4-FFF2-40B4-BE49-F238E27FC236}">
              <a16:creationId xmlns:a16="http://schemas.microsoft.com/office/drawing/2014/main" id="{B2256360-6DA9-4CC4-9A28-0B0A2D529C4A}"/>
            </a:ext>
          </a:extLst>
        </xdr:cNvPr>
        <xdr:cNvSpPr txBox="1"/>
      </xdr:nvSpPr>
      <xdr:spPr>
        <a:xfrm>
          <a:off x="14389744" y="1380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40113</xdr:rowOff>
    </xdr:from>
    <xdr:ext cx="405111" cy="259045"/>
    <xdr:sp macro="" textlink="">
      <xdr:nvSpPr>
        <xdr:cNvPr id="674" name="n_3mainValue【児童館】&#10;有形固定資産減価償却率">
          <a:extLst>
            <a:ext uri="{FF2B5EF4-FFF2-40B4-BE49-F238E27FC236}">
              <a16:creationId xmlns:a16="http://schemas.microsoft.com/office/drawing/2014/main" id="{14A806D1-FE90-435C-BC68-79BD9B3941CA}"/>
            </a:ext>
          </a:extLst>
        </xdr:cNvPr>
        <xdr:cNvSpPr txBox="1"/>
      </xdr:nvSpPr>
      <xdr:spPr>
        <a:xfrm>
          <a:off x="13500744" y="1375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106153</xdr:rowOff>
    </xdr:from>
    <xdr:ext cx="405111" cy="259045"/>
    <xdr:sp macro="" textlink="">
      <xdr:nvSpPr>
        <xdr:cNvPr id="675" name="n_4mainValue【児童館】&#10;有形固定資産減価償却率">
          <a:extLst>
            <a:ext uri="{FF2B5EF4-FFF2-40B4-BE49-F238E27FC236}">
              <a16:creationId xmlns:a16="http://schemas.microsoft.com/office/drawing/2014/main" id="{05C961AD-9B17-4AA7-8209-F78BBED8067E}"/>
            </a:ext>
          </a:extLst>
        </xdr:cNvPr>
        <xdr:cNvSpPr txBox="1"/>
      </xdr:nvSpPr>
      <xdr:spPr>
        <a:xfrm>
          <a:off x="12611744" y="1433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6" name="正方形/長方形 675">
          <a:extLst>
            <a:ext uri="{FF2B5EF4-FFF2-40B4-BE49-F238E27FC236}">
              <a16:creationId xmlns:a16="http://schemas.microsoft.com/office/drawing/2014/main" id="{7E9BC8F6-6A2B-4DAF-82B6-1C5F6C17141E}"/>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7" name="正方形/長方形 676">
          <a:extLst>
            <a:ext uri="{FF2B5EF4-FFF2-40B4-BE49-F238E27FC236}">
              <a16:creationId xmlns:a16="http://schemas.microsoft.com/office/drawing/2014/main" id="{471326F6-BAC6-4978-8D7F-06325F50538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8" name="正方形/長方形 677">
          <a:extLst>
            <a:ext uri="{FF2B5EF4-FFF2-40B4-BE49-F238E27FC236}">
              <a16:creationId xmlns:a16="http://schemas.microsoft.com/office/drawing/2014/main" id="{20619A63-E198-4017-A532-BEBE9CD75C8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9" name="正方形/長方形 678">
          <a:extLst>
            <a:ext uri="{FF2B5EF4-FFF2-40B4-BE49-F238E27FC236}">
              <a16:creationId xmlns:a16="http://schemas.microsoft.com/office/drawing/2014/main" id="{93F4758D-AFCD-4CFE-9324-25C496F7FE7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0" name="正方形/長方形 679">
          <a:extLst>
            <a:ext uri="{FF2B5EF4-FFF2-40B4-BE49-F238E27FC236}">
              <a16:creationId xmlns:a16="http://schemas.microsoft.com/office/drawing/2014/main" id="{002E008A-FA8D-4E7E-AE39-AD232DAF043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1" name="正方形/長方形 680">
          <a:extLst>
            <a:ext uri="{FF2B5EF4-FFF2-40B4-BE49-F238E27FC236}">
              <a16:creationId xmlns:a16="http://schemas.microsoft.com/office/drawing/2014/main" id="{4EAE1397-D028-4842-8B39-702582E5D7C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2" name="正方形/長方形 681">
          <a:extLst>
            <a:ext uri="{FF2B5EF4-FFF2-40B4-BE49-F238E27FC236}">
              <a16:creationId xmlns:a16="http://schemas.microsoft.com/office/drawing/2014/main" id="{E72BD796-773C-4803-83CB-41866E8C390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3" name="正方形/長方形 682">
          <a:extLst>
            <a:ext uri="{FF2B5EF4-FFF2-40B4-BE49-F238E27FC236}">
              <a16:creationId xmlns:a16="http://schemas.microsoft.com/office/drawing/2014/main" id="{1E7C334F-9163-4663-A8D9-51946D50762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4" name="テキスト ボックス 683">
          <a:extLst>
            <a:ext uri="{FF2B5EF4-FFF2-40B4-BE49-F238E27FC236}">
              <a16:creationId xmlns:a16="http://schemas.microsoft.com/office/drawing/2014/main" id="{0B23F64C-D500-4EDD-BF1C-4D87C1778E28}"/>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5" name="直線コネクタ 684">
          <a:extLst>
            <a:ext uri="{FF2B5EF4-FFF2-40B4-BE49-F238E27FC236}">
              <a16:creationId xmlns:a16="http://schemas.microsoft.com/office/drawing/2014/main" id="{797E5C4C-01F4-410B-B36B-F8ECBC11B2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6" name="直線コネクタ 685">
          <a:extLst>
            <a:ext uri="{FF2B5EF4-FFF2-40B4-BE49-F238E27FC236}">
              <a16:creationId xmlns:a16="http://schemas.microsoft.com/office/drawing/2014/main" id="{A21AF566-C3FA-4C51-AE6C-6A74EFC892CE}"/>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87" name="テキスト ボックス 686">
          <a:extLst>
            <a:ext uri="{FF2B5EF4-FFF2-40B4-BE49-F238E27FC236}">
              <a16:creationId xmlns:a16="http://schemas.microsoft.com/office/drawing/2014/main" id="{9A229A75-9DE8-46E4-9455-36F9E2EC7EF6}"/>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88" name="直線コネクタ 687">
          <a:extLst>
            <a:ext uri="{FF2B5EF4-FFF2-40B4-BE49-F238E27FC236}">
              <a16:creationId xmlns:a16="http://schemas.microsoft.com/office/drawing/2014/main" id="{9EB3CA10-4C50-4629-BF91-98DC8139D094}"/>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89" name="テキスト ボックス 688">
          <a:extLst>
            <a:ext uri="{FF2B5EF4-FFF2-40B4-BE49-F238E27FC236}">
              <a16:creationId xmlns:a16="http://schemas.microsoft.com/office/drawing/2014/main" id="{5994AB3B-ED73-4D4A-B8EB-78EEE86811F7}"/>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0" name="直線コネクタ 689">
          <a:extLst>
            <a:ext uri="{FF2B5EF4-FFF2-40B4-BE49-F238E27FC236}">
              <a16:creationId xmlns:a16="http://schemas.microsoft.com/office/drawing/2014/main" id="{2C260E90-9EB7-480A-A1DC-7C823F72704D}"/>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1" name="テキスト ボックス 690">
          <a:extLst>
            <a:ext uri="{FF2B5EF4-FFF2-40B4-BE49-F238E27FC236}">
              <a16:creationId xmlns:a16="http://schemas.microsoft.com/office/drawing/2014/main" id="{1091CA38-7DBC-438B-A24E-F28B99F610AF}"/>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2" name="直線コネクタ 691">
          <a:extLst>
            <a:ext uri="{FF2B5EF4-FFF2-40B4-BE49-F238E27FC236}">
              <a16:creationId xmlns:a16="http://schemas.microsoft.com/office/drawing/2014/main" id="{52308CC2-C4B7-411F-AB2D-F3CABE0B4056}"/>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3" name="テキスト ボックス 692">
          <a:extLst>
            <a:ext uri="{FF2B5EF4-FFF2-40B4-BE49-F238E27FC236}">
              <a16:creationId xmlns:a16="http://schemas.microsoft.com/office/drawing/2014/main" id="{50A05EEF-F813-4543-B383-74D8E499060A}"/>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4" name="直線コネクタ 693">
          <a:extLst>
            <a:ext uri="{FF2B5EF4-FFF2-40B4-BE49-F238E27FC236}">
              <a16:creationId xmlns:a16="http://schemas.microsoft.com/office/drawing/2014/main" id="{52FBB4A7-3717-4900-A7EB-3062260E4ABF}"/>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5" name="テキスト ボックス 694">
          <a:extLst>
            <a:ext uri="{FF2B5EF4-FFF2-40B4-BE49-F238E27FC236}">
              <a16:creationId xmlns:a16="http://schemas.microsoft.com/office/drawing/2014/main" id="{794AD180-7DCD-4CD7-9C34-BC50444BD62D}"/>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6" name="直線コネクタ 695">
          <a:extLst>
            <a:ext uri="{FF2B5EF4-FFF2-40B4-BE49-F238E27FC236}">
              <a16:creationId xmlns:a16="http://schemas.microsoft.com/office/drawing/2014/main" id="{3B91E752-9463-4C58-9645-4C85B80ED0B5}"/>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97" name="テキスト ボックス 696">
          <a:extLst>
            <a:ext uri="{FF2B5EF4-FFF2-40B4-BE49-F238E27FC236}">
              <a16:creationId xmlns:a16="http://schemas.microsoft.com/office/drawing/2014/main" id="{7FC1BDEF-16BB-40B2-9B88-FFDB7E345421}"/>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a:extLst>
            <a:ext uri="{FF2B5EF4-FFF2-40B4-BE49-F238E27FC236}">
              <a16:creationId xmlns:a16="http://schemas.microsoft.com/office/drawing/2014/main" id="{B79D4C25-EC01-42C6-B8EF-558654AD641E}"/>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a:extLst>
            <a:ext uri="{FF2B5EF4-FFF2-40B4-BE49-F238E27FC236}">
              <a16:creationId xmlns:a16="http://schemas.microsoft.com/office/drawing/2014/main" id="{16FFCA31-CBB4-4B17-9A8F-9EFBF011DA56}"/>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児童館】&#10;一人当たり面積グラフ枠">
          <a:extLst>
            <a:ext uri="{FF2B5EF4-FFF2-40B4-BE49-F238E27FC236}">
              <a16:creationId xmlns:a16="http://schemas.microsoft.com/office/drawing/2014/main" id="{41733810-3712-4E79-93EC-171CEF3F7CD3}"/>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127907</xdr:rowOff>
    </xdr:from>
    <xdr:to>
      <xdr:col>116</xdr:col>
      <xdr:colOff>62864</xdr:colOff>
      <xdr:row>86</xdr:row>
      <xdr:rowOff>136071</xdr:rowOff>
    </xdr:to>
    <xdr:cxnSp macro="">
      <xdr:nvCxnSpPr>
        <xdr:cNvPr id="701" name="直線コネクタ 700">
          <a:extLst>
            <a:ext uri="{FF2B5EF4-FFF2-40B4-BE49-F238E27FC236}">
              <a16:creationId xmlns:a16="http://schemas.microsoft.com/office/drawing/2014/main" id="{2117FC4E-7B65-4540-84BD-BAD41566A607}"/>
            </a:ext>
          </a:extLst>
        </xdr:cNvPr>
        <xdr:cNvCxnSpPr/>
      </xdr:nvCxnSpPr>
      <xdr:spPr>
        <a:xfrm flipV="1">
          <a:off x="22160864" y="13329557"/>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139898</xdr:rowOff>
    </xdr:from>
    <xdr:ext cx="469744" cy="259045"/>
    <xdr:sp macro="" textlink="">
      <xdr:nvSpPr>
        <xdr:cNvPr id="702" name="【児童館】&#10;一人当たり面積最小値テキスト">
          <a:extLst>
            <a:ext uri="{FF2B5EF4-FFF2-40B4-BE49-F238E27FC236}">
              <a16:creationId xmlns:a16="http://schemas.microsoft.com/office/drawing/2014/main" id="{002F3A6F-82F3-419E-B7AB-C0AC2D7A4A76}"/>
            </a:ext>
          </a:extLst>
        </xdr:cNvPr>
        <xdr:cNvSpPr txBox="1"/>
      </xdr:nvSpPr>
      <xdr:spPr>
        <a:xfrm>
          <a:off x="22199600" y="1488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136071</xdr:rowOff>
    </xdr:from>
    <xdr:to>
      <xdr:col>116</xdr:col>
      <xdr:colOff>152400</xdr:colOff>
      <xdr:row>86</xdr:row>
      <xdr:rowOff>136071</xdr:rowOff>
    </xdr:to>
    <xdr:cxnSp macro="">
      <xdr:nvCxnSpPr>
        <xdr:cNvPr id="703" name="直線コネクタ 702">
          <a:extLst>
            <a:ext uri="{FF2B5EF4-FFF2-40B4-BE49-F238E27FC236}">
              <a16:creationId xmlns:a16="http://schemas.microsoft.com/office/drawing/2014/main" id="{BF197692-A561-4A2F-82A5-A931054E00AD}"/>
            </a:ext>
          </a:extLst>
        </xdr:cNvPr>
        <xdr:cNvCxnSpPr/>
      </xdr:nvCxnSpPr>
      <xdr:spPr>
        <a:xfrm>
          <a:off x="22072600" y="1488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74584</xdr:rowOff>
    </xdr:from>
    <xdr:ext cx="469744" cy="259045"/>
    <xdr:sp macro="" textlink="">
      <xdr:nvSpPr>
        <xdr:cNvPr id="704" name="【児童館】&#10;一人当たり面積最大値テキスト">
          <a:extLst>
            <a:ext uri="{FF2B5EF4-FFF2-40B4-BE49-F238E27FC236}">
              <a16:creationId xmlns:a16="http://schemas.microsoft.com/office/drawing/2014/main" id="{A4513C11-724A-4239-856F-9FC391CE2BBA}"/>
            </a:ext>
          </a:extLst>
        </xdr:cNvPr>
        <xdr:cNvSpPr txBox="1"/>
      </xdr:nvSpPr>
      <xdr:spPr>
        <a:xfrm>
          <a:off x="22199600" y="13104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127907</xdr:rowOff>
    </xdr:from>
    <xdr:to>
      <xdr:col>116</xdr:col>
      <xdr:colOff>152400</xdr:colOff>
      <xdr:row>77</xdr:row>
      <xdr:rowOff>127907</xdr:rowOff>
    </xdr:to>
    <xdr:cxnSp macro="">
      <xdr:nvCxnSpPr>
        <xdr:cNvPr id="705" name="直線コネクタ 704">
          <a:extLst>
            <a:ext uri="{FF2B5EF4-FFF2-40B4-BE49-F238E27FC236}">
              <a16:creationId xmlns:a16="http://schemas.microsoft.com/office/drawing/2014/main" id="{D26A1547-4A4E-438F-9C12-EE499D12DB7D}"/>
            </a:ext>
          </a:extLst>
        </xdr:cNvPr>
        <xdr:cNvCxnSpPr/>
      </xdr:nvCxnSpPr>
      <xdr:spPr>
        <a:xfrm>
          <a:off x="22072600" y="1332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108148</xdr:rowOff>
    </xdr:from>
    <xdr:ext cx="469744" cy="259045"/>
    <xdr:sp macro="" textlink="">
      <xdr:nvSpPr>
        <xdr:cNvPr id="706" name="【児童館】&#10;一人当たり面積平均値テキスト">
          <a:extLst>
            <a:ext uri="{FF2B5EF4-FFF2-40B4-BE49-F238E27FC236}">
              <a16:creationId xmlns:a16="http://schemas.microsoft.com/office/drawing/2014/main" id="{00C75B49-4056-47D8-B46F-302F960DAE32}"/>
            </a:ext>
          </a:extLst>
        </xdr:cNvPr>
        <xdr:cNvSpPr txBox="1"/>
      </xdr:nvSpPr>
      <xdr:spPr>
        <a:xfrm>
          <a:off x="22199600" y="13995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85271</xdr:rowOff>
    </xdr:from>
    <xdr:to>
      <xdr:col>116</xdr:col>
      <xdr:colOff>114300</xdr:colOff>
      <xdr:row>83</xdr:row>
      <xdr:rowOff>15421</xdr:rowOff>
    </xdr:to>
    <xdr:sp macro="" textlink="">
      <xdr:nvSpPr>
        <xdr:cNvPr id="707" name="フローチャート: 判断 706">
          <a:extLst>
            <a:ext uri="{FF2B5EF4-FFF2-40B4-BE49-F238E27FC236}">
              <a16:creationId xmlns:a16="http://schemas.microsoft.com/office/drawing/2014/main" id="{B89AA420-D645-4B24-94F8-74A5038EA42A}"/>
            </a:ext>
          </a:extLst>
        </xdr:cNvPr>
        <xdr:cNvSpPr/>
      </xdr:nvSpPr>
      <xdr:spPr>
        <a:xfrm>
          <a:off x="221107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101600</xdr:rowOff>
    </xdr:from>
    <xdr:to>
      <xdr:col>112</xdr:col>
      <xdr:colOff>38100</xdr:colOff>
      <xdr:row>83</xdr:row>
      <xdr:rowOff>31750</xdr:rowOff>
    </xdr:to>
    <xdr:sp macro="" textlink="">
      <xdr:nvSpPr>
        <xdr:cNvPr id="708" name="フローチャート: 判断 707">
          <a:extLst>
            <a:ext uri="{FF2B5EF4-FFF2-40B4-BE49-F238E27FC236}">
              <a16:creationId xmlns:a16="http://schemas.microsoft.com/office/drawing/2014/main" id="{45DCF596-59CA-4787-B525-21EDFEEA6CDB}"/>
            </a:ext>
          </a:extLst>
        </xdr:cNvPr>
        <xdr:cNvSpPr/>
      </xdr:nvSpPr>
      <xdr:spPr>
        <a:xfrm>
          <a:off x="21272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52614</xdr:rowOff>
    </xdr:from>
    <xdr:to>
      <xdr:col>107</xdr:col>
      <xdr:colOff>101600</xdr:colOff>
      <xdr:row>82</xdr:row>
      <xdr:rowOff>154214</xdr:rowOff>
    </xdr:to>
    <xdr:sp macro="" textlink="">
      <xdr:nvSpPr>
        <xdr:cNvPr id="709" name="フローチャート: 判断 708">
          <a:extLst>
            <a:ext uri="{FF2B5EF4-FFF2-40B4-BE49-F238E27FC236}">
              <a16:creationId xmlns:a16="http://schemas.microsoft.com/office/drawing/2014/main" id="{AA94203A-C18E-428B-AFF9-A07C3DC3C87A}"/>
            </a:ext>
          </a:extLst>
        </xdr:cNvPr>
        <xdr:cNvSpPr/>
      </xdr:nvSpPr>
      <xdr:spPr>
        <a:xfrm>
          <a:off x="20383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117929</xdr:rowOff>
    </xdr:from>
    <xdr:to>
      <xdr:col>102</xdr:col>
      <xdr:colOff>165100</xdr:colOff>
      <xdr:row>83</xdr:row>
      <xdr:rowOff>48079</xdr:rowOff>
    </xdr:to>
    <xdr:sp macro="" textlink="">
      <xdr:nvSpPr>
        <xdr:cNvPr id="710" name="フローチャート: 判断 709">
          <a:extLst>
            <a:ext uri="{FF2B5EF4-FFF2-40B4-BE49-F238E27FC236}">
              <a16:creationId xmlns:a16="http://schemas.microsoft.com/office/drawing/2014/main" id="{3134BEFC-A548-40E3-BE21-0F28F9AABE4D}"/>
            </a:ext>
          </a:extLst>
        </xdr:cNvPr>
        <xdr:cNvSpPr/>
      </xdr:nvSpPr>
      <xdr:spPr>
        <a:xfrm>
          <a:off x="19494500" y="141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134257</xdr:rowOff>
    </xdr:from>
    <xdr:to>
      <xdr:col>98</xdr:col>
      <xdr:colOff>38100</xdr:colOff>
      <xdr:row>83</xdr:row>
      <xdr:rowOff>64407</xdr:rowOff>
    </xdr:to>
    <xdr:sp macro="" textlink="">
      <xdr:nvSpPr>
        <xdr:cNvPr id="711" name="フローチャート: 判断 710">
          <a:extLst>
            <a:ext uri="{FF2B5EF4-FFF2-40B4-BE49-F238E27FC236}">
              <a16:creationId xmlns:a16="http://schemas.microsoft.com/office/drawing/2014/main" id="{E1C8E52E-8982-4D7F-9303-03C98646A542}"/>
            </a:ext>
          </a:extLst>
        </xdr:cNvPr>
        <xdr:cNvSpPr/>
      </xdr:nvSpPr>
      <xdr:spPr>
        <a:xfrm>
          <a:off x="18605500" y="1419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A1689DE7-B249-4DBA-87BF-2A2311317CC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7BF204F4-0668-41DB-8CEC-6D91FED1E80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28E35D52-BE82-41FF-AF35-4BDF93490728}"/>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F7883592-3F71-4C1A-A498-4FA6B48FA4A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1FD77CAE-055A-4687-8567-498F320917E9}"/>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85271</xdr:rowOff>
    </xdr:from>
    <xdr:to>
      <xdr:col>116</xdr:col>
      <xdr:colOff>114300</xdr:colOff>
      <xdr:row>87</xdr:row>
      <xdr:rowOff>15421</xdr:rowOff>
    </xdr:to>
    <xdr:sp macro="" textlink="">
      <xdr:nvSpPr>
        <xdr:cNvPr id="717" name="楕円 716">
          <a:extLst>
            <a:ext uri="{FF2B5EF4-FFF2-40B4-BE49-F238E27FC236}">
              <a16:creationId xmlns:a16="http://schemas.microsoft.com/office/drawing/2014/main" id="{CB64783F-E779-437C-9CB4-4F946200E285}"/>
            </a:ext>
          </a:extLst>
        </xdr:cNvPr>
        <xdr:cNvSpPr/>
      </xdr:nvSpPr>
      <xdr:spPr>
        <a:xfrm>
          <a:off x="221107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198</xdr:rowOff>
    </xdr:from>
    <xdr:ext cx="469744" cy="259045"/>
    <xdr:sp macro="" textlink="">
      <xdr:nvSpPr>
        <xdr:cNvPr id="718" name="【児童館】&#10;一人当たり面積該当値テキスト">
          <a:extLst>
            <a:ext uri="{FF2B5EF4-FFF2-40B4-BE49-F238E27FC236}">
              <a16:creationId xmlns:a16="http://schemas.microsoft.com/office/drawing/2014/main" id="{1425A057-C748-4BB0-854C-599FF1745B8C}"/>
            </a:ext>
          </a:extLst>
        </xdr:cNvPr>
        <xdr:cNvSpPr txBox="1"/>
      </xdr:nvSpPr>
      <xdr:spPr>
        <a:xfrm>
          <a:off x="22199600" y="1474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85271</xdr:rowOff>
    </xdr:from>
    <xdr:to>
      <xdr:col>112</xdr:col>
      <xdr:colOff>38100</xdr:colOff>
      <xdr:row>87</xdr:row>
      <xdr:rowOff>15421</xdr:rowOff>
    </xdr:to>
    <xdr:sp macro="" textlink="">
      <xdr:nvSpPr>
        <xdr:cNvPr id="719" name="楕円 718">
          <a:extLst>
            <a:ext uri="{FF2B5EF4-FFF2-40B4-BE49-F238E27FC236}">
              <a16:creationId xmlns:a16="http://schemas.microsoft.com/office/drawing/2014/main" id="{B3959ABC-F55C-465E-9076-CFDD49E3E77F}"/>
            </a:ext>
          </a:extLst>
        </xdr:cNvPr>
        <xdr:cNvSpPr/>
      </xdr:nvSpPr>
      <xdr:spPr>
        <a:xfrm>
          <a:off x="212725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136071</xdr:rowOff>
    </xdr:from>
    <xdr:to>
      <xdr:col>116</xdr:col>
      <xdr:colOff>63500</xdr:colOff>
      <xdr:row>86</xdr:row>
      <xdr:rowOff>136071</xdr:rowOff>
    </xdr:to>
    <xdr:cxnSp macro="">
      <xdr:nvCxnSpPr>
        <xdr:cNvPr id="720" name="直線コネクタ 719">
          <a:extLst>
            <a:ext uri="{FF2B5EF4-FFF2-40B4-BE49-F238E27FC236}">
              <a16:creationId xmlns:a16="http://schemas.microsoft.com/office/drawing/2014/main" id="{EE409EEB-DD7A-4D0B-A745-D3391D06058F}"/>
            </a:ext>
          </a:extLst>
        </xdr:cNvPr>
        <xdr:cNvCxnSpPr/>
      </xdr:nvCxnSpPr>
      <xdr:spPr>
        <a:xfrm>
          <a:off x="21323300" y="148807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85271</xdr:rowOff>
    </xdr:from>
    <xdr:to>
      <xdr:col>107</xdr:col>
      <xdr:colOff>101600</xdr:colOff>
      <xdr:row>87</xdr:row>
      <xdr:rowOff>15421</xdr:rowOff>
    </xdr:to>
    <xdr:sp macro="" textlink="">
      <xdr:nvSpPr>
        <xdr:cNvPr id="721" name="楕円 720">
          <a:extLst>
            <a:ext uri="{FF2B5EF4-FFF2-40B4-BE49-F238E27FC236}">
              <a16:creationId xmlns:a16="http://schemas.microsoft.com/office/drawing/2014/main" id="{D2373C92-40B1-4698-AD86-DD9A9A0F6E6E}"/>
            </a:ext>
          </a:extLst>
        </xdr:cNvPr>
        <xdr:cNvSpPr/>
      </xdr:nvSpPr>
      <xdr:spPr>
        <a:xfrm>
          <a:off x="203835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136071</xdr:rowOff>
    </xdr:from>
    <xdr:to>
      <xdr:col>111</xdr:col>
      <xdr:colOff>177800</xdr:colOff>
      <xdr:row>86</xdr:row>
      <xdr:rowOff>136071</xdr:rowOff>
    </xdr:to>
    <xdr:cxnSp macro="">
      <xdr:nvCxnSpPr>
        <xdr:cNvPr id="722" name="直線コネクタ 721">
          <a:extLst>
            <a:ext uri="{FF2B5EF4-FFF2-40B4-BE49-F238E27FC236}">
              <a16:creationId xmlns:a16="http://schemas.microsoft.com/office/drawing/2014/main" id="{F9796103-462A-4FFB-B2BE-48887858E75B}"/>
            </a:ext>
          </a:extLst>
        </xdr:cNvPr>
        <xdr:cNvCxnSpPr/>
      </xdr:nvCxnSpPr>
      <xdr:spPr>
        <a:xfrm>
          <a:off x="20434300" y="148807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85271</xdr:rowOff>
    </xdr:from>
    <xdr:to>
      <xdr:col>102</xdr:col>
      <xdr:colOff>165100</xdr:colOff>
      <xdr:row>87</xdr:row>
      <xdr:rowOff>15421</xdr:rowOff>
    </xdr:to>
    <xdr:sp macro="" textlink="">
      <xdr:nvSpPr>
        <xdr:cNvPr id="723" name="楕円 722">
          <a:extLst>
            <a:ext uri="{FF2B5EF4-FFF2-40B4-BE49-F238E27FC236}">
              <a16:creationId xmlns:a16="http://schemas.microsoft.com/office/drawing/2014/main" id="{77C3BBB2-6C31-41C4-A249-DBED3C32B32D}"/>
            </a:ext>
          </a:extLst>
        </xdr:cNvPr>
        <xdr:cNvSpPr/>
      </xdr:nvSpPr>
      <xdr:spPr>
        <a:xfrm>
          <a:off x="194945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136071</xdr:rowOff>
    </xdr:from>
    <xdr:to>
      <xdr:col>107</xdr:col>
      <xdr:colOff>50800</xdr:colOff>
      <xdr:row>86</xdr:row>
      <xdr:rowOff>136071</xdr:rowOff>
    </xdr:to>
    <xdr:cxnSp macro="">
      <xdr:nvCxnSpPr>
        <xdr:cNvPr id="724" name="直線コネクタ 723">
          <a:extLst>
            <a:ext uri="{FF2B5EF4-FFF2-40B4-BE49-F238E27FC236}">
              <a16:creationId xmlns:a16="http://schemas.microsoft.com/office/drawing/2014/main" id="{5DA6421F-D8EF-44CF-8892-F5265AEA8404}"/>
            </a:ext>
          </a:extLst>
        </xdr:cNvPr>
        <xdr:cNvCxnSpPr/>
      </xdr:nvCxnSpPr>
      <xdr:spPr>
        <a:xfrm>
          <a:off x="19545300" y="148807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85271</xdr:rowOff>
    </xdr:from>
    <xdr:to>
      <xdr:col>98</xdr:col>
      <xdr:colOff>38100</xdr:colOff>
      <xdr:row>87</xdr:row>
      <xdr:rowOff>15421</xdr:rowOff>
    </xdr:to>
    <xdr:sp macro="" textlink="">
      <xdr:nvSpPr>
        <xdr:cNvPr id="725" name="楕円 724">
          <a:extLst>
            <a:ext uri="{FF2B5EF4-FFF2-40B4-BE49-F238E27FC236}">
              <a16:creationId xmlns:a16="http://schemas.microsoft.com/office/drawing/2014/main" id="{101B6C19-135B-41F4-85F7-44FAC47E4CAC}"/>
            </a:ext>
          </a:extLst>
        </xdr:cNvPr>
        <xdr:cNvSpPr/>
      </xdr:nvSpPr>
      <xdr:spPr>
        <a:xfrm>
          <a:off x="186055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136071</xdr:rowOff>
    </xdr:from>
    <xdr:to>
      <xdr:col>102</xdr:col>
      <xdr:colOff>114300</xdr:colOff>
      <xdr:row>86</xdr:row>
      <xdr:rowOff>136071</xdr:rowOff>
    </xdr:to>
    <xdr:cxnSp macro="">
      <xdr:nvCxnSpPr>
        <xdr:cNvPr id="726" name="直線コネクタ 725">
          <a:extLst>
            <a:ext uri="{FF2B5EF4-FFF2-40B4-BE49-F238E27FC236}">
              <a16:creationId xmlns:a16="http://schemas.microsoft.com/office/drawing/2014/main" id="{77B079DC-40E7-4143-840D-8B8BBBB1D187}"/>
            </a:ext>
          </a:extLst>
        </xdr:cNvPr>
        <xdr:cNvCxnSpPr/>
      </xdr:nvCxnSpPr>
      <xdr:spPr>
        <a:xfrm>
          <a:off x="18656300" y="148807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48277</xdr:rowOff>
    </xdr:from>
    <xdr:ext cx="469744" cy="259045"/>
    <xdr:sp macro="" textlink="">
      <xdr:nvSpPr>
        <xdr:cNvPr id="727" name="n_1aveValue【児童館】&#10;一人当たり面積">
          <a:extLst>
            <a:ext uri="{FF2B5EF4-FFF2-40B4-BE49-F238E27FC236}">
              <a16:creationId xmlns:a16="http://schemas.microsoft.com/office/drawing/2014/main" id="{98859E3A-65C9-4AD8-ACCD-C57E1BD307E3}"/>
            </a:ext>
          </a:extLst>
        </xdr:cNvPr>
        <xdr:cNvSpPr txBox="1"/>
      </xdr:nvSpPr>
      <xdr:spPr>
        <a:xfrm>
          <a:off x="21075727"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170741</xdr:rowOff>
    </xdr:from>
    <xdr:ext cx="469744" cy="259045"/>
    <xdr:sp macro="" textlink="">
      <xdr:nvSpPr>
        <xdr:cNvPr id="728" name="n_2aveValue【児童館】&#10;一人当たり面積">
          <a:extLst>
            <a:ext uri="{FF2B5EF4-FFF2-40B4-BE49-F238E27FC236}">
              <a16:creationId xmlns:a16="http://schemas.microsoft.com/office/drawing/2014/main" id="{6EBC66F1-6D87-49DA-A91B-D651DAE03766}"/>
            </a:ext>
          </a:extLst>
        </xdr:cNvPr>
        <xdr:cNvSpPr txBox="1"/>
      </xdr:nvSpPr>
      <xdr:spPr>
        <a:xfrm>
          <a:off x="20199427" y="1388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64606</xdr:rowOff>
    </xdr:from>
    <xdr:ext cx="469744" cy="259045"/>
    <xdr:sp macro="" textlink="">
      <xdr:nvSpPr>
        <xdr:cNvPr id="729" name="n_3aveValue【児童館】&#10;一人当たり面積">
          <a:extLst>
            <a:ext uri="{FF2B5EF4-FFF2-40B4-BE49-F238E27FC236}">
              <a16:creationId xmlns:a16="http://schemas.microsoft.com/office/drawing/2014/main" id="{F82A14BA-D789-4865-A3EE-517E7BD5A62D}"/>
            </a:ext>
          </a:extLst>
        </xdr:cNvPr>
        <xdr:cNvSpPr txBox="1"/>
      </xdr:nvSpPr>
      <xdr:spPr>
        <a:xfrm>
          <a:off x="19310427" y="13952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80934</xdr:rowOff>
    </xdr:from>
    <xdr:ext cx="469744" cy="259045"/>
    <xdr:sp macro="" textlink="">
      <xdr:nvSpPr>
        <xdr:cNvPr id="730" name="n_4aveValue【児童館】&#10;一人当たり面積">
          <a:extLst>
            <a:ext uri="{FF2B5EF4-FFF2-40B4-BE49-F238E27FC236}">
              <a16:creationId xmlns:a16="http://schemas.microsoft.com/office/drawing/2014/main" id="{2AF79150-B53B-41F1-8B8C-1DBB7EDA917F}"/>
            </a:ext>
          </a:extLst>
        </xdr:cNvPr>
        <xdr:cNvSpPr txBox="1"/>
      </xdr:nvSpPr>
      <xdr:spPr>
        <a:xfrm>
          <a:off x="18421427" y="1396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87</xdr:row>
      <xdr:rowOff>6548</xdr:rowOff>
    </xdr:from>
    <xdr:ext cx="469744" cy="259045"/>
    <xdr:sp macro="" textlink="">
      <xdr:nvSpPr>
        <xdr:cNvPr id="731" name="n_1mainValue【児童館】&#10;一人当たり面積">
          <a:extLst>
            <a:ext uri="{FF2B5EF4-FFF2-40B4-BE49-F238E27FC236}">
              <a16:creationId xmlns:a16="http://schemas.microsoft.com/office/drawing/2014/main" id="{9A100DCF-0D43-4121-ABD7-7563AA35F36D}"/>
            </a:ext>
          </a:extLst>
        </xdr:cNvPr>
        <xdr:cNvSpPr txBox="1"/>
      </xdr:nvSpPr>
      <xdr:spPr>
        <a:xfrm>
          <a:off x="21075727" y="14922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87</xdr:row>
      <xdr:rowOff>6548</xdr:rowOff>
    </xdr:from>
    <xdr:ext cx="469744" cy="259045"/>
    <xdr:sp macro="" textlink="">
      <xdr:nvSpPr>
        <xdr:cNvPr id="732" name="n_2mainValue【児童館】&#10;一人当たり面積">
          <a:extLst>
            <a:ext uri="{FF2B5EF4-FFF2-40B4-BE49-F238E27FC236}">
              <a16:creationId xmlns:a16="http://schemas.microsoft.com/office/drawing/2014/main" id="{5C20977F-3880-4EF1-925F-55132D6F6826}"/>
            </a:ext>
          </a:extLst>
        </xdr:cNvPr>
        <xdr:cNvSpPr txBox="1"/>
      </xdr:nvSpPr>
      <xdr:spPr>
        <a:xfrm>
          <a:off x="20199427" y="14922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87</xdr:row>
      <xdr:rowOff>6548</xdr:rowOff>
    </xdr:from>
    <xdr:ext cx="469744" cy="259045"/>
    <xdr:sp macro="" textlink="">
      <xdr:nvSpPr>
        <xdr:cNvPr id="733" name="n_3mainValue【児童館】&#10;一人当たり面積">
          <a:extLst>
            <a:ext uri="{FF2B5EF4-FFF2-40B4-BE49-F238E27FC236}">
              <a16:creationId xmlns:a16="http://schemas.microsoft.com/office/drawing/2014/main" id="{B8416124-4EE5-4697-9431-03E696A1D79A}"/>
            </a:ext>
          </a:extLst>
        </xdr:cNvPr>
        <xdr:cNvSpPr txBox="1"/>
      </xdr:nvSpPr>
      <xdr:spPr>
        <a:xfrm>
          <a:off x="19310427" y="14922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87</xdr:row>
      <xdr:rowOff>6548</xdr:rowOff>
    </xdr:from>
    <xdr:ext cx="469744" cy="259045"/>
    <xdr:sp macro="" textlink="">
      <xdr:nvSpPr>
        <xdr:cNvPr id="734" name="n_4mainValue【児童館】&#10;一人当たり面積">
          <a:extLst>
            <a:ext uri="{FF2B5EF4-FFF2-40B4-BE49-F238E27FC236}">
              <a16:creationId xmlns:a16="http://schemas.microsoft.com/office/drawing/2014/main" id="{0DF486A8-A13E-44E2-BD9F-D4D4A890FA35}"/>
            </a:ext>
          </a:extLst>
        </xdr:cNvPr>
        <xdr:cNvSpPr txBox="1"/>
      </xdr:nvSpPr>
      <xdr:spPr>
        <a:xfrm>
          <a:off x="18421427" y="14922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26B2E1DC-9361-495A-9A61-545982579764}"/>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04994FAF-641A-481D-B551-C85EB30A2D1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65A369CA-276A-400E-BBEF-95165636AE4F}"/>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5E462444-D4AA-4D96-801B-306C4A388101}"/>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669EFB74-02EC-4E66-817F-3B9CF51DF60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97E80312-8AAD-4D0F-B4E6-4A175D02F89D}"/>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CEBB4136-8D5B-49DA-8EFE-9D11F92E7A6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B14E56A8-6216-4286-A140-1E5263F72BA2}"/>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36E2C90D-81D8-4B80-8368-ECD34A4DF1F8}"/>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D3275D30-6BED-4A5A-B5C7-ABFC0274814B}"/>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4E1D0784-62FB-4DFF-A953-BCB0E6033511}"/>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6" name="直線コネクタ 745">
          <a:extLst>
            <a:ext uri="{FF2B5EF4-FFF2-40B4-BE49-F238E27FC236}">
              <a16:creationId xmlns:a16="http://schemas.microsoft.com/office/drawing/2014/main" id="{FA33CF21-10BE-4A88-8E6E-8D222611C08F}"/>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7" name="テキスト ボックス 746">
          <a:extLst>
            <a:ext uri="{FF2B5EF4-FFF2-40B4-BE49-F238E27FC236}">
              <a16:creationId xmlns:a16="http://schemas.microsoft.com/office/drawing/2014/main" id="{1687F9A3-E113-4C5E-B2FC-A5432B616814}"/>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8" name="直線コネクタ 747">
          <a:extLst>
            <a:ext uri="{FF2B5EF4-FFF2-40B4-BE49-F238E27FC236}">
              <a16:creationId xmlns:a16="http://schemas.microsoft.com/office/drawing/2014/main" id="{BED2FB43-5791-4101-9C31-8532C682A12D}"/>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9" name="テキスト ボックス 748">
          <a:extLst>
            <a:ext uri="{FF2B5EF4-FFF2-40B4-BE49-F238E27FC236}">
              <a16:creationId xmlns:a16="http://schemas.microsoft.com/office/drawing/2014/main" id="{7A9DAEC7-2E29-4A11-8497-FC09741E2859}"/>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0" name="直線コネクタ 749">
          <a:extLst>
            <a:ext uri="{FF2B5EF4-FFF2-40B4-BE49-F238E27FC236}">
              <a16:creationId xmlns:a16="http://schemas.microsoft.com/office/drawing/2014/main" id="{3989037C-5965-4518-8814-A6B5198E3A15}"/>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1" name="テキスト ボックス 750">
          <a:extLst>
            <a:ext uri="{FF2B5EF4-FFF2-40B4-BE49-F238E27FC236}">
              <a16:creationId xmlns:a16="http://schemas.microsoft.com/office/drawing/2014/main" id="{02687182-AD47-4ACB-9FC5-74B25D6514D7}"/>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2" name="直線コネクタ 751">
          <a:extLst>
            <a:ext uri="{FF2B5EF4-FFF2-40B4-BE49-F238E27FC236}">
              <a16:creationId xmlns:a16="http://schemas.microsoft.com/office/drawing/2014/main" id="{8A93A692-F963-4434-B336-D50C509D41CC}"/>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3" name="テキスト ボックス 752">
          <a:extLst>
            <a:ext uri="{FF2B5EF4-FFF2-40B4-BE49-F238E27FC236}">
              <a16:creationId xmlns:a16="http://schemas.microsoft.com/office/drawing/2014/main" id="{58E54EBD-66DB-418D-BF34-95E4067B8D49}"/>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4" name="直線コネクタ 753">
          <a:extLst>
            <a:ext uri="{FF2B5EF4-FFF2-40B4-BE49-F238E27FC236}">
              <a16:creationId xmlns:a16="http://schemas.microsoft.com/office/drawing/2014/main" id="{C32AD377-BDBC-4FD8-A7C1-13D75DC2B784}"/>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5" name="テキスト ボックス 754">
          <a:extLst>
            <a:ext uri="{FF2B5EF4-FFF2-40B4-BE49-F238E27FC236}">
              <a16:creationId xmlns:a16="http://schemas.microsoft.com/office/drawing/2014/main" id="{03D466D6-8B2A-4087-81C1-F3F5E34C234E}"/>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6" name="直線コネクタ 755">
          <a:extLst>
            <a:ext uri="{FF2B5EF4-FFF2-40B4-BE49-F238E27FC236}">
              <a16:creationId xmlns:a16="http://schemas.microsoft.com/office/drawing/2014/main" id="{B8EA4049-8F37-490E-B6E9-5053F84DF01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7" name="テキスト ボックス 756">
          <a:extLst>
            <a:ext uri="{FF2B5EF4-FFF2-40B4-BE49-F238E27FC236}">
              <a16:creationId xmlns:a16="http://schemas.microsoft.com/office/drawing/2014/main" id="{E03D6651-9DBE-4664-A840-1DE4EE40ACD6}"/>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8" name="【公民館】&#10;有形固定資産減価償却率グラフ枠">
          <a:extLst>
            <a:ext uri="{FF2B5EF4-FFF2-40B4-BE49-F238E27FC236}">
              <a16:creationId xmlns:a16="http://schemas.microsoft.com/office/drawing/2014/main" id="{9D4044C7-45CD-446D-9A66-E0893D55081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5714</xdr:rowOff>
    </xdr:from>
    <xdr:to>
      <xdr:col>85</xdr:col>
      <xdr:colOff>126364</xdr:colOff>
      <xdr:row>108</xdr:row>
      <xdr:rowOff>152400</xdr:rowOff>
    </xdr:to>
    <xdr:cxnSp macro="">
      <xdr:nvCxnSpPr>
        <xdr:cNvPr id="759" name="直線コネクタ 758">
          <a:extLst>
            <a:ext uri="{FF2B5EF4-FFF2-40B4-BE49-F238E27FC236}">
              <a16:creationId xmlns:a16="http://schemas.microsoft.com/office/drawing/2014/main" id="{7B1277BE-76E3-4C10-A206-9F46F84960A8}"/>
            </a:ext>
          </a:extLst>
        </xdr:cNvPr>
        <xdr:cNvCxnSpPr/>
      </xdr:nvCxnSpPr>
      <xdr:spPr>
        <a:xfrm flipV="1">
          <a:off x="16318864" y="17322164"/>
          <a:ext cx="0" cy="134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0" name="【公民館】&#10;有形固定資産減価償却率最小値テキスト">
          <a:extLst>
            <a:ext uri="{FF2B5EF4-FFF2-40B4-BE49-F238E27FC236}">
              <a16:creationId xmlns:a16="http://schemas.microsoft.com/office/drawing/2014/main" id="{A4FCD9C0-3799-481A-8BE3-A81836873AE3}"/>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1" name="直線コネクタ 760">
          <a:extLst>
            <a:ext uri="{FF2B5EF4-FFF2-40B4-BE49-F238E27FC236}">
              <a16:creationId xmlns:a16="http://schemas.microsoft.com/office/drawing/2014/main" id="{F5ED3C4D-3DB3-42EF-8E55-0041F4CF4158}"/>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123841</xdr:rowOff>
    </xdr:from>
    <xdr:ext cx="405111" cy="259045"/>
    <xdr:sp macro="" textlink="">
      <xdr:nvSpPr>
        <xdr:cNvPr id="762" name="【公民館】&#10;有形固定資産減価償却率最大値テキスト">
          <a:extLst>
            <a:ext uri="{FF2B5EF4-FFF2-40B4-BE49-F238E27FC236}">
              <a16:creationId xmlns:a16="http://schemas.microsoft.com/office/drawing/2014/main" id="{C4602451-6B76-4E65-A594-CDE759CE5459}"/>
            </a:ext>
          </a:extLst>
        </xdr:cNvPr>
        <xdr:cNvSpPr txBox="1"/>
      </xdr:nvSpPr>
      <xdr:spPr>
        <a:xfrm>
          <a:off x="16357600" y="17097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5714</xdr:rowOff>
    </xdr:from>
    <xdr:to>
      <xdr:col>86</xdr:col>
      <xdr:colOff>25400</xdr:colOff>
      <xdr:row>101</xdr:row>
      <xdr:rowOff>5714</xdr:rowOff>
    </xdr:to>
    <xdr:cxnSp macro="">
      <xdr:nvCxnSpPr>
        <xdr:cNvPr id="763" name="直線コネクタ 762">
          <a:extLst>
            <a:ext uri="{FF2B5EF4-FFF2-40B4-BE49-F238E27FC236}">
              <a16:creationId xmlns:a16="http://schemas.microsoft.com/office/drawing/2014/main" id="{89F54ECB-48A8-48D6-8C67-451A18C4B8D2}"/>
            </a:ext>
          </a:extLst>
        </xdr:cNvPr>
        <xdr:cNvCxnSpPr/>
      </xdr:nvCxnSpPr>
      <xdr:spPr>
        <a:xfrm>
          <a:off x="16230600" y="17322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143527</xdr:rowOff>
    </xdr:from>
    <xdr:ext cx="405111" cy="259045"/>
    <xdr:sp macro="" textlink="">
      <xdr:nvSpPr>
        <xdr:cNvPr id="764" name="【公民館】&#10;有形固定資産減価償却率平均値テキスト">
          <a:extLst>
            <a:ext uri="{FF2B5EF4-FFF2-40B4-BE49-F238E27FC236}">
              <a16:creationId xmlns:a16="http://schemas.microsoft.com/office/drawing/2014/main" id="{D351CB20-D4A8-4C37-961A-F52240AB73C1}"/>
            </a:ext>
          </a:extLst>
        </xdr:cNvPr>
        <xdr:cNvSpPr txBox="1"/>
      </xdr:nvSpPr>
      <xdr:spPr>
        <a:xfrm>
          <a:off x="16357600" y="17802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120650</xdr:rowOff>
    </xdr:from>
    <xdr:to>
      <xdr:col>85</xdr:col>
      <xdr:colOff>177800</xdr:colOff>
      <xdr:row>105</xdr:row>
      <xdr:rowOff>50800</xdr:rowOff>
    </xdr:to>
    <xdr:sp macro="" textlink="">
      <xdr:nvSpPr>
        <xdr:cNvPr id="765" name="フローチャート: 判断 764">
          <a:extLst>
            <a:ext uri="{FF2B5EF4-FFF2-40B4-BE49-F238E27FC236}">
              <a16:creationId xmlns:a16="http://schemas.microsoft.com/office/drawing/2014/main" id="{8F8535C0-7D4A-4F48-B833-8D1EDBBEC130}"/>
            </a:ext>
          </a:extLst>
        </xdr:cNvPr>
        <xdr:cNvSpPr/>
      </xdr:nvSpPr>
      <xdr:spPr>
        <a:xfrm>
          <a:off x="162687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103505</xdr:rowOff>
    </xdr:from>
    <xdr:to>
      <xdr:col>81</xdr:col>
      <xdr:colOff>101600</xdr:colOff>
      <xdr:row>105</xdr:row>
      <xdr:rowOff>33655</xdr:rowOff>
    </xdr:to>
    <xdr:sp macro="" textlink="">
      <xdr:nvSpPr>
        <xdr:cNvPr id="766" name="フローチャート: 判断 765">
          <a:extLst>
            <a:ext uri="{FF2B5EF4-FFF2-40B4-BE49-F238E27FC236}">
              <a16:creationId xmlns:a16="http://schemas.microsoft.com/office/drawing/2014/main" id="{98A788CB-223B-4A19-839B-2A161BB00871}"/>
            </a:ext>
          </a:extLst>
        </xdr:cNvPr>
        <xdr:cNvSpPr/>
      </xdr:nvSpPr>
      <xdr:spPr>
        <a:xfrm>
          <a:off x="15430500" y="1793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63500</xdr:rowOff>
    </xdr:from>
    <xdr:to>
      <xdr:col>76</xdr:col>
      <xdr:colOff>165100</xdr:colOff>
      <xdr:row>104</xdr:row>
      <xdr:rowOff>165100</xdr:rowOff>
    </xdr:to>
    <xdr:sp macro="" textlink="">
      <xdr:nvSpPr>
        <xdr:cNvPr id="767" name="フローチャート: 判断 766">
          <a:extLst>
            <a:ext uri="{FF2B5EF4-FFF2-40B4-BE49-F238E27FC236}">
              <a16:creationId xmlns:a16="http://schemas.microsoft.com/office/drawing/2014/main" id="{BCB6CC0D-3E15-4441-8153-2E2E68CAA684}"/>
            </a:ext>
          </a:extLst>
        </xdr:cNvPr>
        <xdr:cNvSpPr/>
      </xdr:nvSpPr>
      <xdr:spPr>
        <a:xfrm>
          <a:off x="14541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34925</xdr:rowOff>
    </xdr:from>
    <xdr:to>
      <xdr:col>72</xdr:col>
      <xdr:colOff>38100</xdr:colOff>
      <xdr:row>104</xdr:row>
      <xdr:rowOff>136525</xdr:rowOff>
    </xdr:to>
    <xdr:sp macro="" textlink="">
      <xdr:nvSpPr>
        <xdr:cNvPr id="768" name="フローチャート: 判断 767">
          <a:extLst>
            <a:ext uri="{FF2B5EF4-FFF2-40B4-BE49-F238E27FC236}">
              <a16:creationId xmlns:a16="http://schemas.microsoft.com/office/drawing/2014/main" id="{FE919C48-0589-4F1C-A107-56DFE1BBA236}"/>
            </a:ext>
          </a:extLst>
        </xdr:cNvPr>
        <xdr:cNvSpPr/>
      </xdr:nvSpPr>
      <xdr:spPr>
        <a:xfrm>
          <a:off x="13652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15875</xdr:rowOff>
    </xdr:from>
    <xdr:to>
      <xdr:col>67</xdr:col>
      <xdr:colOff>101600</xdr:colOff>
      <xdr:row>104</xdr:row>
      <xdr:rowOff>117475</xdr:rowOff>
    </xdr:to>
    <xdr:sp macro="" textlink="">
      <xdr:nvSpPr>
        <xdr:cNvPr id="769" name="フローチャート: 判断 768">
          <a:extLst>
            <a:ext uri="{FF2B5EF4-FFF2-40B4-BE49-F238E27FC236}">
              <a16:creationId xmlns:a16="http://schemas.microsoft.com/office/drawing/2014/main" id="{EE5A161D-2EFA-4EAD-BE15-911415551EC1}"/>
            </a:ext>
          </a:extLst>
        </xdr:cNvPr>
        <xdr:cNvSpPr/>
      </xdr:nvSpPr>
      <xdr:spPr>
        <a:xfrm>
          <a:off x="12763500" y="1784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FB41ACEF-075A-4F4E-ADCD-BB95736F274F}"/>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E7F4BCB5-83D5-43CE-AA41-C5E664F5B607}"/>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E119EC35-21C8-4EA0-AE66-A182CA8AFF05}"/>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9E55055F-D111-4A0A-BB69-98B141BE108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E7E46249-8543-49DB-9DB1-47183A2C9541}"/>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114936</xdr:rowOff>
    </xdr:from>
    <xdr:to>
      <xdr:col>85</xdr:col>
      <xdr:colOff>177800</xdr:colOff>
      <xdr:row>107</xdr:row>
      <xdr:rowOff>45086</xdr:rowOff>
    </xdr:to>
    <xdr:sp macro="" textlink="">
      <xdr:nvSpPr>
        <xdr:cNvPr id="775" name="楕円 774">
          <a:extLst>
            <a:ext uri="{FF2B5EF4-FFF2-40B4-BE49-F238E27FC236}">
              <a16:creationId xmlns:a16="http://schemas.microsoft.com/office/drawing/2014/main" id="{C61A684B-41CA-4654-A147-3A4AF9C32348}"/>
            </a:ext>
          </a:extLst>
        </xdr:cNvPr>
        <xdr:cNvSpPr/>
      </xdr:nvSpPr>
      <xdr:spPr>
        <a:xfrm>
          <a:off x="16268700" y="1828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93363</xdr:rowOff>
    </xdr:from>
    <xdr:ext cx="405111" cy="259045"/>
    <xdr:sp macro="" textlink="">
      <xdr:nvSpPr>
        <xdr:cNvPr id="776" name="【公民館】&#10;有形固定資産減価償却率該当値テキスト">
          <a:extLst>
            <a:ext uri="{FF2B5EF4-FFF2-40B4-BE49-F238E27FC236}">
              <a16:creationId xmlns:a16="http://schemas.microsoft.com/office/drawing/2014/main" id="{F6A3B99D-7BCA-45F1-9A94-60F43D1AF163}"/>
            </a:ext>
          </a:extLst>
        </xdr:cNvPr>
        <xdr:cNvSpPr txBox="1"/>
      </xdr:nvSpPr>
      <xdr:spPr>
        <a:xfrm>
          <a:off x="16357600" y="1826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74930</xdr:rowOff>
    </xdr:from>
    <xdr:to>
      <xdr:col>81</xdr:col>
      <xdr:colOff>101600</xdr:colOff>
      <xdr:row>107</xdr:row>
      <xdr:rowOff>5080</xdr:rowOff>
    </xdr:to>
    <xdr:sp macro="" textlink="">
      <xdr:nvSpPr>
        <xdr:cNvPr id="777" name="楕円 776">
          <a:extLst>
            <a:ext uri="{FF2B5EF4-FFF2-40B4-BE49-F238E27FC236}">
              <a16:creationId xmlns:a16="http://schemas.microsoft.com/office/drawing/2014/main" id="{B2817E99-383A-458B-A7AB-616847762065}"/>
            </a:ext>
          </a:extLst>
        </xdr:cNvPr>
        <xdr:cNvSpPr/>
      </xdr:nvSpPr>
      <xdr:spPr>
        <a:xfrm>
          <a:off x="15430500" y="1824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125730</xdr:rowOff>
    </xdr:from>
    <xdr:to>
      <xdr:col>85</xdr:col>
      <xdr:colOff>127000</xdr:colOff>
      <xdr:row>106</xdr:row>
      <xdr:rowOff>165736</xdr:rowOff>
    </xdr:to>
    <xdr:cxnSp macro="">
      <xdr:nvCxnSpPr>
        <xdr:cNvPr id="778" name="直線コネクタ 777">
          <a:extLst>
            <a:ext uri="{FF2B5EF4-FFF2-40B4-BE49-F238E27FC236}">
              <a16:creationId xmlns:a16="http://schemas.microsoft.com/office/drawing/2014/main" id="{04A46288-68C8-4EFC-9939-B71339B393E4}"/>
            </a:ext>
          </a:extLst>
        </xdr:cNvPr>
        <xdr:cNvCxnSpPr/>
      </xdr:nvCxnSpPr>
      <xdr:spPr>
        <a:xfrm>
          <a:off x="15481300" y="18299430"/>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38736</xdr:rowOff>
    </xdr:from>
    <xdr:to>
      <xdr:col>76</xdr:col>
      <xdr:colOff>165100</xdr:colOff>
      <xdr:row>106</xdr:row>
      <xdr:rowOff>140336</xdr:rowOff>
    </xdr:to>
    <xdr:sp macro="" textlink="">
      <xdr:nvSpPr>
        <xdr:cNvPr id="779" name="楕円 778">
          <a:extLst>
            <a:ext uri="{FF2B5EF4-FFF2-40B4-BE49-F238E27FC236}">
              <a16:creationId xmlns:a16="http://schemas.microsoft.com/office/drawing/2014/main" id="{50928253-83D1-4709-BE99-48C5E8EF0D36}"/>
            </a:ext>
          </a:extLst>
        </xdr:cNvPr>
        <xdr:cNvSpPr/>
      </xdr:nvSpPr>
      <xdr:spPr>
        <a:xfrm>
          <a:off x="14541500" y="1821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89536</xdr:rowOff>
    </xdr:from>
    <xdr:to>
      <xdr:col>81</xdr:col>
      <xdr:colOff>50800</xdr:colOff>
      <xdr:row>106</xdr:row>
      <xdr:rowOff>125730</xdr:rowOff>
    </xdr:to>
    <xdr:cxnSp macro="">
      <xdr:nvCxnSpPr>
        <xdr:cNvPr id="780" name="直線コネクタ 779">
          <a:extLst>
            <a:ext uri="{FF2B5EF4-FFF2-40B4-BE49-F238E27FC236}">
              <a16:creationId xmlns:a16="http://schemas.microsoft.com/office/drawing/2014/main" id="{E9E96B6A-0A95-4527-9CA8-40E74831DC25}"/>
            </a:ext>
          </a:extLst>
        </xdr:cNvPr>
        <xdr:cNvCxnSpPr/>
      </xdr:nvCxnSpPr>
      <xdr:spPr>
        <a:xfrm>
          <a:off x="14592300" y="18263236"/>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170180</xdr:rowOff>
    </xdr:from>
    <xdr:to>
      <xdr:col>72</xdr:col>
      <xdr:colOff>38100</xdr:colOff>
      <xdr:row>106</xdr:row>
      <xdr:rowOff>100330</xdr:rowOff>
    </xdr:to>
    <xdr:sp macro="" textlink="">
      <xdr:nvSpPr>
        <xdr:cNvPr id="781" name="楕円 780">
          <a:extLst>
            <a:ext uri="{FF2B5EF4-FFF2-40B4-BE49-F238E27FC236}">
              <a16:creationId xmlns:a16="http://schemas.microsoft.com/office/drawing/2014/main" id="{FD56059B-746B-4DB0-8C45-8BBA68DA51B8}"/>
            </a:ext>
          </a:extLst>
        </xdr:cNvPr>
        <xdr:cNvSpPr/>
      </xdr:nvSpPr>
      <xdr:spPr>
        <a:xfrm>
          <a:off x="13652500" y="1817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49530</xdr:rowOff>
    </xdr:from>
    <xdr:to>
      <xdr:col>76</xdr:col>
      <xdr:colOff>114300</xdr:colOff>
      <xdr:row>106</xdr:row>
      <xdr:rowOff>89536</xdr:rowOff>
    </xdr:to>
    <xdr:cxnSp macro="">
      <xdr:nvCxnSpPr>
        <xdr:cNvPr id="782" name="直線コネクタ 781">
          <a:extLst>
            <a:ext uri="{FF2B5EF4-FFF2-40B4-BE49-F238E27FC236}">
              <a16:creationId xmlns:a16="http://schemas.microsoft.com/office/drawing/2014/main" id="{342EC0DA-E8F9-4518-AE69-240CFE1CAFE0}"/>
            </a:ext>
          </a:extLst>
        </xdr:cNvPr>
        <xdr:cNvCxnSpPr/>
      </xdr:nvCxnSpPr>
      <xdr:spPr>
        <a:xfrm>
          <a:off x="13703300" y="1822323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132080</xdr:rowOff>
    </xdr:from>
    <xdr:to>
      <xdr:col>67</xdr:col>
      <xdr:colOff>101600</xdr:colOff>
      <xdr:row>106</xdr:row>
      <xdr:rowOff>62230</xdr:rowOff>
    </xdr:to>
    <xdr:sp macro="" textlink="">
      <xdr:nvSpPr>
        <xdr:cNvPr id="783" name="楕円 782">
          <a:extLst>
            <a:ext uri="{FF2B5EF4-FFF2-40B4-BE49-F238E27FC236}">
              <a16:creationId xmlns:a16="http://schemas.microsoft.com/office/drawing/2014/main" id="{B2A1386B-E388-44CE-88C6-C5D5D84B0D8A}"/>
            </a:ext>
          </a:extLst>
        </xdr:cNvPr>
        <xdr:cNvSpPr/>
      </xdr:nvSpPr>
      <xdr:spPr>
        <a:xfrm>
          <a:off x="12763500" y="1813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11430</xdr:rowOff>
    </xdr:from>
    <xdr:to>
      <xdr:col>71</xdr:col>
      <xdr:colOff>177800</xdr:colOff>
      <xdr:row>106</xdr:row>
      <xdr:rowOff>49530</xdr:rowOff>
    </xdr:to>
    <xdr:cxnSp macro="">
      <xdr:nvCxnSpPr>
        <xdr:cNvPr id="784" name="直線コネクタ 783">
          <a:extLst>
            <a:ext uri="{FF2B5EF4-FFF2-40B4-BE49-F238E27FC236}">
              <a16:creationId xmlns:a16="http://schemas.microsoft.com/office/drawing/2014/main" id="{F6A5A7F4-287E-4B0D-A241-18AD17E82AD6}"/>
            </a:ext>
          </a:extLst>
        </xdr:cNvPr>
        <xdr:cNvCxnSpPr/>
      </xdr:nvCxnSpPr>
      <xdr:spPr>
        <a:xfrm>
          <a:off x="12814300" y="181851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50182</xdr:rowOff>
    </xdr:from>
    <xdr:ext cx="405111" cy="259045"/>
    <xdr:sp macro="" textlink="">
      <xdr:nvSpPr>
        <xdr:cNvPr id="785" name="n_1aveValue【公民館】&#10;有形固定資産減価償却率">
          <a:extLst>
            <a:ext uri="{FF2B5EF4-FFF2-40B4-BE49-F238E27FC236}">
              <a16:creationId xmlns:a16="http://schemas.microsoft.com/office/drawing/2014/main" id="{64A2EAF8-1B52-47BF-9F6B-4A5C98E6F3FC}"/>
            </a:ext>
          </a:extLst>
        </xdr:cNvPr>
        <xdr:cNvSpPr txBox="1"/>
      </xdr:nvSpPr>
      <xdr:spPr>
        <a:xfrm>
          <a:off x="15266044" y="1770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10177</xdr:rowOff>
    </xdr:from>
    <xdr:ext cx="405111" cy="259045"/>
    <xdr:sp macro="" textlink="">
      <xdr:nvSpPr>
        <xdr:cNvPr id="786" name="n_2aveValue【公民館】&#10;有形固定資産減価償却率">
          <a:extLst>
            <a:ext uri="{FF2B5EF4-FFF2-40B4-BE49-F238E27FC236}">
              <a16:creationId xmlns:a16="http://schemas.microsoft.com/office/drawing/2014/main" id="{C63ECA78-1270-46D0-87DC-6ADFF14E26FF}"/>
            </a:ext>
          </a:extLst>
        </xdr:cNvPr>
        <xdr:cNvSpPr txBox="1"/>
      </xdr:nvSpPr>
      <xdr:spPr>
        <a:xfrm>
          <a:off x="14389744" y="1766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153052</xdr:rowOff>
    </xdr:from>
    <xdr:ext cx="405111" cy="259045"/>
    <xdr:sp macro="" textlink="">
      <xdr:nvSpPr>
        <xdr:cNvPr id="787" name="n_3aveValue【公民館】&#10;有形固定資産減価償却率">
          <a:extLst>
            <a:ext uri="{FF2B5EF4-FFF2-40B4-BE49-F238E27FC236}">
              <a16:creationId xmlns:a16="http://schemas.microsoft.com/office/drawing/2014/main" id="{6C24C1EE-4108-4A7A-A3EA-A32073235E2E}"/>
            </a:ext>
          </a:extLst>
        </xdr:cNvPr>
        <xdr:cNvSpPr txBox="1"/>
      </xdr:nvSpPr>
      <xdr:spPr>
        <a:xfrm>
          <a:off x="135007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134002</xdr:rowOff>
    </xdr:from>
    <xdr:ext cx="405111" cy="259045"/>
    <xdr:sp macro="" textlink="">
      <xdr:nvSpPr>
        <xdr:cNvPr id="788" name="n_4aveValue【公民館】&#10;有形固定資産減価償却率">
          <a:extLst>
            <a:ext uri="{FF2B5EF4-FFF2-40B4-BE49-F238E27FC236}">
              <a16:creationId xmlns:a16="http://schemas.microsoft.com/office/drawing/2014/main" id="{FE3888FC-31D0-46D9-9AAF-C487A5EFED04}"/>
            </a:ext>
          </a:extLst>
        </xdr:cNvPr>
        <xdr:cNvSpPr txBox="1"/>
      </xdr:nvSpPr>
      <xdr:spPr>
        <a:xfrm>
          <a:off x="12611744" y="1762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167657</xdr:rowOff>
    </xdr:from>
    <xdr:ext cx="405111" cy="259045"/>
    <xdr:sp macro="" textlink="">
      <xdr:nvSpPr>
        <xdr:cNvPr id="789" name="n_1mainValue【公民館】&#10;有形固定資産減価償却率">
          <a:extLst>
            <a:ext uri="{FF2B5EF4-FFF2-40B4-BE49-F238E27FC236}">
              <a16:creationId xmlns:a16="http://schemas.microsoft.com/office/drawing/2014/main" id="{70C1547A-6AC7-4DEC-9F91-3EBE5490C0CB}"/>
            </a:ext>
          </a:extLst>
        </xdr:cNvPr>
        <xdr:cNvSpPr txBox="1"/>
      </xdr:nvSpPr>
      <xdr:spPr>
        <a:xfrm>
          <a:off x="15266044" y="1834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131463</xdr:rowOff>
    </xdr:from>
    <xdr:ext cx="405111" cy="259045"/>
    <xdr:sp macro="" textlink="">
      <xdr:nvSpPr>
        <xdr:cNvPr id="790" name="n_2mainValue【公民館】&#10;有形固定資産減価償却率">
          <a:extLst>
            <a:ext uri="{FF2B5EF4-FFF2-40B4-BE49-F238E27FC236}">
              <a16:creationId xmlns:a16="http://schemas.microsoft.com/office/drawing/2014/main" id="{1E9A215D-CF73-4F2C-BBCC-6963BA367965}"/>
            </a:ext>
          </a:extLst>
        </xdr:cNvPr>
        <xdr:cNvSpPr txBox="1"/>
      </xdr:nvSpPr>
      <xdr:spPr>
        <a:xfrm>
          <a:off x="14389744" y="18305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91457</xdr:rowOff>
    </xdr:from>
    <xdr:ext cx="405111" cy="259045"/>
    <xdr:sp macro="" textlink="">
      <xdr:nvSpPr>
        <xdr:cNvPr id="791" name="n_3mainValue【公民館】&#10;有形固定資産減価償却率">
          <a:extLst>
            <a:ext uri="{FF2B5EF4-FFF2-40B4-BE49-F238E27FC236}">
              <a16:creationId xmlns:a16="http://schemas.microsoft.com/office/drawing/2014/main" id="{34877463-973C-40FA-A926-D4C9B9E8C6E4}"/>
            </a:ext>
          </a:extLst>
        </xdr:cNvPr>
        <xdr:cNvSpPr txBox="1"/>
      </xdr:nvSpPr>
      <xdr:spPr>
        <a:xfrm>
          <a:off x="13500744" y="1826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53357</xdr:rowOff>
    </xdr:from>
    <xdr:ext cx="405111" cy="259045"/>
    <xdr:sp macro="" textlink="">
      <xdr:nvSpPr>
        <xdr:cNvPr id="792" name="n_4mainValue【公民館】&#10;有形固定資産減価償却率">
          <a:extLst>
            <a:ext uri="{FF2B5EF4-FFF2-40B4-BE49-F238E27FC236}">
              <a16:creationId xmlns:a16="http://schemas.microsoft.com/office/drawing/2014/main" id="{EDDB5C89-D942-40EA-B199-7970C490D4B8}"/>
            </a:ext>
          </a:extLst>
        </xdr:cNvPr>
        <xdr:cNvSpPr txBox="1"/>
      </xdr:nvSpPr>
      <xdr:spPr>
        <a:xfrm>
          <a:off x="12611744" y="1822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3" name="正方形/長方形 792">
          <a:extLst>
            <a:ext uri="{FF2B5EF4-FFF2-40B4-BE49-F238E27FC236}">
              <a16:creationId xmlns:a16="http://schemas.microsoft.com/office/drawing/2014/main" id="{D276DC38-09BD-49FE-B83A-BE23318B1C8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4" name="正方形/長方形 793">
          <a:extLst>
            <a:ext uri="{FF2B5EF4-FFF2-40B4-BE49-F238E27FC236}">
              <a16:creationId xmlns:a16="http://schemas.microsoft.com/office/drawing/2014/main" id="{445E324D-8778-4DDC-AA68-ADD9AA2A4BA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5" name="正方形/長方形 794">
          <a:extLst>
            <a:ext uri="{FF2B5EF4-FFF2-40B4-BE49-F238E27FC236}">
              <a16:creationId xmlns:a16="http://schemas.microsoft.com/office/drawing/2014/main" id="{AA670C02-C63B-482D-B8E0-15904698DC43}"/>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6" name="正方形/長方形 795">
          <a:extLst>
            <a:ext uri="{FF2B5EF4-FFF2-40B4-BE49-F238E27FC236}">
              <a16:creationId xmlns:a16="http://schemas.microsoft.com/office/drawing/2014/main" id="{2A2E802D-2E62-4577-942A-4F4139F01E5F}"/>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7" name="正方形/長方形 796">
          <a:extLst>
            <a:ext uri="{FF2B5EF4-FFF2-40B4-BE49-F238E27FC236}">
              <a16:creationId xmlns:a16="http://schemas.microsoft.com/office/drawing/2014/main" id="{D4323712-C88B-402B-8051-ABA252BF34CB}"/>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8" name="正方形/長方形 797">
          <a:extLst>
            <a:ext uri="{FF2B5EF4-FFF2-40B4-BE49-F238E27FC236}">
              <a16:creationId xmlns:a16="http://schemas.microsoft.com/office/drawing/2014/main" id="{76917122-BA34-4FC7-8FF4-C34A6D5307B5}"/>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9" name="正方形/長方形 798">
          <a:extLst>
            <a:ext uri="{FF2B5EF4-FFF2-40B4-BE49-F238E27FC236}">
              <a16:creationId xmlns:a16="http://schemas.microsoft.com/office/drawing/2014/main" id="{CF9793C1-CC22-4ACC-8140-41C9EB98542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0" name="正方形/長方形 799">
          <a:extLst>
            <a:ext uri="{FF2B5EF4-FFF2-40B4-BE49-F238E27FC236}">
              <a16:creationId xmlns:a16="http://schemas.microsoft.com/office/drawing/2014/main" id="{7982B072-F07D-44C2-8711-2449A62AE78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1" name="テキスト ボックス 800">
          <a:extLst>
            <a:ext uri="{FF2B5EF4-FFF2-40B4-BE49-F238E27FC236}">
              <a16:creationId xmlns:a16="http://schemas.microsoft.com/office/drawing/2014/main" id="{6C2FE998-FB8D-43A1-86A0-90E379857609}"/>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2" name="直線コネクタ 801">
          <a:extLst>
            <a:ext uri="{FF2B5EF4-FFF2-40B4-BE49-F238E27FC236}">
              <a16:creationId xmlns:a16="http://schemas.microsoft.com/office/drawing/2014/main" id="{00125042-4078-4F95-8D8B-904590D5883D}"/>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3" name="直線コネクタ 802">
          <a:extLst>
            <a:ext uri="{FF2B5EF4-FFF2-40B4-BE49-F238E27FC236}">
              <a16:creationId xmlns:a16="http://schemas.microsoft.com/office/drawing/2014/main" id="{CB4484E4-6816-4233-8BC7-495FAE593624}"/>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4" name="テキスト ボックス 803">
          <a:extLst>
            <a:ext uri="{FF2B5EF4-FFF2-40B4-BE49-F238E27FC236}">
              <a16:creationId xmlns:a16="http://schemas.microsoft.com/office/drawing/2014/main" id="{1ED84B07-E1C9-4746-9B4A-163607FA31DE}"/>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5" name="直線コネクタ 804">
          <a:extLst>
            <a:ext uri="{FF2B5EF4-FFF2-40B4-BE49-F238E27FC236}">
              <a16:creationId xmlns:a16="http://schemas.microsoft.com/office/drawing/2014/main" id="{5DFDE610-4144-4488-8E04-68E8CDC91C14}"/>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6" name="テキスト ボックス 805">
          <a:extLst>
            <a:ext uri="{FF2B5EF4-FFF2-40B4-BE49-F238E27FC236}">
              <a16:creationId xmlns:a16="http://schemas.microsoft.com/office/drawing/2014/main" id="{B6653146-A544-4F59-92D5-07218F0EB4E8}"/>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7" name="直線コネクタ 806">
          <a:extLst>
            <a:ext uri="{FF2B5EF4-FFF2-40B4-BE49-F238E27FC236}">
              <a16:creationId xmlns:a16="http://schemas.microsoft.com/office/drawing/2014/main" id="{3E8FAA8C-0A32-4463-BDBA-3FDA0F78C0E4}"/>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8" name="テキスト ボックス 807">
          <a:extLst>
            <a:ext uri="{FF2B5EF4-FFF2-40B4-BE49-F238E27FC236}">
              <a16:creationId xmlns:a16="http://schemas.microsoft.com/office/drawing/2014/main" id="{F79EA018-71A1-46A6-AD2F-8425BE8486A2}"/>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9" name="直線コネクタ 808">
          <a:extLst>
            <a:ext uri="{FF2B5EF4-FFF2-40B4-BE49-F238E27FC236}">
              <a16:creationId xmlns:a16="http://schemas.microsoft.com/office/drawing/2014/main" id="{17BE29A2-364A-493E-8AD5-678A38469696}"/>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0" name="テキスト ボックス 809">
          <a:extLst>
            <a:ext uri="{FF2B5EF4-FFF2-40B4-BE49-F238E27FC236}">
              <a16:creationId xmlns:a16="http://schemas.microsoft.com/office/drawing/2014/main" id="{F0B7B024-CBD3-4321-90A5-29D962980C8C}"/>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921DD807-4AAA-4E8B-AB94-583D713D26DB}"/>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0489DC24-E55A-4C1F-9B51-6C46D88FDD27}"/>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公民館】&#10;一人当たり面積グラフ枠">
          <a:extLst>
            <a:ext uri="{FF2B5EF4-FFF2-40B4-BE49-F238E27FC236}">
              <a16:creationId xmlns:a16="http://schemas.microsoft.com/office/drawing/2014/main" id="{8DE3D891-A046-4450-A456-7B4199BAFCBC}"/>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53339</xdr:rowOff>
    </xdr:from>
    <xdr:to>
      <xdr:col>116</xdr:col>
      <xdr:colOff>62864</xdr:colOff>
      <xdr:row>108</xdr:row>
      <xdr:rowOff>25908</xdr:rowOff>
    </xdr:to>
    <xdr:cxnSp macro="">
      <xdr:nvCxnSpPr>
        <xdr:cNvPr id="814" name="直線コネクタ 813">
          <a:extLst>
            <a:ext uri="{FF2B5EF4-FFF2-40B4-BE49-F238E27FC236}">
              <a16:creationId xmlns:a16="http://schemas.microsoft.com/office/drawing/2014/main" id="{963BCEFA-2159-429F-BF77-435B6C23EB32}"/>
            </a:ext>
          </a:extLst>
        </xdr:cNvPr>
        <xdr:cNvCxnSpPr/>
      </xdr:nvCxnSpPr>
      <xdr:spPr>
        <a:xfrm flipV="1">
          <a:off x="22160864" y="17369789"/>
          <a:ext cx="0" cy="1172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29735</xdr:rowOff>
    </xdr:from>
    <xdr:ext cx="469744" cy="259045"/>
    <xdr:sp macro="" textlink="">
      <xdr:nvSpPr>
        <xdr:cNvPr id="815" name="【公民館】&#10;一人当たり面積最小値テキスト">
          <a:extLst>
            <a:ext uri="{FF2B5EF4-FFF2-40B4-BE49-F238E27FC236}">
              <a16:creationId xmlns:a16="http://schemas.microsoft.com/office/drawing/2014/main" id="{608F83DA-C3A0-44B6-A7E8-4B470B527CEF}"/>
            </a:ext>
          </a:extLst>
        </xdr:cNvPr>
        <xdr:cNvSpPr txBox="1"/>
      </xdr:nvSpPr>
      <xdr:spPr>
        <a:xfrm>
          <a:off x="22199600" y="1854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25908</xdr:rowOff>
    </xdr:from>
    <xdr:to>
      <xdr:col>116</xdr:col>
      <xdr:colOff>152400</xdr:colOff>
      <xdr:row>108</xdr:row>
      <xdr:rowOff>25908</xdr:rowOff>
    </xdr:to>
    <xdr:cxnSp macro="">
      <xdr:nvCxnSpPr>
        <xdr:cNvPr id="816" name="直線コネクタ 815">
          <a:extLst>
            <a:ext uri="{FF2B5EF4-FFF2-40B4-BE49-F238E27FC236}">
              <a16:creationId xmlns:a16="http://schemas.microsoft.com/office/drawing/2014/main" id="{78B0C3FF-F104-433D-8CA3-88EB313D80FB}"/>
            </a:ext>
          </a:extLst>
        </xdr:cNvPr>
        <xdr:cNvCxnSpPr/>
      </xdr:nvCxnSpPr>
      <xdr:spPr>
        <a:xfrm>
          <a:off x="22072600" y="18542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xdr:rowOff>
    </xdr:from>
    <xdr:ext cx="469744" cy="259045"/>
    <xdr:sp macro="" textlink="">
      <xdr:nvSpPr>
        <xdr:cNvPr id="817" name="【公民館】&#10;一人当たり面積最大値テキスト">
          <a:extLst>
            <a:ext uri="{FF2B5EF4-FFF2-40B4-BE49-F238E27FC236}">
              <a16:creationId xmlns:a16="http://schemas.microsoft.com/office/drawing/2014/main" id="{F850C532-1CF3-435C-9E3E-F670437955CA}"/>
            </a:ext>
          </a:extLst>
        </xdr:cNvPr>
        <xdr:cNvSpPr txBox="1"/>
      </xdr:nvSpPr>
      <xdr:spPr>
        <a:xfrm>
          <a:off x="22199600" y="1714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53339</xdr:rowOff>
    </xdr:from>
    <xdr:to>
      <xdr:col>116</xdr:col>
      <xdr:colOff>152400</xdr:colOff>
      <xdr:row>101</xdr:row>
      <xdr:rowOff>53339</xdr:rowOff>
    </xdr:to>
    <xdr:cxnSp macro="">
      <xdr:nvCxnSpPr>
        <xdr:cNvPr id="818" name="直線コネクタ 817">
          <a:extLst>
            <a:ext uri="{FF2B5EF4-FFF2-40B4-BE49-F238E27FC236}">
              <a16:creationId xmlns:a16="http://schemas.microsoft.com/office/drawing/2014/main" id="{1027AD2C-4BB0-4FFA-89BB-B555A13EDAD9}"/>
            </a:ext>
          </a:extLst>
        </xdr:cNvPr>
        <xdr:cNvCxnSpPr/>
      </xdr:nvCxnSpPr>
      <xdr:spPr>
        <a:xfrm>
          <a:off x="22072600" y="17369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13988</xdr:rowOff>
    </xdr:from>
    <xdr:ext cx="469744" cy="259045"/>
    <xdr:sp macro="" textlink="">
      <xdr:nvSpPr>
        <xdr:cNvPr id="819" name="【公民館】&#10;一人当たり面積平均値テキスト">
          <a:extLst>
            <a:ext uri="{FF2B5EF4-FFF2-40B4-BE49-F238E27FC236}">
              <a16:creationId xmlns:a16="http://schemas.microsoft.com/office/drawing/2014/main" id="{7E1DF1A4-14F7-4050-8633-7D6558A4391D}"/>
            </a:ext>
          </a:extLst>
        </xdr:cNvPr>
        <xdr:cNvSpPr txBox="1"/>
      </xdr:nvSpPr>
      <xdr:spPr>
        <a:xfrm>
          <a:off x="22199600" y="18016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162561</xdr:rowOff>
    </xdr:from>
    <xdr:to>
      <xdr:col>116</xdr:col>
      <xdr:colOff>114300</xdr:colOff>
      <xdr:row>106</xdr:row>
      <xdr:rowOff>92711</xdr:rowOff>
    </xdr:to>
    <xdr:sp macro="" textlink="">
      <xdr:nvSpPr>
        <xdr:cNvPr id="820" name="フローチャート: 判断 819">
          <a:extLst>
            <a:ext uri="{FF2B5EF4-FFF2-40B4-BE49-F238E27FC236}">
              <a16:creationId xmlns:a16="http://schemas.microsoft.com/office/drawing/2014/main" id="{4C0D0D2E-A838-44D9-A570-BFC8FBA207B7}"/>
            </a:ext>
          </a:extLst>
        </xdr:cNvPr>
        <xdr:cNvSpPr/>
      </xdr:nvSpPr>
      <xdr:spPr>
        <a:xfrm>
          <a:off x="221107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151130</xdr:rowOff>
    </xdr:from>
    <xdr:to>
      <xdr:col>112</xdr:col>
      <xdr:colOff>38100</xdr:colOff>
      <xdr:row>106</xdr:row>
      <xdr:rowOff>81280</xdr:rowOff>
    </xdr:to>
    <xdr:sp macro="" textlink="">
      <xdr:nvSpPr>
        <xdr:cNvPr id="821" name="フローチャート: 判断 820">
          <a:extLst>
            <a:ext uri="{FF2B5EF4-FFF2-40B4-BE49-F238E27FC236}">
              <a16:creationId xmlns:a16="http://schemas.microsoft.com/office/drawing/2014/main" id="{B2FB346E-A59F-414D-A1A3-7003EE206E14}"/>
            </a:ext>
          </a:extLst>
        </xdr:cNvPr>
        <xdr:cNvSpPr/>
      </xdr:nvSpPr>
      <xdr:spPr>
        <a:xfrm>
          <a:off x="21272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153415</xdr:rowOff>
    </xdr:from>
    <xdr:to>
      <xdr:col>107</xdr:col>
      <xdr:colOff>101600</xdr:colOff>
      <xdr:row>106</xdr:row>
      <xdr:rowOff>83565</xdr:rowOff>
    </xdr:to>
    <xdr:sp macro="" textlink="">
      <xdr:nvSpPr>
        <xdr:cNvPr id="822" name="フローチャート: 判断 821">
          <a:extLst>
            <a:ext uri="{FF2B5EF4-FFF2-40B4-BE49-F238E27FC236}">
              <a16:creationId xmlns:a16="http://schemas.microsoft.com/office/drawing/2014/main" id="{677AF875-14A5-4144-ADD5-1F9F704AB82E}"/>
            </a:ext>
          </a:extLst>
        </xdr:cNvPr>
        <xdr:cNvSpPr/>
      </xdr:nvSpPr>
      <xdr:spPr>
        <a:xfrm>
          <a:off x="20383500" y="1815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114554</xdr:rowOff>
    </xdr:from>
    <xdr:to>
      <xdr:col>102</xdr:col>
      <xdr:colOff>165100</xdr:colOff>
      <xdr:row>106</xdr:row>
      <xdr:rowOff>44704</xdr:rowOff>
    </xdr:to>
    <xdr:sp macro="" textlink="">
      <xdr:nvSpPr>
        <xdr:cNvPr id="823" name="フローチャート: 判断 822">
          <a:extLst>
            <a:ext uri="{FF2B5EF4-FFF2-40B4-BE49-F238E27FC236}">
              <a16:creationId xmlns:a16="http://schemas.microsoft.com/office/drawing/2014/main" id="{0629817B-245D-4AF4-A25E-3866C6C3C330}"/>
            </a:ext>
          </a:extLst>
        </xdr:cNvPr>
        <xdr:cNvSpPr/>
      </xdr:nvSpPr>
      <xdr:spPr>
        <a:xfrm>
          <a:off x="194945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112268</xdr:rowOff>
    </xdr:from>
    <xdr:to>
      <xdr:col>98</xdr:col>
      <xdr:colOff>38100</xdr:colOff>
      <xdr:row>106</xdr:row>
      <xdr:rowOff>42418</xdr:rowOff>
    </xdr:to>
    <xdr:sp macro="" textlink="">
      <xdr:nvSpPr>
        <xdr:cNvPr id="824" name="フローチャート: 判断 823">
          <a:extLst>
            <a:ext uri="{FF2B5EF4-FFF2-40B4-BE49-F238E27FC236}">
              <a16:creationId xmlns:a16="http://schemas.microsoft.com/office/drawing/2014/main" id="{139AB748-749B-4E51-A311-8AA9C21D998B}"/>
            </a:ext>
          </a:extLst>
        </xdr:cNvPr>
        <xdr:cNvSpPr/>
      </xdr:nvSpPr>
      <xdr:spPr>
        <a:xfrm>
          <a:off x="18605500" y="1811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12488C95-715A-49E9-B3E2-F409A040AF7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B9F9AC26-02F6-4B09-B455-0F143340C34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572FDE21-61A9-48FC-97A0-D970164B84AC}"/>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062C1905-22C5-422F-ABCB-F89E9402C8F5}"/>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7C9871EB-E8E2-4BB9-B093-47C9D17D7828}"/>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7113</xdr:rowOff>
    </xdr:from>
    <xdr:to>
      <xdr:col>116</xdr:col>
      <xdr:colOff>114300</xdr:colOff>
      <xdr:row>106</xdr:row>
      <xdr:rowOff>108713</xdr:rowOff>
    </xdr:to>
    <xdr:sp macro="" textlink="">
      <xdr:nvSpPr>
        <xdr:cNvPr id="830" name="楕円 829">
          <a:extLst>
            <a:ext uri="{FF2B5EF4-FFF2-40B4-BE49-F238E27FC236}">
              <a16:creationId xmlns:a16="http://schemas.microsoft.com/office/drawing/2014/main" id="{36E4DC70-44D5-49F7-8265-647C006FC382}"/>
            </a:ext>
          </a:extLst>
        </xdr:cNvPr>
        <xdr:cNvSpPr/>
      </xdr:nvSpPr>
      <xdr:spPr>
        <a:xfrm>
          <a:off x="22110700" y="181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156990</xdr:rowOff>
    </xdr:from>
    <xdr:ext cx="469744" cy="259045"/>
    <xdr:sp macro="" textlink="">
      <xdr:nvSpPr>
        <xdr:cNvPr id="831" name="【公民館】&#10;一人当たり面積該当値テキスト">
          <a:extLst>
            <a:ext uri="{FF2B5EF4-FFF2-40B4-BE49-F238E27FC236}">
              <a16:creationId xmlns:a16="http://schemas.microsoft.com/office/drawing/2014/main" id="{C1D71DC9-FD22-417A-929B-ACB49F138254}"/>
            </a:ext>
          </a:extLst>
        </xdr:cNvPr>
        <xdr:cNvSpPr txBox="1"/>
      </xdr:nvSpPr>
      <xdr:spPr>
        <a:xfrm>
          <a:off x="22199600" y="1815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7113</xdr:rowOff>
    </xdr:from>
    <xdr:to>
      <xdr:col>112</xdr:col>
      <xdr:colOff>38100</xdr:colOff>
      <xdr:row>106</xdr:row>
      <xdr:rowOff>108713</xdr:rowOff>
    </xdr:to>
    <xdr:sp macro="" textlink="">
      <xdr:nvSpPr>
        <xdr:cNvPr id="832" name="楕円 831">
          <a:extLst>
            <a:ext uri="{FF2B5EF4-FFF2-40B4-BE49-F238E27FC236}">
              <a16:creationId xmlns:a16="http://schemas.microsoft.com/office/drawing/2014/main" id="{DA239779-51DC-41D9-9900-20DD2A191EE8}"/>
            </a:ext>
          </a:extLst>
        </xdr:cNvPr>
        <xdr:cNvSpPr/>
      </xdr:nvSpPr>
      <xdr:spPr>
        <a:xfrm>
          <a:off x="21272500" y="181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57913</xdr:rowOff>
    </xdr:from>
    <xdr:to>
      <xdr:col>116</xdr:col>
      <xdr:colOff>63500</xdr:colOff>
      <xdr:row>106</xdr:row>
      <xdr:rowOff>57913</xdr:rowOff>
    </xdr:to>
    <xdr:cxnSp macro="">
      <xdr:nvCxnSpPr>
        <xdr:cNvPr id="833" name="直線コネクタ 832">
          <a:extLst>
            <a:ext uri="{FF2B5EF4-FFF2-40B4-BE49-F238E27FC236}">
              <a16:creationId xmlns:a16="http://schemas.microsoft.com/office/drawing/2014/main" id="{7071FE03-0F4E-4A4E-8219-EB6E7DB9CF52}"/>
            </a:ext>
          </a:extLst>
        </xdr:cNvPr>
        <xdr:cNvCxnSpPr/>
      </xdr:nvCxnSpPr>
      <xdr:spPr>
        <a:xfrm>
          <a:off x="21323300" y="182316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7113</xdr:rowOff>
    </xdr:from>
    <xdr:to>
      <xdr:col>107</xdr:col>
      <xdr:colOff>101600</xdr:colOff>
      <xdr:row>106</xdr:row>
      <xdr:rowOff>108713</xdr:rowOff>
    </xdr:to>
    <xdr:sp macro="" textlink="">
      <xdr:nvSpPr>
        <xdr:cNvPr id="834" name="楕円 833">
          <a:extLst>
            <a:ext uri="{FF2B5EF4-FFF2-40B4-BE49-F238E27FC236}">
              <a16:creationId xmlns:a16="http://schemas.microsoft.com/office/drawing/2014/main" id="{2DD238F9-29DD-40BB-A2EA-18D84B821D78}"/>
            </a:ext>
          </a:extLst>
        </xdr:cNvPr>
        <xdr:cNvSpPr/>
      </xdr:nvSpPr>
      <xdr:spPr>
        <a:xfrm>
          <a:off x="20383500" y="181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57913</xdr:rowOff>
    </xdr:from>
    <xdr:to>
      <xdr:col>111</xdr:col>
      <xdr:colOff>177800</xdr:colOff>
      <xdr:row>106</xdr:row>
      <xdr:rowOff>57913</xdr:rowOff>
    </xdr:to>
    <xdr:cxnSp macro="">
      <xdr:nvCxnSpPr>
        <xdr:cNvPr id="835" name="直線コネクタ 834">
          <a:extLst>
            <a:ext uri="{FF2B5EF4-FFF2-40B4-BE49-F238E27FC236}">
              <a16:creationId xmlns:a16="http://schemas.microsoft.com/office/drawing/2014/main" id="{498978F2-B1C9-4750-A4D7-B263AC17F61B}"/>
            </a:ext>
          </a:extLst>
        </xdr:cNvPr>
        <xdr:cNvCxnSpPr/>
      </xdr:nvCxnSpPr>
      <xdr:spPr>
        <a:xfrm>
          <a:off x="20434300" y="182316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4826</xdr:rowOff>
    </xdr:from>
    <xdr:to>
      <xdr:col>102</xdr:col>
      <xdr:colOff>165100</xdr:colOff>
      <xdr:row>106</xdr:row>
      <xdr:rowOff>106426</xdr:rowOff>
    </xdr:to>
    <xdr:sp macro="" textlink="">
      <xdr:nvSpPr>
        <xdr:cNvPr id="836" name="楕円 835">
          <a:extLst>
            <a:ext uri="{FF2B5EF4-FFF2-40B4-BE49-F238E27FC236}">
              <a16:creationId xmlns:a16="http://schemas.microsoft.com/office/drawing/2014/main" id="{1337BAE5-E6B9-49E6-A151-6E5FB66EC682}"/>
            </a:ext>
          </a:extLst>
        </xdr:cNvPr>
        <xdr:cNvSpPr/>
      </xdr:nvSpPr>
      <xdr:spPr>
        <a:xfrm>
          <a:off x="19494500" y="1817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55626</xdr:rowOff>
    </xdr:from>
    <xdr:to>
      <xdr:col>107</xdr:col>
      <xdr:colOff>50800</xdr:colOff>
      <xdr:row>106</xdr:row>
      <xdr:rowOff>57913</xdr:rowOff>
    </xdr:to>
    <xdr:cxnSp macro="">
      <xdr:nvCxnSpPr>
        <xdr:cNvPr id="837" name="直線コネクタ 836">
          <a:extLst>
            <a:ext uri="{FF2B5EF4-FFF2-40B4-BE49-F238E27FC236}">
              <a16:creationId xmlns:a16="http://schemas.microsoft.com/office/drawing/2014/main" id="{3036A22D-97FF-426F-A909-A7D5FCD8A9E3}"/>
            </a:ext>
          </a:extLst>
        </xdr:cNvPr>
        <xdr:cNvCxnSpPr/>
      </xdr:nvCxnSpPr>
      <xdr:spPr>
        <a:xfrm>
          <a:off x="19545300" y="18229326"/>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7113</xdr:rowOff>
    </xdr:from>
    <xdr:to>
      <xdr:col>98</xdr:col>
      <xdr:colOff>38100</xdr:colOff>
      <xdr:row>106</xdr:row>
      <xdr:rowOff>108713</xdr:rowOff>
    </xdr:to>
    <xdr:sp macro="" textlink="">
      <xdr:nvSpPr>
        <xdr:cNvPr id="838" name="楕円 837">
          <a:extLst>
            <a:ext uri="{FF2B5EF4-FFF2-40B4-BE49-F238E27FC236}">
              <a16:creationId xmlns:a16="http://schemas.microsoft.com/office/drawing/2014/main" id="{4238E7DF-3100-4783-8768-C4D26C6F0B64}"/>
            </a:ext>
          </a:extLst>
        </xdr:cNvPr>
        <xdr:cNvSpPr/>
      </xdr:nvSpPr>
      <xdr:spPr>
        <a:xfrm>
          <a:off x="18605500" y="181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55626</xdr:rowOff>
    </xdr:from>
    <xdr:to>
      <xdr:col>102</xdr:col>
      <xdr:colOff>114300</xdr:colOff>
      <xdr:row>106</xdr:row>
      <xdr:rowOff>57913</xdr:rowOff>
    </xdr:to>
    <xdr:cxnSp macro="">
      <xdr:nvCxnSpPr>
        <xdr:cNvPr id="839" name="直線コネクタ 838">
          <a:extLst>
            <a:ext uri="{FF2B5EF4-FFF2-40B4-BE49-F238E27FC236}">
              <a16:creationId xmlns:a16="http://schemas.microsoft.com/office/drawing/2014/main" id="{3F1C430A-0231-4366-95BB-5A82471B19B0}"/>
            </a:ext>
          </a:extLst>
        </xdr:cNvPr>
        <xdr:cNvCxnSpPr/>
      </xdr:nvCxnSpPr>
      <xdr:spPr>
        <a:xfrm flipV="1">
          <a:off x="18656300" y="18229326"/>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97807</xdr:rowOff>
    </xdr:from>
    <xdr:ext cx="469744" cy="259045"/>
    <xdr:sp macro="" textlink="">
      <xdr:nvSpPr>
        <xdr:cNvPr id="840" name="n_1aveValue【公民館】&#10;一人当たり面積">
          <a:extLst>
            <a:ext uri="{FF2B5EF4-FFF2-40B4-BE49-F238E27FC236}">
              <a16:creationId xmlns:a16="http://schemas.microsoft.com/office/drawing/2014/main" id="{5EFAE4F0-E3C8-4833-93DA-B92BC87ECD82}"/>
            </a:ext>
          </a:extLst>
        </xdr:cNvPr>
        <xdr:cNvSpPr txBox="1"/>
      </xdr:nvSpPr>
      <xdr:spPr>
        <a:xfrm>
          <a:off x="21075727" y="1792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100092</xdr:rowOff>
    </xdr:from>
    <xdr:ext cx="469744" cy="259045"/>
    <xdr:sp macro="" textlink="">
      <xdr:nvSpPr>
        <xdr:cNvPr id="841" name="n_2aveValue【公民館】&#10;一人当たり面積">
          <a:extLst>
            <a:ext uri="{FF2B5EF4-FFF2-40B4-BE49-F238E27FC236}">
              <a16:creationId xmlns:a16="http://schemas.microsoft.com/office/drawing/2014/main" id="{0D18ABBF-B040-4518-9CE8-77272C85F372}"/>
            </a:ext>
          </a:extLst>
        </xdr:cNvPr>
        <xdr:cNvSpPr txBox="1"/>
      </xdr:nvSpPr>
      <xdr:spPr>
        <a:xfrm>
          <a:off x="20199427" y="1793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61231</xdr:rowOff>
    </xdr:from>
    <xdr:ext cx="469744" cy="259045"/>
    <xdr:sp macro="" textlink="">
      <xdr:nvSpPr>
        <xdr:cNvPr id="842" name="n_3aveValue【公民館】&#10;一人当たり面積">
          <a:extLst>
            <a:ext uri="{FF2B5EF4-FFF2-40B4-BE49-F238E27FC236}">
              <a16:creationId xmlns:a16="http://schemas.microsoft.com/office/drawing/2014/main" id="{021C2998-1715-4E12-95E3-81CBE8E46F58}"/>
            </a:ext>
          </a:extLst>
        </xdr:cNvPr>
        <xdr:cNvSpPr txBox="1"/>
      </xdr:nvSpPr>
      <xdr:spPr>
        <a:xfrm>
          <a:off x="19310427" y="1789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58945</xdr:rowOff>
    </xdr:from>
    <xdr:ext cx="469744" cy="259045"/>
    <xdr:sp macro="" textlink="">
      <xdr:nvSpPr>
        <xdr:cNvPr id="843" name="n_4aveValue【公民館】&#10;一人当たり面積">
          <a:extLst>
            <a:ext uri="{FF2B5EF4-FFF2-40B4-BE49-F238E27FC236}">
              <a16:creationId xmlns:a16="http://schemas.microsoft.com/office/drawing/2014/main" id="{2CD84C05-0211-4144-B8D6-2AE5EE2AEC89}"/>
            </a:ext>
          </a:extLst>
        </xdr:cNvPr>
        <xdr:cNvSpPr txBox="1"/>
      </xdr:nvSpPr>
      <xdr:spPr>
        <a:xfrm>
          <a:off x="18421427" y="1788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99840</xdr:rowOff>
    </xdr:from>
    <xdr:ext cx="469744" cy="259045"/>
    <xdr:sp macro="" textlink="">
      <xdr:nvSpPr>
        <xdr:cNvPr id="844" name="n_1mainValue【公民館】&#10;一人当たり面積">
          <a:extLst>
            <a:ext uri="{FF2B5EF4-FFF2-40B4-BE49-F238E27FC236}">
              <a16:creationId xmlns:a16="http://schemas.microsoft.com/office/drawing/2014/main" id="{9FB00736-3094-4FC6-9082-71FD7689955A}"/>
            </a:ext>
          </a:extLst>
        </xdr:cNvPr>
        <xdr:cNvSpPr txBox="1"/>
      </xdr:nvSpPr>
      <xdr:spPr>
        <a:xfrm>
          <a:off x="21075727" y="1827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99840</xdr:rowOff>
    </xdr:from>
    <xdr:ext cx="469744" cy="259045"/>
    <xdr:sp macro="" textlink="">
      <xdr:nvSpPr>
        <xdr:cNvPr id="845" name="n_2mainValue【公民館】&#10;一人当たり面積">
          <a:extLst>
            <a:ext uri="{FF2B5EF4-FFF2-40B4-BE49-F238E27FC236}">
              <a16:creationId xmlns:a16="http://schemas.microsoft.com/office/drawing/2014/main" id="{F3F9ECF6-34DC-4D6F-B47F-1503651372E8}"/>
            </a:ext>
          </a:extLst>
        </xdr:cNvPr>
        <xdr:cNvSpPr txBox="1"/>
      </xdr:nvSpPr>
      <xdr:spPr>
        <a:xfrm>
          <a:off x="20199427" y="1827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97553</xdr:rowOff>
    </xdr:from>
    <xdr:ext cx="469744" cy="259045"/>
    <xdr:sp macro="" textlink="">
      <xdr:nvSpPr>
        <xdr:cNvPr id="846" name="n_3mainValue【公民館】&#10;一人当たり面積">
          <a:extLst>
            <a:ext uri="{FF2B5EF4-FFF2-40B4-BE49-F238E27FC236}">
              <a16:creationId xmlns:a16="http://schemas.microsoft.com/office/drawing/2014/main" id="{CA646546-BF50-4B39-922C-F51FFBB04CC4}"/>
            </a:ext>
          </a:extLst>
        </xdr:cNvPr>
        <xdr:cNvSpPr txBox="1"/>
      </xdr:nvSpPr>
      <xdr:spPr>
        <a:xfrm>
          <a:off x="19310427" y="18271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99840</xdr:rowOff>
    </xdr:from>
    <xdr:ext cx="469744" cy="259045"/>
    <xdr:sp macro="" textlink="">
      <xdr:nvSpPr>
        <xdr:cNvPr id="847" name="n_4mainValue【公民館】&#10;一人当たり面積">
          <a:extLst>
            <a:ext uri="{FF2B5EF4-FFF2-40B4-BE49-F238E27FC236}">
              <a16:creationId xmlns:a16="http://schemas.microsoft.com/office/drawing/2014/main" id="{CF9985D6-65C6-41F8-BDD3-84758778015C}"/>
            </a:ext>
          </a:extLst>
        </xdr:cNvPr>
        <xdr:cNvSpPr txBox="1"/>
      </xdr:nvSpPr>
      <xdr:spPr>
        <a:xfrm>
          <a:off x="18421427" y="1827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3EF55840-19A9-4C2A-A97F-362EF2289E76}"/>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E03F2AF5-F7D4-4B28-9590-30D097B5BAA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967AC74D-40DD-4092-850F-48272495603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が高くなっている施設は、道路、橋りょう、公民館であり、低くなっている施設は公営住宅、学校施設、児童館である。橋りょうについては、有形固定資産減価償却率が７６．４％、公民館については８２．７％と高くなっており、老朽化が進んでいる状況である。公営住宅については、老朽化していた公営住宅をすべて除却し、平成１７年度に新たなものを建設したため有形固定資産減価償却率はかなり低くなっている。学校施設については、愛知中学校の大規模増改築事業が完了したことにより、有形固定資産減価償却率が大幅に改善した。幼稚園・保育所については計画的に老朽化対策や長寿命化対策に取り組んでいる。</a:t>
          </a:r>
        </a:p>
        <a:p>
          <a:r>
            <a:rPr kumimoji="1" lang="ja-JP" altLang="en-US" sz="1300">
              <a:latin typeface="ＭＳ Ｐゴシック" panose="020B0600070205080204" pitchFamily="50" charset="-128"/>
              <a:ea typeface="ＭＳ Ｐゴシック" panose="020B0600070205080204" pitchFamily="50" charset="-128"/>
            </a:rPr>
            <a:t>　今後は、有形固定資産減価償却率が高い橋りょうについては、令和４年３月に改訂した橋りょう長寿命化修繕計画に基づき、老朽化対策を行い、また公共施設については、令和４年３月に改訂した公共施設等総合管理計画および令和５年７月に改訂した公共施設（建物）個別施設計画に基づき、必要に応じて施設の統廃合等の公共施設の最適配置を推進していく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29F28EC-CC03-4706-A0A7-86BA1FC6489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63AEB25-424E-4047-B682-0EBBF91D7FE2}"/>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D5F0C1A-C8BF-4CFB-A1F6-33A929D2F84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1810FC0-328B-41DB-9CBA-4EA96D67C75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E7EACAA-8D51-4769-BCBF-DEC03E3637D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8B5DB39-5B77-46CF-8CF5-EF4BA51EBD2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CC75DDD-08BC-4FDD-AA93-A5EBEF0757E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BE0B58C-E548-42FA-B095-9CE7DF35494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A956640-0B41-4D58-A7F9-77FC2585DAEC}"/>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D6D4812-561E-4092-81F4-64ED78AE8A2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21,332
20,271
37.97
11,639,074
11,038,948
450,037
6,048,510
12,981,714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44F3BAD-9D6E-40B1-B89A-0C09B384386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050F21B-62FB-493C-96A8-DDCDAAFD629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59FFE6C-CA3C-468A-9BAF-3D8F012CBEE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29.3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0180CD3-0019-4F6F-A39B-20236D6FDD6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E5CB253-BA42-49CF-8946-CFFBE9DC632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3A6280A-8AD0-4502-A4C6-639C3D701144}"/>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E671C49-220B-45F7-8C69-7A5176E8296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C015098-AE1A-4739-A154-6385ED4BF8F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ACCE855-5AED-4603-9B7B-30EED27E4C2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E60083A-6001-4E0D-B19D-630D6194092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6E43B14-4111-4E41-923D-9673A3F1582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4771F56-87F0-49E5-9E36-6CFD04504DE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E35A890-8139-4F31-872C-33E43DD6F2CF}"/>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1C61E06-7F2A-4D11-A2DC-E6FF76970F4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06103B9-74F4-4021-AD51-44D6F12F697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CBFA9AF-256E-4BFA-A6B4-0C325092B5A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AFF14CD-0537-4712-B3D8-C9713D9D4172}"/>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5481E6F-617A-4BBE-AE4F-383C2D6D6A0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789BCE1-053C-480B-99DF-FBB979E9C9A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07CBD64-0BBC-4720-AB4C-9D85633AE312}"/>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9442ECA-4471-4B0A-A86A-C35779F16F1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6CD1B6B-D330-4B9A-978A-CF81C1B09D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BE8C9DD-9AAD-4430-8030-DE1EF71CB7E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D335C44-20D2-4B90-970A-1A8CDA517326}"/>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6992D5B-4A73-42CE-95CF-0AF38290824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6E39FE3-5867-41C9-B760-465089346BE1}"/>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D2F926F-06BA-4BAB-97C5-C24D857B522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07FBD71-14D2-4B26-AE84-6AF1BA36A77E}"/>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53416FC-FE7A-4D7B-964B-283A98061BB1}"/>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C6412C4-0452-42FC-AE9F-E267F12A473D}"/>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3942D71-7E8D-4B7D-9576-CE0D9168627E}"/>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B646DFF-BC24-41E1-BE46-75596D1A69D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AF6CB993-8D19-4975-B7B4-AAE50DBC9B3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3685A24D-67D4-4EAF-8009-26644F13862F}"/>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43D2CA57-B351-434D-AF77-92FAADD1ABC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E69032D-FE49-485B-83D2-15EF59416B12}"/>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5D7B9710-84ED-43D9-BE55-398C46650543}"/>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58D3434C-367F-4927-B552-474419D57999}"/>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8C8FB349-A4C7-430B-B8B1-03B0C2D8EB14}"/>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ABAC5184-D47B-4B37-9E35-FEC6FB666954}"/>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A7E584C5-F082-4AF6-8253-73A87B20EDE1}"/>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1B8DD9B9-19A6-4278-B550-5441EDC9E62C}"/>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F1087C8E-B321-4D48-B648-33C8C30301D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AB1B5D99-8814-4590-A3BE-CF63BF2D3F32}"/>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129540</xdr:rowOff>
    </xdr:from>
    <xdr:to>
      <xdr:col>24</xdr:col>
      <xdr:colOff>62865</xdr:colOff>
      <xdr:row>42</xdr:row>
      <xdr:rowOff>95250</xdr:rowOff>
    </xdr:to>
    <xdr:cxnSp macro="">
      <xdr:nvCxnSpPr>
        <xdr:cNvPr id="56" name="直線コネクタ 55">
          <a:extLst>
            <a:ext uri="{FF2B5EF4-FFF2-40B4-BE49-F238E27FC236}">
              <a16:creationId xmlns:a16="http://schemas.microsoft.com/office/drawing/2014/main" id="{AAA59083-4DBA-4D5E-8E54-223922C73E6D}"/>
            </a:ext>
          </a:extLst>
        </xdr:cNvPr>
        <xdr:cNvCxnSpPr/>
      </xdr:nvCxnSpPr>
      <xdr:spPr>
        <a:xfrm flipV="1">
          <a:off x="4634865" y="595884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99077</xdr:rowOff>
    </xdr:from>
    <xdr:ext cx="405111" cy="259045"/>
    <xdr:sp macro="" textlink="">
      <xdr:nvSpPr>
        <xdr:cNvPr id="57" name="【図書館】&#10;有形固定資産減価償却率最小値テキスト">
          <a:extLst>
            <a:ext uri="{FF2B5EF4-FFF2-40B4-BE49-F238E27FC236}">
              <a16:creationId xmlns:a16="http://schemas.microsoft.com/office/drawing/2014/main" id="{E7A90C93-2634-4FBE-B10F-729D00AF5641}"/>
            </a:ext>
          </a:extLst>
        </xdr:cNvPr>
        <xdr:cNvSpPr txBox="1"/>
      </xdr:nvSpPr>
      <xdr:spPr>
        <a:xfrm>
          <a:off x="4673600" y="729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95250</xdr:rowOff>
    </xdr:from>
    <xdr:to>
      <xdr:col>24</xdr:col>
      <xdr:colOff>152400</xdr:colOff>
      <xdr:row>42</xdr:row>
      <xdr:rowOff>95250</xdr:rowOff>
    </xdr:to>
    <xdr:cxnSp macro="">
      <xdr:nvCxnSpPr>
        <xdr:cNvPr id="58" name="直線コネクタ 57">
          <a:extLst>
            <a:ext uri="{FF2B5EF4-FFF2-40B4-BE49-F238E27FC236}">
              <a16:creationId xmlns:a16="http://schemas.microsoft.com/office/drawing/2014/main" id="{E788F11F-F86A-4E7B-8342-EDB40CCB9E5A}"/>
            </a:ext>
          </a:extLst>
        </xdr:cNvPr>
        <xdr:cNvCxnSpPr/>
      </xdr:nvCxnSpPr>
      <xdr:spPr>
        <a:xfrm>
          <a:off x="4546600" y="729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76217</xdr:rowOff>
    </xdr:from>
    <xdr:ext cx="405111" cy="259045"/>
    <xdr:sp macro="" textlink="">
      <xdr:nvSpPr>
        <xdr:cNvPr id="59" name="【図書館】&#10;有形固定資産減価償却率最大値テキスト">
          <a:extLst>
            <a:ext uri="{FF2B5EF4-FFF2-40B4-BE49-F238E27FC236}">
              <a16:creationId xmlns:a16="http://schemas.microsoft.com/office/drawing/2014/main" id="{9866A03A-5461-405F-AAB0-E3EB977548CB}"/>
            </a:ext>
          </a:extLst>
        </xdr:cNvPr>
        <xdr:cNvSpPr txBox="1"/>
      </xdr:nvSpPr>
      <xdr:spPr>
        <a:xfrm>
          <a:off x="4673600" y="5734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129540</xdr:rowOff>
    </xdr:from>
    <xdr:to>
      <xdr:col>24</xdr:col>
      <xdr:colOff>152400</xdr:colOff>
      <xdr:row>34</xdr:row>
      <xdr:rowOff>129540</xdr:rowOff>
    </xdr:to>
    <xdr:cxnSp macro="">
      <xdr:nvCxnSpPr>
        <xdr:cNvPr id="60" name="直線コネクタ 59">
          <a:extLst>
            <a:ext uri="{FF2B5EF4-FFF2-40B4-BE49-F238E27FC236}">
              <a16:creationId xmlns:a16="http://schemas.microsoft.com/office/drawing/2014/main" id="{C1A27573-C9D6-40C8-9470-4C2BE9E27BF0}"/>
            </a:ext>
          </a:extLst>
        </xdr:cNvPr>
        <xdr:cNvCxnSpPr/>
      </xdr:nvCxnSpPr>
      <xdr:spPr>
        <a:xfrm>
          <a:off x="4546600" y="5958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28592</xdr:rowOff>
    </xdr:from>
    <xdr:ext cx="405111" cy="259045"/>
    <xdr:sp macro="" textlink="">
      <xdr:nvSpPr>
        <xdr:cNvPr id="61" name="【図書館】&#10;有形固定資産減価償却率平均値テキスト">
          <a:extLst>
            <a:ext uri="{FF2B5EF4-FFF2-40B4-BE49-F238E27FC236}">
              <a16:creationId xmlns:a16="http://schemas.microsoft.com/office/drawing/2014/main" id="{A0B2130B-21AB-4667-B425-606EFD2E8801}"/>
            </a:ext>
          </a:extLst>
        </xdr:cNvPr>
        <xdr:cNvSpPr txBox="1"/>
      </xdr:nvSpPr>
      <xdr:spPr>
        <a:xfrm>
          <a:off x="4673600" y="67151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50165</xdr:rowOff>
    </xdr:from>
    <xdr:to>
      <xdr:col>24</xdr:col>
      <xdr:colOff>114300</xdr:colOff>
      <xdr:row>39</xdr:row>
      <xdr:rowOff>151765</xdr:rowOff>
    </xdr:to>
    <xdr:sp macro="" textlink="">
      <xdr:nvSpPr>
        <xdr:cNvPr id="62" name="フローチャート: 判断 61">
          <a:extLst>
            <a:ext uri="{FF2B5EF4-FFF2-40B4-BE49-F238E27FC236}">
              <a16:creationId xmlns:a16="http://schemas.microsoft.com/office/drawing/2014/main" id="{8E967DCF-0AB6-4068-83DE-0C6D319F5CC5}"/>
            </a:ext>
          </a:extLst>
        </xdr:cNvPr>
        <xdr:cNvSpPr/>
      </xdr:nvSpPr>
      <xdr:spPr>
        <a:xfrm>
          <a:off x="4584700" y="673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13970</xdr:rowOff>
    </xdr:from>
    <xdr:to>
      <xdr:col>20</xdr:col>
      <xdr:colOff>38100</xdr:colOff>
      <xdr:row>39</xdr:row>
      <xdr:rowOff>115570</xdr:rowOff>
    </xdr:to>
    <xdr:sp macro="" textlink="">
      <xdr:nvSpPr>
        <xdr:cNvPr id="63" name="フローチャート: 判断 62">
          <a:extLst>
            <a:ext uri="{FF2B5EF4-FFF2-40B4-BE49-F238E27FC236}">
              <a16:creationId xmlns:a16="http://schemas.microsoft.com/office/drawing/2014/main" id="{9E2A4F26-F90E-462E-8A6C-F518D1E403E1}"/>
            </a:ext>
          </a:extLst>
        </xdr:cNvPr>
        <xdr:cNvSpPr/>
      </xdr:nvSpPr>
      <xdr:spPr>
        <a:xfrm>
          <a:off x="3746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10160</xdr:rowOff>
    </xdr:from>
    <xdr:to>
      <xdr:col>15</xdr:col>
      <xdr:colOff>101600</xdr:colOff>
      <xdr:row>39</xdr:row>
      <xdr:rowOff>111760</xdr:rowOff>
    </xdr:to>
    <xdr:sp macro="" textlink="">
      <xdr:nvSpPr>
        <xdr:cNvPr id="64" name="フローチャート: 判断 63">
          <a:extLst>
            <a:ext uri="{FF2B5EF4-FFF2-40B4-BE49-F238E27FC236}">
              <a16:creationId xmlns:a16="http://schemas.microsoft.com/office/drawing/2014/main" id="{A268EA73-4518-403C-945F-2F3B7A8CC1F2}"/>
            </a:ext>
          </a:extLst>
        </xdr:cNvPr>
        <xdr:cNvSpPr/>
      </xdr:nvSpPr>
      <xdr:spPr>
        <a:xfrm>
          <a:off x="2857500" y="669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126365</xdr:rowOff>
    </xdr:from>
    <xdr:to>
      <xdr:col>10</xdr:col>
      <xdr:colOff>165100</xdr:colOff>
      <xdr:row>39</xdr:row>
      <xdr:rowOff>56515</xdr:rowOff>
    </xdr:to>
    <xdr:sp macro="" textlink="">
      <xdr:nvSpPr>
        <xdr:cNvPr id="65" name="フローチャート: 判断 64">
          <a:extLst>
            <a:ext uri="{FF2B5EF4-FFF2-40B4-BE49-F238E27FC236}">
              <a16:creationId xmlns:a16="http://schemas.microsoft.com/office/drawing/2014/main" id="{56AADA5C-CD23-470F-B7EB-FA4B05CA9399}"/>
            </a:ext>
          </a:extLst>
        </xdr:cNvPr>
        <xdr:cNvSpPr/>
      </xdr:nvSpPr>
      <xdr:spPr>
        <a:xfrm>
          <a:off x="1968500" y="664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114935</xdr:rowOff>
    </xdr:from>
    <xdr:to>
      <xdr:col>6</xdr:col>
      <xdr:colOff>38100</xdr:colOff>
      <xdr:row>39</xdr:row>
      <xdr:rowOff>45085</xdr:rowOff>
    </xdr:to>
    <xdr:sp macro="" textlink="">
      <xdr:nvSpPr>
        <xdr:cNvPr id="66" name="フローチャート: 判断 65">
          <a:extLst>
            <a:ext uri="{FF2B5EF4-FFF2-40B4-BE49-F238E27FC236}">
              <a16:creationId xmlns:a16="http://schemas.microsoft.com/office/drawing/2014/main" id="{BE643002-BC20-4272-8375-E328C1C8DFE9}"/>
            </a:ext>
          </a:extLst>
        </xdr:cNvPr>
        <xdr:cNvSpPr/>
      </xdr:nvSpPr>
      <xdr:spPr>
        <a:xfrm>
          <a:off x="1079500" y="663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D52F48B9-8006-41AC-A442-A149AC5D259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9EAE7F2A-575E-4767-B05B-103E1D8DBE8C}"/>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C3C116A-3F35-450B-9AF0-7FD3BA959D6A}"/>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D39E063-F484-4EE6-AAD7-B1772441E759}"/>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EA638EA-583C-448D-B4CE-1BE5BEBD022C}"/>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10160</xdr:rowOff>
    </xdr:from>
    <xdr:to>
      <xdr:col>24</xdr:col>
      <xdr:colOff>114300</xdr:colOff>
      <xdr:row>38</xdr:row>
      <xdr:rowOff>111760</xdr:rowOff>
    </xdr:to>
    <xdr:sp macro="" textlink="">
      <xdr:nvSpPr>
        <xdr:cNvPr id="72" name="楕円 71">
          <a:extLst>
            <a:ext uri="{FF2B5EF4-FFF2-40B4-BE49-F238E27FC236}">
              <a16:creationId xmlns:a16="http://schemas.microsoft.com/office/drawing/2014/main" id="{509630EA-C763-412A-B0EF-EF61B428B4FB}"/>
            </a:ext>
          </a:extLst>
        </xdr:cNvPr>
        <xdr:cNvSpPr/>
      </xdr:nvSpPr>
      <xdr:spPr>
        <a:xfrm>
          <a:off x="4584700" y="652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33037</xdr:rowOff>
    </xdr:from>
    <xdr:ext cx="405111" cy="259045"/>
    <xdr:sp macro="" textlink="">
      <xdr:nvSpPr>
        <xdr:cNvPr id="73" name="【図書館】&#10;有形固定資産減価償却率該当値テキスト">
          <a:extLst>
            <a:ext uri="{FF2B5EF4-FFF2-40B4-BE49-F238E27FC236}">
              <a16:creationId xmlns:a16="http://schemas.microsoft.com/office/drawing/2014/main" id="{088ECFA2-60CB-4A6C-8D0E-BDE582ABAF8C}"/>
            </a:ext>
          </a:extLst>
        </xdr:cNvPr>
        <xdr:cNvSpPr txBox="1"/>
      </xdr:nvSpPr>
      <xdr:spPr>
        <a:xfrm>
          <a:off x="4673600" y="6376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141605</xdr:rowOff>
    </xdr:from>
    <xdr:to>
      <xdr:col>20</xdr:col>
      <xdr:colOff>38100</xdr:colOff>
      <xdr:row>38</xdr:row>
      <xdr:rowOff>71755</xdr:rowOff>
    </xdr:to>
    <xdr:sp macro="" textlink="">
      <xdr:nvSpPr>
        <xdr:cNvPr id="74" name="楕円 73">
          <a:extLst>
            <a:ext uri="{FF2B5EF4-FFF2-40B4-BE49-F238E27FC236}">
              <a16:creationId xmlns:a16="http://schemas.microsoft.com/office/drawing/2014/main" id="{93208DBA-9102-4B88-A77E-9AE8C0170DE5}"/>
            </a:ext>
          </a:extLst>
        </xdr:cNvPr>
        <xdr:cNvSpPr/>
      </xdr:nvSpPr>
      <xdr:spPr>
        <a:xfrm>
          <a:off x="3746500" y="648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20955</xdr:rowOff>
    </xdr:from>
    <xdr:to>
      <xdr:col>24</xdr:col>
      <xdr:colOff>63500</xdr:colOff>
      <xdr:row>38</xdr:row>
      <xdr:rowOff>60960</xdr:rowOff>
    </xdr:to>
    <xdr:cxnSp macro="">
      <xdr:nvCxnSpPr>
        <xdr:cNvPr id="75" name="直線コネクタ 74">
          <a:extLst>
            <a:ext uri="{FF2B5EF4-FFF2-40B4-BE49-F238E27FC236}">
              <a16:creationId xmlns:a16="http://schemas.microsoft.com/office/drawing/2014/main" id="{FBA86B33-A3FB-49FC-846B-9FEB9C20D76B}"/>
            </a:ext>
          </a:extLst>
        </xdr:cNvPr>
        <xdr:cNvCxnSpPr/>
      </xdr:nvCxnSpPr>
      <xdr:spPr>
        <a:xfrm>
          <a:off x="3797300" y="653605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130175</xdr:rowOff>
    </xdr:from>
    <xdr:to>
      <xdr:col>15</xdr:col>
      <xdr:colOff>101600</xdr:colOff>
      <xdr:row>38</xdr:row>
      <xdr:rowOff>60325</xdr:rowOff>
    </xdr:to>
    <xdr:sp macro="" textlink="">
      <xdr:nvSpPr>
        <xdr:cNvPr id="76" name="楕円 75">
          <a:extLst>
            <a:ext uri="{FF2B5EF4-FFF2-40B4-BE49-F238E27FC236}">
              <a16:creationId xmlns:a16="http://schemas.microsoft.com/office/drawing/2014/main" id="{163E5ACC-0621-4265-B699-18773BEBFF2F}"/>
            </a:ext>
          </a:extLst>
        </xdr:cNvPr>
        <xdr:cNvSpPr/>
      </xdr:nvSpPr>
      <xdr:spPr>
        <a:xfrm>
          <a:off x="2857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9525</xdr:rowOff>
    </xdr:from>
    <xdr:to>
      <xdr:col>19</xdr:col>
      <xdr:colOff>177800</xdr:colOff>
      <xdr:row>38</xdr:row>
      <xdr:rowOff>20955</xdr:rowOff>
    </xdr:to>
    <xdr:cxnSp macro="">
      <xdr:nvCxnSpPr>
        <xdr:cNvPr id="77" name="直線コネクタ 76">
          <a:extLst>
            <a:ext uri="{FF2B5EF4-FFF2-40B4-BE49-F238E27FC236}">
              <a16:creationId xmlns:a16="http://schemas.microsoft.com/office/drawing/2014/main" id="{D0E17E48-A482-41A4-866D-D3B0C4AAB470}"/>
            </a:ext>
          </a:extLst>
        </xdr:cNvPr>
        <xdr:cNvCxnSpPr/>
      </xdr:nvCxnSpPr>
      <xdr:spPr>
        <a:xfrm>
          <a:off x="2908300" y="65246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92075</xdr:rowOff>
    </xdr:from>
    <xdr:to>
      <xdr:col>10</xdr:col>
      <xdr:colOff>165100</xdr:colOff>
      <xdr:row>38</xdr:row>
      <xdr:rowOff>22225</xdr:rowOff>
    </xdr:to>
    <xdr:sp macro="" textlink="">
      <xdr:nvSpPr>
        <xdr:cNvPr id="78" name="楕円 77">
          <a:extLst>
            <a:ext uri="{FF2B5EF4-FFF2-40B4-BE49-F238E27FC236}">
              <a16:creationId xmlns:a16="http://schemas.microsoft.com/office/drawing/2014/main" id="{3E42AB63-4AC1-4C16-965A-053452E1FA32}"/>
            </a:ext>
          </a:extLst>
        </xdr:cNvPr>
        <xdr:cNvSpPr/>
      </xdr:nvSpPr>
      <xdr:spPr>
        <a:xfrm>
          <a:off x="1968500" y="643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142875</xdr:rowOff>
    </xdr:from>
    <xdr:to>
      <xdr:col>15</xdr:col>
      <xdr:colOff>50800</xdr:colOff>
      <xdr:row>38</xdr:row>
      <xdr:rowOff>9525</xdr:rowOff>
    </xdr:to>
    <xdr:cxnSp macro="">
      <xdr:nvCxnSpPr>
        <xdr:cNvPr id="79" name="直線コネクタ 78">
          <a:extLst>
            <a:ext uri="{FF2B5EF4-FFF2-40B4-BE49-F238E27FC236}">
              <a16:creationId xmlns:a16="http://schemas.microsoft.com/office/drawing/2014/main" id="{BFF96564-8FF4-45A4-AA12-2B52A473DB8E}"/>
            </a:ext>
          </a:extLst>
        </xdr:cNvPr>
        <xdr:cNvCxnSpPr/>
      </xdr:nvCxnSpPr>
      <xdr:spPr>
        <a:xfrm>
          <a:off x="2019300" y="64865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53975</xdr:rowOff>
    </xdr:from>
    <xdr:to>
      <xdr:col>6</xdr:col>
      <xdr:colOff>38100</xdr:colOff>
      <xdr:row>37</xdr:row>
      <xdr:rowOff>155575</xdr:rowOff>
    </xdr:to>
    <xdr:sp macro="" textlink="">
      <xdr:nvSpPr>
        <xdr:cNvPr id="80" name="楕円 79">
          <a:extLst>
            <a:ext uri="{FF2B5EF4-FFF2-40B4-BE49-F238E27FC236}">
              <a16:creationId xmlns:a16="http://schemas.microsoft.com/office/drawing/2014/main" id="{3BED3DCD-B8F6-4A97-9073-98DDFC88A73E}"/>
            </a:ext>
          </a:extLst>
        </xdr:cNvPr>
        <xdr:cNvSpPr/>
      </xdr:nvSpPr>
      <xdr:spPr>
        <a:xfrm>
          <a:off x="1079500" y="639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104775</xdr:rowOff>
    </xdr:from>
    <xdr:to>
      <xdr:col>10</xdr:col>
      <xdr:colOff>114300</xdr:colOff>
      <xdr:row>37</xdr:row>
      <xdr:rowOff>142875</xdr:rowOff>
    </xdr:to>
    <xdr:cxnSp macro="">
      <xdr:nvCxnSpPr>
        <xdr:cNvPr id="81" name="直線コネクタ 80">
          <a:extLst>
            <a:ext uri="{FF2B5EF4-FFF2-40B4-BE49-F238E27FC236}">
              <a16:creationId xmlns:a16="http://schemas.microsoft.com/office/drawing/2014/main" id="{B487BB72-D21E-49B7-AA38-2DF14A4799E0}"/>
            </a:ext>
          </a:extLst>
        </xdr:cNvPr>
        <xdr:cNvCxnSpPr/>
      </xdr:nvCxnSpPr>
      <xdr:spPr>
        <a:xfrm>
          <a:off x="1130300" y="64484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106697</xdr:rowOff>
    </xdr:from>
    <xdr:ext cx="405111" cy="259045"/>
    <xdr:sp macro="" textlink="">
      <xdr:nvSpPr>
        <xdr:cNvPr id="82" name="n_1aveValue【図書館】&#10;有形固定資産減価償却率">
          <a:extLst>
            <a:ext uri="{FF2B5EF4-FFF2-40B4-BE49-F238E27FC236}">
              <a16:creationId xmlns:a16="http://schemas.microsoft.com/office/drawing/2014/main" id="{EF3395F6-DB29-4E47-AF52-2B353D43491F}"/>
            </a:ext>
          </a:extLst>
        </xdr:cNvPr>
        <xdr:cNvSpPr txBox="1"/>
      </xdr:nvSpPr>
      <xdr:spPr>
        <a:xfrm>
          <a:off x="35820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102887</xdr:rowOff>
    </xdr:from>
    <xdr:ext cx="405111" cy="259045"/>
    <xdr:sp macro="" textlink="">
      <xdr:nvSpPr>
        <xdr:cNvPr id="83" name="n_2aveValue【図書館】&#10;有形固定資産減価償却率">
          <a:extLst>
            <a:ext uri="{FF2B5EF4-FFF2-40B4-BE49-F238E27FC236}">
              <a16:creationId xmlns:a16="http://schemas.microsoft.com/office/drawing/2014/main" id="{F2E7D15B-187C-4275-83E9-80C800ADAD84}"/>
            </a:ext>
          </a:extLst>
        </xdr:cNvPr>
        <xdr:cNvSpPr txBox="1"/>
      </xdr:nvSpPr>
      <xdr:spPr>
        <a:xfrm>
          <a:off x="2705744" y="678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47642</xdr:rowOff>
    </xdr:from>
    <xdr:ext cx="405111" cy="259045"/>
    <xdr:sp macro="" textlink="">
      <xdr:nvSpPr>
        <xdr:cNvPr id="84" name="n_3aveValue【図書館】&#10;有形固定資産減価償却率">
          <a:extLst>
            <a:ext uri="{FF2B5EF4-FFF2-40B4-BE49-F238E27FC236}">
              <a16:creationId xmlns:a16="http://schemas.microsoft.com/office/drawing/2014/main" id="{3BD10799-8B64-431B-A9EF-4743C83F8423}"/>
            </a:ext>
          </a:extLst>
        </xdr:cNvPr>
        <xdr:cNvSpPr txBox="1"/>
      </xdr:nvSpPr>
      <xdr:spPr>
        <a:xfrm>
          <a:off x="1816744" y="6734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36212</xdr:rowOff>
    </xdr:from>
    <xdr:ext cx="405111" cy="259045"/>
    <xdr:sp macro="" textlink="">
      <xdr:nvSpPr>
        <xdr:cNvPr id="85" name="n_4aveValue【図書館】&#10;有形固定資産減価償却率">
          <a:extLst>
            <a:ext uri="{FF2B5EF4-FFF2-40B4-BE49-F238E27FC236}">
              <a16:creationId xmlns:a16="http://schemas.microsoft.com/office/drawing/2014/main" id="{BFA495AC-8DE1-4062-BB48-5957B1D9DEF4}"/>
            </a:ext>
          </a:extLst>
        </xdr:cNvPr>
        <xdr:cNvSpPr txBox="1"/>
      </xdr:nvSpPr>
      <xdr:spPr>
        <a:xfrm>
          <a:off x="927744" y="672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88282</xdr:rowOff>
    </xdr:from>
    <xdr:ext cx="405111" cy="259045"/>
    <xdr:sp macro="" textlink="">
      <xdr:nvSpPr>
        <xdr:cNvPr id="86" name="n_1mainValue【図書館】&#10;有形固定資産減価償却率">
          <a:extLst>
            <a:ext uri="{FF2B5EF4-FFF2-40B4-BE49-F238E27FC236}">
              <a16:creationId xmlns:a16="http://schemas.microsoft.com/office/drawing/2014/main" id="{CC0A7D1C-D3FC-44A8-8830-2F8AE73DA797}"/>
            </a:ext>
          </a:extLst>
        </xdr:cNvPr>
        <xdr:cNvSpPr txBox="1"/>
      </xdr:nvSpPr>
      <xdr:spPr>
        <a:xfrm>
          <a:off x="3582044" y="626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76852</xdr:rowOff>
    </xdr:from>
    <xdr:ext cx="405111" cy="259045"/>
    <xdr:sp macro="" textlink="">
      <xdr:nvSpPr>
        <xdr:cNvPr id="87" name="n_2mainValue【図書館】&#10;有形固定資産減価償却率">
          <a:extLst>
            <a:ext uri="{FF2B5EF4-FFF2-40B4-BE49-F238E27FC236}">
              <a16:creationId xmlns:a16="http://schemas.microsoft.com/office/drawing/2014/main" id="{D5B55470-946D-4859-B4F2-1BB06B2B81FB}"/>
            </a:ext>
          </a:extLst>
        </xdr:cNvPr>
        <xdr:cNvSpPr txBox="1"/>
      </xdr:nvSpPr>
      <xdr:spPr>
        <a:xfrm>
          <a:off x="2705744" y="624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38752</xdr:rowOff>
    </xdr:from>
    <xdr:ext cx="405111" cy="259045"/>
    <xdr:sp macro="" textlink="">
      <xdr:nvSpPr>
        <xdr:cNvPr id="88" name="n_3mainValue【図書館】&#10;有形固定資産減価償却率">
          <a:extLst>
            <a:ext uri="{FF2B5EF4-FFF2-40B4-BE49-F238E27FC236}">
              <a16:creationId xmlns:a16="http://schemas.microsoft.com/office/drawing/2014/main" id="{D9CFA2D2-34CD-4DA4-9F49-02A043B1EE84}"/>
            </a:ext>
          </a:extLst>
        </xdr:cNvPr>
        <xdr:cNvSpPr txBox="1"/>
      </xdr:nvSpPr>
      <xdr:spPr>
        <a:xfrm>
          <a:off x="1816744" y="621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652</xdr:rowOff>
    </xdr:from>
    <xdr:ext cx="405111" cy="259045"/>
    <xdr:sp macro="" textlink="">
      <xdr:nvSpPr>
        <xdr:cNvPr id="89" name="n_4mainValue【図書館】&#10;有形固定資産減価償却率">
          <a:extLst>
            <a:ext uri="{FF2B5EF4-FFF2-40B4-BE49-F238E27FC236}">
              <a16:creationId xmlns:a16="http://schemas.microsoft.com/office/drawing/2014/main" id="{EA3D5242-51F2-40DF-A9D2-09CC160A0D17}"/>
            </a:ext>
          </a:extLst>
        </xdr:cNvPr>
        <xdr:cNvSpPr txBox="1"/>
      </xdr:nvSpPr>
      <xdr:spPr>
        <a:xfrm>
          <a:off x="9277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82B986E9-FCC5-44FF-8BC5-C08D8529091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AE461B61-4763-4789-9A31-6D7D25989B5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73F62270-C152-4216-BD98-6EEB923ADC6B}"/>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303E9920-947D-456F-A57D-6AED4AFBD278}"/>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1BFD1D78-4FAD-4A35-8E90-85CB232ADAC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E6C8A0CF-B3E7-434F-8A79-7C4856538294}"/>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FB158EF6-4B84-4F3B-85ED-4EC4A5FBA92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83FABE39-8B35-42F4-90D9-F70BE6E10E21}"/>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518E441A-46ED-4C1B-9127-AC1D4EC95574}"/>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CB03C0AF-B4C4-4A78-B209-C7428B7541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id="{23B06B2F-F5B0-41C2-90B6-E5267FA175FE}"/>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id="{F1C8D87B-B226-408D-B897-9C1595A4D8BA}"/>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id="{6AA8549A-A01A-441D-9251-0C1C1356E756}"/>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a:extLst>
            <a:ext uri="{FF2B5EF4-FFF2-40B4-BE49-F238E27FC236}">
              <a16:creationId xmlns:a16="http://schemas.microsoft.com/office/drawing/2014/main" id="{19C2A293-471C-4C2E-8DEA-724790C47B7A}"/>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519885B9-2B88-4CBF-BBC6-923689ABA7CF}"/>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E733CAE5-5EB3-490F-8999-32E066C2FF28}"/>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id="{FA4A0337-7C92-467F-88DB-3A48E328FE8C}"/>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a:extLst>
            <a:ext uri="{FF2B5EF4-FFF2-40B4-BE49-F238E27FC236}">
              <a16:creationId xmlns:a16="http://schemas.microsoft.com/office/drawing/2014/main" id="{21A6ED56-1A4C-4437-B4FB-C190218F7C62}"/>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id="{45FC2637-13CB-48A8-B560-814ABF1261CF}"/>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a:extLst>
            <a:ext uri="{FF2B5EF4-FFF2-40B4-BE49-F238E27FC236}">
              <a16:creationId xmlns:a16="http://schemas.microsoft.com/office/drawing/2014/main" id="{E612DA6C-B0FD-4B07-899B-5ACB4C44460E}"/>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235FE4DA-2AD1-44B9-9DAD-B0EFDF682ED5}"/>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6BC52148-1D06-40FD-95E4-C7EA4F4044F2}"/>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F7CDE9A6-4F28-4A4F-88CF-047C786DFCF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118110</xdr:rowOff>
    </xdr:from>
    <xdr:to>
      <xdr:col>54</xdr:col>
      <xdr:colOff>189865</xdr:colOff>
      <xdr:row>41</xdr:row>
      <xdr:rowOff>41910</xdr:rowOff>
    </xdr:to>
    <xdr:cxnSp macro="">
      <xdr:nvCxnSpPr>
        <xdr:cNvPr id="113" name="直線コネクタ 112">
          <a:extLst>
            <a:ext uri="{FF2B5EF4-FFF2-40B4-BE49-F238E27FC236}">
              <a16:creationId xmlns:a16="http://schemas.microsoft.com/office/drawing/2014/main" id="{DA3A3BC0-74AA-41CB-8EC0-7B6578CF8CEA}"/>
            </a:ext>
          </a:extLst>
        </xdr:cNvPr>
        <xdr:cNvCxnSpPr/>
      </xdr:nvCxnSpPr>
      <xdr:spPr>
        <a:xfrm flipV="1">
          <a:off x="10476865" y="577596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45737</xdr:rowOff>
    </xdr:from>
    <xdr:ext cx="469744" cy="259045"/>
    <xdr:sp macro="" textlink="">
      <xdr:nvSpPr>
        <xdr:cNvPr id="114" name="【図書館】&#10;一人当たり面積最小値テキスト">
          <a:extLst>
            <a:ext uri="{FF2B5EF4-FFF2-40B4-BE49-F238E27FC236}">
              <a16:creationId xmlns:a16="http://schemas.microsoft.com/office/drawing/2014/main" id="{CD0CD625-7815-48A4-ADD8-58D64D73BF6E}"/>
            </a:ext>
          </a:extLst>
        </xdr:cNvPr>
        <xdr:cNvSpPr txBox="1"/>
      </xdr:nvSpPr>
      <xdr:spPr>
        <a:xfrm>
          <a:off x="10515600" y="707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41910</xdr:rowOff>
    </xdr:from>
    <xdr:to>
      <xdr:col>55</xdr:col>
      <xdr:colOff>88900</xdr:colOff>
      <xdr:row>41</xdr:row>
      <xdr:rowOff>41910</xdr:rowOff>
    </xdr:to>
    <xdr:cxnSp macro="">
      <xdr:nvCxnSpPr>
        <xdr:cNvPr id="115" name="直線コネクタ 114">
          <a:extLst>
            <a:ext uri="{FF2B5EF4-FFF2-40B4-BE49-F238E27FC236}">
              <a16:creationId xmlns:a16="http://schemas.microsoft.com/office/drawing/2014/main" id="{352972C0-FC15-43D1-8B7A-2B7ADFD28FE1}"/>
            </a:ext>
          </a:extLst>
        </xdr:cNvPr>
        <xdr:cNvCxnSpPr/>
      </xdr:nvCxnSpPr>
      <xdr:spPr>
        <a:xfrm>
          <a:off x="10388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64787</xdr:rowOff>
    </xdr:from>
    <xdr:ext cx="469744" cy="259045"/>
    <xdr:sp macro="" textlink="">
      <xdr:nvSpPr>
        <xdr:cNvPr id="116" name="【図書館】&#10;一人当たり面積最大値テキスト">
          <a:extLst>
            <a:ext uri="{FF2B5EF4-FFF2-40B4-BE49-F238E27FC236}">
              <a16:creationId xmlns:a16="http://schemas.microsoft.com/office/drawing/2014/main" id="{8E2E086F-3717-4A47-8549-455317EE66E2}"/>
            </a:ext>
          </a:extLst>
        </xdr:cNvPr>
        <xdr:cNvSpPr txBox="1"/>
      </xdr:nvSpPr>
      <xdr:spPr>
        <a:xfrm>
          <a:off x="10515600" y="555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118110</xdr:rowOff>
    </xdr:from>
    <xdr:to>
      <xdr:col>55</xdr:col>
      <xdr:colOff>88900</xdr:colOff>
      <xdr:row>33</xdr:row>
      <xdr:rowOff>118110</xdr:rowOff>
    </xdr:to>
    <xdr:cxnSp macro="">
      <xdr:nvCxnSpPr>
        <xdr:cNvPr id="117" name="直線コネクタ 116">
          <a:extLst>
            <a:ext uri="{FF2B5EF4-FFF2-40B4-BE49-F238E27FC236}">
              <a16:creationId xmlns:a16="http://schemas.microsoft.com/office/drawing/2014/main" id="{B2CDE864-6B8A-4D6F-85C5-C45ECCEE9B35}"/>
            </a:ext>
          </a:extLst>
        </xdr:cNvPr>
        <xdr:cNvCxnSpPr/>
      </xdr:nvCxnSpPr>
      <xdr:spPr>
        <a:xfrm>
          <a:off x="10388600" y="577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148607</xdr:rowOff>
    </xdr:from>
    <xdr:ext cx="469744" cy="259045"/>
    <xdr:sp macro="" textlink="">
      <xdr:nvSpPr>
        <xdr:cNvPr id="118" name="【図書館】&#10;一人当たり面積平均値テキスト">
          <a:extLst>
            <a:ext uri="{FF2B5EF4-FFF2-40B4-BE49-F238E27FC236}">
              <a16:creationId xmlns:a16="http://schemas.microsoft.com/office/drawing/2014/main" id="{21A1A267-BFC7-47A5-8B3F-BFDAC7216DD7}"/>
            </a:ext>
          </a:extLst>
        </xdr:cNvPr>
        <xdr:cNvSpPr txBox="1"/>
      </xdr:nvSpPr>
      <xdr:spPr>
        <a:xfrm>
          <a:off x="10515600" y="666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170180</xdr:rowOff>
    </xdr:from>
    <xdr:to>
      <xdr:col>55</xdr:col>
      <xdr:colOff>50800</xdr:colOff>
      <xdr:row>39</xdr:row>
      <xdr:rowOff>100330</xdr:rowOff>
    </xdr:to>
    <xdr:sp macro="" textlink="">
      <xdr:nvSpPr>
        <xdr:cNvPr id="119" name="フローチャート: 判断 118">
          <a:extLst>
            <a:ext uri="{FF2B5EF4-FFF2-40B4-BE49-F238E27FC236}">
              <a16:creationId xmlns:a16="http://schemas.microsoft.com/office/drawing/2014/main" id="{57856B59-9234-40C7-B879-E93667078F5E}"/>
            </a:ext>
          </a:extLst>
        </xdr:cNvPr>
        <xdr:cNvSpPr/>
      </xdr:nvSpPr>
      <xdr:spPr>
        <a:xfrm>
          <a:off x="104267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170180</xdr:rowOff>
    </xdr:from>
    <xdr:to>
      <xdr:col>50</xdr:col>
      <xdr:colOff>165100</xdr:colOff>
      <xdr:row>39</xdr:row>
      <xdr:rowOff>100330</xdr:rowOff>
    </xdr:to>
    <xdr:sp macro="" textlink="">
      <xdr:nvSpPr>
        <xdr:cNvPr id="120" name="フローチャート: 判断 119">
          <a:extLst>
            <a:ext uri="{FF2B5EF4-FFF2-40B4-BE49-F238E27FC236}">
              <a16:creationId xmlns:a16="http://schemas.microsoft.com/office/drawing/2014/main" id="{2E117F44-9D43-47AF-81F9-D0F3E38B5309}"/>
            </a:ext>
          </a:extLst>
        </xdr:cNvPr>
        <xdr:cNvSpPr/>
      </xdr:nvSpPr>
      <xdr:spPr>
        <a:xfrm>
          <a:off x="9588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162560</xdr:rowOff>
    </xdr:from>
    <xdr:to>
      <xdr:col>46</xdr:col>
      <xdr:colOff>38100</xdr:colOff>
      <xdr:row>39</xdr:row>
      <xdr:rowOff>92710</xdr:rowOff>
    </xdr:to>
    <xdr:sp macro="" textlink="">
      <xdr:nvSpPr>
        <xdr:cNvPr id="121" name="フローチャート: 判断 120">
          <a:extLst>
            <a:ext uri="{FF2B5EF4-FFF2-40B4-BE49-F238E27FC236}">
              <a16:creationId xmlns:a16="http://schemas.microsoft.com/office/drawing/2014/main" id="{749393EA-BFA7-4A73-A624-FE964D4AF823}"/>
            </a:ext>
          </a:extLst>
        </xdr:cNvPr>
        <xdr:cNvSpPr/>
      </xdr:nvSpPr>
      <xdr:spPr>
        <a:xfrm>
          <a:off x="8699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6350</xdr:rowOff>
    </xdr:from>
    <xdr:to>
      <xdr:col>41</xdr:col>
      <xdr:colOff>101600</xdr:colOff>
      <xdr:row>39</xdr:row>
      <xdr:rowOff>107950</xdr:rowOff>
    </xdr:to>
    <xdr:sp macro="" textlink="">
      <xdr:nvSpPr>
        <xdr:cNvPr id="122" name="フローチャート: 判断 121">
          <a:extLst>
            <a:ext uri="{FF2B5EF4-FFF2-40B4-BE49-F238E27FC236}">
              <a16:creationId xmlns:a16="http://schemas.microsoft.com/office/drawing/2014/main" id="{252EE259-66DB-43D5-A37C-1431D460B8B5}"/>
            </a:ext>
          </a:extLst>
        </xdr:cNvPr>
        <xdr:cNvSpPr/>
      </xdr:nvSpPr>
      <xdr:spPr>
        <a:xfrm>
          <a:off x="7810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170180</xdr:rowOff>
    </xdr:from>
    <xdr:to>
      <xdr:col>36</xdr:col>
      <xdr:colOff>165100</xdr:colOff>
      <xdr:row>39</xdr:row>
      <xdr:rowOff>100330</xdr:rowOff>
    </xdr:to>
    <xdr:sp macro="" textlink="">
      <xdr:nvSpPr>
        <xdr:cNvPr id="123" name="フローチャート: 判断 122">
          <a:extLst>
            <a:ext uri="{FF2B5EF4-FFF2-40B4-BE49-F238E27FC236}">
              <a16:creationId xmlns:a16="http://schemas.microsoft.com/office/drawing/2014/main" id="{901BAA73-94B7-430E-B5EC-D9081288D4CE}"/>
            </a:ext>
          </a:extLst>
        </xdr:cNvPr>
        <xdr:cNvSpPr/>
      </xdr:nvSpPr>
      <xdr:spPr>
        <a:xfrm>
          <a:off x="6921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C3E96E75-EF8F-43E0-8E72-00C95B26F6E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58D2519-BB3F-49D9-A781-27DC5B2C303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FBE52B7-4EB1-4795-B19C-4AFBC90E4D8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412CCA3-2789-4500-A3C2-2C8FD5D9103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59D6AFD-8B14-407D-9761-AA2C5F795C4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67310</xdr:rowOff>
    </xdr:from>
    <xdr:to>
      <xdr:col>55</xdr:col>
      <xdr:colOff>50800</xdr:colOff>
      <xdr:row>33</xdr:row>
      <xdr:rowOff>168910</xdr:rowOff>
    </xdr:to>
    <xdr:sp macro="" textlink="">
      <xdr:nvSpPr>
        <xdr:cNvPr id="129" name="楕円 128">
          <a:extLst>
            <a:ext uri="{FF2B5EF4-FFF2-40B4-BE49-F238E27FC236}">
              <a16:creationId xmlns:a16="http://schemas.microsoft.com/office/drawing/2014/main" id="{662D67CB-6EF6-48CE-ADA8-434093176B93}"/>
            </a:ext>
          </a:extLst>
        </xdr:cNvPr>
        <xdr:cNvSpPr/>
      </xdr:nvSpPr>
      <xdr:spPr>
        <a:xfrm>
          <a:off x="10426700" y="57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20337</xdr:rowOff>
    </xdr:from>
    <xdr:ext cx="469744" cy="259045"/>
    <xdr:sp macro="" textlink="">
      <xdr:nvSpPr>
        <xdr:cNvPr id="130" name="【図書館】&#10;一人当たり面積該当値テキスト">
          <a:extLst>
            <a:ext uri="{FF2B5EF4-FFF2-40B4-BE49-F238E27FC236}">
              <a16:creationId xmlns:a16="http://schemas.microsoft.com/office/drawing/2014/main" id="{3B7A469B-8161-48B8-9E97-03E63896268B}"/>
            </a:ext>
          </a:extLst>
        </xdr:cNvPr>
        <xdr:cNvSpPr txBox="1"/>
      </xdr:nvSpPr>
      <xdr:spPr>
        <a:xfrm>
          <a:off x="10515600" y="567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67310</xdr:rowOff>
    </xdr:from>
    <xdr:to>
      <xdr:col>50</xdr:col>
      <xdr:colOff>165100</xdr:colOff>
      <xdr:row>33</xdr:row>
      <xdr:rowOff>168910</xdr:rowOff>
    </xdr:to>
    <xdr:sp macro="" textlink="">
      <xdr:nvSpPr>
        <xdr:cNvPr id="131" name="楕円 130">
          <a:extLst>
            <a:ext uri="{FF2B5EF4-FFF2-40B4-BE49-F238E27FC236}">
              <a16:creationId xmlns:a16="http://schemas.microsoft.com/office/drawing/2014/main" id="{C37CF377-6B12-4A64-9F24-B54C163FB2B7}"/>
            </a:ext>
          </a:extLst>
        </xdr:cNvPr>
        <xdr:cNvSpPr/>
      </xdr:nvSpPr>
      <xdr:spPr>
        <a:xfrm>
          <a:off x="9588500" y="57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118110</xdr:rowOff>
    </xdr:from>
    <xdr:to>
      <xdr:col>55</xdr:col>
      <xdr:colOff>0</xdr:colOff>
      <xdr:row>33</xdr:row>
      <xdr:rowOff>118110</xdr:rowOff>
    </xdr:to>
    <xdr:cxnSp macro="">
      <xdr:nvCxnSpPr>
        <xdr:cNvPr id="132" name="直線コネクタ 131">
          <a:extLst>
            <a:ext uri="{FF2B5EF4-FFF2-40B4-BE49-F238E27FC236}">
              <a16:creationId xmlns:a16="http://schemas.microsoft.com/office/drawing/2014/main" id="{88D16500-692A-4F75-B09C-0B484661A692}"/>
            </a:ext>
          </a:extLst>
        </xdr:cNvPr>
        <xdr:cNvCxnSpPr/>
      </xdr:nvCxnSpPr>
      <xdr:spPr>
        <a:xfrm>
          <a:off x="9639300" y="57759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74930</xdr:rowOff>
    </xdr:from>
    <xdr:to>
      <xdr:col>46</xdr:col>
      <xdr:colOff>38100</xdr:colOff>
      <xdr:row>34</xdr:row>
      <xdr:rowOff>5080</xdr:rowOff>
    </xdr:to>
    <xdr:sp macro="" textlink="">
      <xdr:nvSpPr>
        <xdr:cNvPr id="133" name="楕円 132">
          <a:extLst>
            <a:ext uri="{FF2B5EF4-FFF2-40B4-BE49-F238E27FC236}">
              <a16:creationId xmlns:a16="http://schemas.microsoft.com/office/drawing/2014/main" id="{34EA3246-7BB6-4853-AB22-8E36DAD95E5D}"/>
            </a:ext>
          </a:extLst>
        </xdr:cNvPr>
        <xdr:cNvSpPr/>
      </xdr:nvSpPr>
      <xdr:spPr>
        <a:xfrm>
          <a:off x="8699500" y="573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118110</xdr:rowOff>
    </xdr:from>
    <xdr:to>
      <xdr:col>50</xdr:col>
      <xdr:colOff>114300</xdr:colOff>
      <xdr:row>33</xdr:row>
      <xdr:rowOff>125730</xdr:rowOff>
    </xdr:to>
    <xdr:cxnSp macro="">
      <xdr:nvCxnSpPr>
        <xdr:cNvPr id="134" name="直線コネクタ 133">
          <a:extLst>
            <a:ext uri="{FF2B5EF4-FFF2-40B4-BE49-F238E27FC236}">
              <a16:creationId xmlns:a16="http://schemas.microsoft.com/office/drawing/2014/main" id="{EF7634EB-F44F-45F7-AC82-A9B633B27AD9}"/>
            </a:ext>
          </a:extLst>
        </xdr:cNvPr>
        <xdr:cNvCxnSpPr/>
      </xdr:nvCxnSpPr>
      <xdr:spPr>
        <a:xfrm flipV="1">
          <a:off x="8750300" y="57759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67310</xdr:rowOff>
    </xdr:from>
    <xdr:to>
      <xdr:col>41</xdr:col>
      <xdr:colOff>101600</xdr:colOff>
      <xdr:row>33</xdr:row>
      <xdr:rowOff>168910</xdr:rowOff>
    </xdr:to>
    <xdr:sp macro="" textlink="">
      <xdr:nvSpPr>
        <xdr:cNvPr id="135" name="楕円 134">
          <a:extLst>
            <a:ext uri="{FF2B5EF4-FFF2-40B4-BE49-F238E27FC236}">
              <a16:creationId xmlns:a16="http://schemas.microsoft.com/office/drawing/2014/main" id="{EA2BE528-0777-4ECD-B7F7-09D5D5ED4640}"/>
            </a:ext>
          </a:extLst>
        </xdr:cNvPr>
        <xdr:cNvSpPr/>
      </xdr:nvSpPr>
      <xdr:spPr>
        <a:xfrm>
          <a:off x="7810500" y="57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33</xdr:row>
      <xdr:rowOff>118110</xdr:rowOff>
    </xdr:from>
    <xdr:to>
      <xdr:col>45</xdr:col>
      <xdr:colOff>177800</xdr:colOff>
      <xdr:row>33</xdr:row>
      <xdr:rowOff>125730</xdr:rowOff>
    </xdr:to>
    <xdr:cxnSp macro="">
      <xdr:nvCxnSpPr>
        <xdr:cNvPr id="136" name="直線コネクタ 135">
          <a:extLst>
            <a:ext uri="{FF2B5EF4-FFF2-40B4-BE49-F238E27FC236}">
              <a16:creationId xmlns:a16="http://schemas.microsoft.com/office/drawing/2014/main" id="{C12E948E-0941-459B-9F4C-A8B35D3AD977}"/>
            </a:ext>
          </a:extLst>
        </xdr:cNvPr>
        <xdr:cNvCxnSpPr/>
      </xdr:nvCxnSpPr>
      <xdr:spPr>
        <a:xfrm>
          <a:off x="7861300" y="57759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67310</xdr:rowOff>
    </xdr:from>
    <xdr:to>
      <xdr:col>36</xdr:col>
      <xdr:colOff>165100</xdr:colOff>
      <xdr:row>33</xdr:row>
      <xdr:rowOff>168910</xdr:rowOff>
    </xdr:to>
    <xdr:sp macro="" textlink="">
      <xdr:nvSpPr>
        <xdr:cNvPr id="137" name="楕円 136">
          <a:extLst>
            <a:ext uri="{FF2B5EF4-FFF2-40B4-BE49-F238E27FC236}">
              <a16:creationId xmlns:a16="http://schemas.microsoft.com/office/drawing/2014/main" id="{6CC2F88E-66EF-416C-9DA2-66D435C7B972}"/>
            </a:ext>
          </a:extLst>
        </xdr:cNvPr>
        <xdr:cNvSpPr/>
      </xdr:nvSpPr>
      <xdr:spPr>
        <a:xfrm>
          <a:off x="6921500" y="57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33</xdr:row>
      <xdr:rowOff>118110</xdr:rowOff>
    </xdr:from>
    <xdr:to>
      <xdr:col>41</xdr:col>
      <xdr:colOff>50800</xdr:colOff>
      <xdr:row>33</xdr:row>
      <xdr:rowOff>118110</xdr:rowOff>
    </xdr:to>
    <xdr:cxnSp macro="">
      <xdr:nvCxnSpPr>
        <xdr:cNvPr id="138" name="直線コネクタ 137">
          <a:extLst>
            <a:ext uri="{FF2B5EF4-FFF2-40B4-BE49-F238E27FC236}">
              <a16:creationId xmlns:a16="http://schemas.microsoft.com/office/drawing/2014/main" id="{3BA234A9-D334-47DE-9BF9-CCA112CA0383}"/>
            </a:ext>
          </a:extLst>
        </xdr:cNvPr>
        <xdr:cNvCxnSpPr/>
      </xdr:nvCxnSpPr>
      <xdr:spPr>
        <a:xfrm>
          <a:off x="6972300" y="5775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91457</xdr:rowOff>
    </xdr:from>
    <xdr:ext cx="469744" cy="259045"/>
    <xdr:sp macro="" textlink="">
      <xdr:nvSpPr>
        <xdr:cNvPr id="139" name="n_1aveValue【図書館】&#10;一人当たり面積">
          <a:extLst>
            <a:ext uri="{FF2B5EF4-FFF2-40B4-BE49-F238E27FC236}">
              <a16:creationId xmlns:a16="http://schemas.microsoft.com/office/drawing/2014/main" id="{E1A2F296-0B75-43EF-8B66-6C59783E3219}"/>
            </a:ext>
          </a:extLst>
        </xdr:cNvPr>
        <xdr:cNvSpPr txBox="1"/>
      </xdr:nvSpPr>
      <xdr:spPr>
        <a:xfrm>
          <a:off x="93917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83837</xdr:rowOff>
    </xdr:from>
    <xdr:ext cx="469744" cy="259045"/>
    <xdr:sp macro="" textlink="">
      <xdr:nvSpPr>
        <xdr:cNvPr id="140" name="n_2aveValue【図書館】&#10;一人当たり面積">
          <a:extLst>
            <a:ext uri="{FF2B5EF4-FFF2-40B4-BE49-F238E27FC236}">
              <a16:creationId xmlns:a16="http://schemas.microsoft.com/office/drawing/2014/main" id="{8333D187-42DC-441A-B03A-4F2D9320951D}"/>
            </a:ext>
          </a:extLst>
        </xdr:cNvPr>
        <xdr:cNvSpPr txBox="1"/>
      </xdr:nvSpPr>
      <xdr:spPr>
        <a:xfrm>
          <a:off x="8515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99077</xdr:rowOff>
    </xdr:from>
    <xdr:ext cx="469744" cy="259045"/>
    <xdr:sp macro="" textlink="">
      <xdr:nvSpPr>
        <xdr:cNvPr id="141" name="n_3aveValue【図書館】&#10;一人当たり面積">
          <a:extLst>
            <a:ext uri="{FF2B5EF4-FFF2-40B4-BE49-F238E27FC236}">
              <a16:creationId xmlns:a16="http://schemas.microsoft.com/office/drawing/2014/main" id="{4A6158E6-2144-4474-AB5D-AF83CDBF3C57}"/>
            </a:ext>
          </a:extLst>
        </xdr:cNvPr>
        <xdr:cNvSpPr txBox="1"/>
      </xdr:nvSpPr>
      <xdr:spPr>
        <a:xfrm>
          <a:off x="76264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91457</xdr:rowOff>
    </xdr:from>
    <xdr:ext cx="469744" cy="259045"/>
    <xdr:sp macro="" textlink="">
      <xdr:nvSpPr>
        <xdr:cNvPr id="142" name="n_4aveValue【図書館】&#10;一人当たり面積">
          <a:extLst>
            <a:ext uri="{FF2B5EF4-FFF2-40B4-BE49-F238E27FC236}">
              <a16:creationId xmlns:a16="http://schemas.microsoft.com/office/drawing/2014/main" id="{6700E815-7108-4711-944C-147A80C70789}"/>
            </a:ext>
          </a:extLst>
        </xdr:cNvPr>
        <xdr:cNvSpPr txBox="1"/>
      </xdr:nvSpPr>
      <xdr:spPr>
        <a:xfrm>
          <a:off x="67374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13987</xdr:rowOff>
    </xdr:from>
    <xdr:ext cx="469744" cy="259045"/>
    <xdr:sp macro="" textlink="">
      <xdr:nvSpPr>
        <xdr:cNvPr id="143" name="n_1mainValue【図書館】&#10;一人当たり面積">
          <a:extLst>
            <a:ext uri="{FF2B5EF4-FFF2-40B4-BE49-F238E27FC236}">
              <a16:creationId xmlns:a16="http://schemas.microsoft.com/office/drawing/2014/main" id="{4056FD92-04AA-46D0-AA9B-D9D242BD4AFA}"/>
            </a:ext>
          </a:extLst>
        </xdr:cNvPr>
        <xdr:cNvSpPr txBox="1"/>
      </xdr:nvSpPr>
      <xdr:spPr>
        <a:xfrm>
          <a:off x="9391727" y="550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21607</xdr:rowOff>
    </xdr:from>
    <xdr:ext cx="469744" cy="259045"/>
    <xdr:sp macro="" textlink="">
      <xdr:nvSpPr>
        <xdr:cNvPr id="144" name="n_2mainValue【図書館】&#10;一人当たり面積">
          <a:extLst>
            <a:ext uri="{FF2B5EF4-FFF2-40B4-BE49-F238E27FC236}">
              <a16:creationId xmlns:a16="http://schemas.microsoft.com/office/drawing/2014/main" id="{2240BDA6-0A89-445A-B044-5835F9FD49FE}"/>
            </a:ext>
          </a:extLst>
        </xdr:cNvPr>
        <xdr:cNvSpPr txBox="1"/>
      </xdr:nvSpPr>
      <xdr:spPr>
        <a:xfrm>
          <a:off x="8515427" y="55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32</xdr:row>
      <xdr:rowOff>13987</xdr:rowOff>
    </xdr:from>
    <xdr:ext cx="469744" cy="259045"/>
    <xdr:sp macro="" textlink="">
      <xdr:nvSpPr>
        <xdr:cNvPr id="145" name="n_3mainValue【図書館】&#10;一人当たり面積">
          <a:extLst>
            <a:ext uri="{FF2B5EF4-FFF2-40B4-BE49-F238E27FC236}">
              <a16:creationId xmlns:a16="http://schemas.microsoft.com/office/drawing/2014/main" id="{5E5B8765-0215-4EAC-92B3-2DEFCB5FE330}"/>
            </a:ext>
          </a:extLst>
        </xdr:cNvPr>
        <xdr:cNvSpPr txBox="1"/>
      </xdr:nvSpPr>
      <xdr:spPr>
        <a:xfrm>
          <a:off x="7626427" y="550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32</xdr:row>
      <xdr:rowOff>13987</xdr:rowOff>
    </xdr:from>
    <xdr:ext cx="469744" cy="259045"/>
    <xdr:sp macro="" textlink="">
      <xdr:nvSpPr>
        <xdr:cNvPr id="146" name="n_4mainValue【図書館】&#10;一人当たり面積">
          <a:extLst>
            <a:ext uri="{FF2B5EF4-FFF2-40B4-BE49-F238E27FC236}">
              <a16:creationId xmlns:a16="http://schemas.microsoft.com/office/drawing/2014/main" id="{36FFE47A-3CC4-4D41-A3FA-626A185B7F1B}"/>
            </a:ext>
          </a:extLst>
        </xdr:cNvPr>
        <xdr:cNvSpPr txBox="1"/>
      </xdr:nvSpPr>
      <xdr:spPr>
        <a:xfrm>
          <a:off x="6737427" y="550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8F9AC554-29DE-43D9-B3B4-34D3DD6EFF4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E5A00DB6-1708-40A9-AF92-FD35C897033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9C6E5426-ED09-4FFA-AC3B-D25DEB1AAA23}"/>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67F2D945-480E-4714-9C53-D240564AAE6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A838DFB9-C995-4DC3-A3E5-2E0329ADF5C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7887FF22-23F1-41ED-A44F-483CB2E2013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DCC0C854-66E1-490C-BE45-AD293B6BDA0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23DEA742-441A-47EB-88DA-937E4C34711A}"/>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FA7CF622-3E07-4DFE-BFB4-834F3AB657A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A8ECC1E0-E667-4609-B935-052BBDB4C96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7AE5B36D-5DE1-48B5-8F7D-BA201A60C8E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8" name="直線コネクタ 157">
          <a:extLst>
            <a:ext uri="{FF2B5EF4-FFF2-40B4-BE49-F238E27FC236}">
              <a16:creationId xmlns:a16="http://schemas.microsoft.com/office/drawing/2014/main" id="{C6D40B62-1D6E-4FC8-9550-C275C0172BFF}"/>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59" name="テキスト ボックス 158">
          <a:extLst>
            <a:ext uri="{FF2B5EF4-FFF2-40B4-BE49-F238E27FC236}">
              <a16:creationId xmlns:a16="http://schemas.microsoft.com/office/drawing/2014/main" id="{C9CAE0AA-BD94-49F7-B83E-38444E83FCBB}"/>
            </a:ext>
          </a:extLst>
        </xdr:cNvPr>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0" name="直線コネクタ 159">
          <a:extLst>
            <a:ext uri="{FF2B5EF4-FFF2-40B4-BE49-F238E27FC236}">
              <a16:creationId xmlns:a16="http://schemas.microsoft.com/office/drawing/2014/main" id="{99354210-5A2F-4830-BC44-FC1EED8477A4}"/>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1" name="テキスト ボックス 160">
          <a:extLst>
            <a:ext uri="{FF2B5EF4-FFF2-40B4-BE49-F238E27FC236}">
              <a16:creationId xmlns:a16="http://schemas.microsoft.com/office/drawing/2014/main" id="{4E92D0D5-CCDE-4D12-B1CD-A24B59A35561}"/>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2" name="直線コネクタ 161">
          <a:extLst>
            <a:ext uri="{FF2B5EF4-FFF2-40B4-BE49-F238E27FC236}">
              <a16:creationId xmlns:a16="http://schemas.microsoft.com/office/drawing/2014/main" id="{67014E88-2250-4C16-9463-6A10EB4FBF07}"/>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3" name="テキスト ボックス 162">
          <a:extLst>
            <a:ext uri="{FF2B5EF4-FFF2-40B4-BE49-F238E27FC236}">
              <a16:creationId xmlns:a16="http://schemas.microsoft.com/office/drawing/2014/main" id="{BD8F78B4-0D17-41CA-A186-4E8E34B16DF2}"/>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4" name="直線コネクタ 163">
          <a:extLst>
            <a:ext uri="{FF2B5EF4-FFF2-40B4-BE49-F238E27FC236}">
              <a16:creationId xmlns:a16="http://schemas.microsoft.com/office/drawing/2014/main" id="{87B60EBA-84FC-4CA6-A4DC-BB2F04479D3D}"/>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5" name="テキスト ボックス 164">
          <a:extLst>
            <a:ext uri="{FF2B5EF4-FFF2-40B4-BE49-F238E27FC236}">
              <a16:creationId xmlns:a16="http://schemas.microsoft.com/office/drawing/2014/main" id="{0ABD846A-5B85-46E2-89A1-A1AEC28B8BFF}"/>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4A4AB241-D244-4A05-9947-D8AD7C0D1E7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7" name="テキスト ボックス 166">
          <a:extLst>
            <a:ext uri="{FF2B5EF4-FFF2-40B4-BE49-F238E27FC236}">
              <a16:creationId xmlns:a16="http://schemas.microsoft.com/office/drawing/2014/main" id="{08B55BA3-9A96-41FF-87E9-C9832DA9DCAE}"/>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0E27AA91-55C6-4FF0-BD25-E0D976A84BB5}"/>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112014</xdr:rowOff>
    </xdr:from>
    <xdr:to>
      <xdr:col>24</xdr:col>
      <xdr:colOff>62865</xdr:colOff>
      <xdr:row>63</xdr:row>
      <xdr:rowOff>105156</xdr:rowOff>
    </xdr:to>
    <xdr:cxnSp macro="">
      <xdr:nvCxnSpPr>
        <xdr:cNvPr id="169" name="直線コネクタ 168">
          <a:extLst>
            <a:ext uri="{FF2B5EF4-FFF2-40B4-BE49-F238E27FC236}">
              <a16:creationId xmlns:a16="http://schemas.microsoft.com/office/drawing/2014/main" id="{0842FE0D-18B6-4243-B7DE-A70BC0B40E30}"/>
            </a:ext>
          </a:extLst>
        </xdr:cNvPr>
        <xdr:cNvCxnSpPr/>
      </xdr:nvCxnSpPr>
      <xdr:spPr>
        <a:xfrm flipV="1">
          <a:off x="4634865" y="9541764"/>
          <a:ext cx="0" cy="1364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108983</xdr:rowOff>
    </xdr:from>
    <xdr:ext cx="405111" cy="259045"/>
    <xdr:sp macro="" textlink="">
      <xdr:nvSpPr>
        <xdr:cNvPr id="170" name="【体育館・プール】&#10;有形固定資産減価償却率最小値テキスト">
          <a:extLst>
            <a:ext uri="{FF2B5EF4-FFF2-40B4-BE49-F238E27FC236}">
              <a16:creationId xmlns:a16="http://schemas.microsoft.com/office/drawing/2014/main" id="{8BBD0A01-74F0-40D6-8E41-48B090D73ECC}"/>
            </a:ext>
          </a:extLst>
        </xdr:cNvPr>
        <xdr:cNvSpPr txBox="1"/>
      </xdr:nvSpPr>
      <xdr:spPr>
        <a:xfrm>
          <a:off x="4673600" y="10910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105156</xdr:rowOff>
    </xdr:from>
    <xdr:to>
      <xdr:col>24</xdr:col>
      <xdr:colOff>152400</xdr:colOff>
      <xdr:row>63</xdr:row>
      <xdr:rowOff>105156</xdr:rowOff>
    </xdr:to>
    <xdr:cxnSp macro="">
      <xdr:nvCxnSpPr>
        <xdr:cNvPr id="171" name="直線コネクタ 170">
          <a:extLst>
            <a:ext uri="{FF2B5EF4-FFF2-40B4-BE49-F238E27FC236}">
              <a16:creationId xmlns:a16="http://schemas.microsoft.com/office/drawing/2014/main" id="{AF74EA4B-3B8E-4000-B266-8056209661CA}"/>
            </a:ext>
          </a:extLst>
        </xdr:cNvPr>
        <xdr:cNvCxnSpPr/>
      </xdr:nvCxnSpPr>
      <xdr:spPr>
        <a:xfrm>
          <a:off x="4546600" y="1090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58691</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0E171E14-FB36-422E-9C0E-66B1A76BD8DC}"/>
            </a:ext>
          </a:extLst>
        </xdr:cNvPr>
        <xdr:cNvSpPr txBox="1"/>
      </xdr:nvSpPr>
      <xdr:spPr>
        <a:xfrm>
          <a:off x="4673600" y="9316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112014</xdr:rowOff>
    </xdr:from>
    <xdr:to>
      <xdr:col>24</xdr:col>
      <xdr:colOff>152400</xdr:colOff>
      <xdr:row>55</xdr:row>
      <xdr:rowOff>112014</xdr:rowOff>
    </xdr:to>
    <xdr:cxnSp macro="">
      <xdr:nvCxnSpPr>
        <xdr:cNvPr id="173" name="直線コネクタ 172">
          <a:extLst>
            <a:ext uri="{FF2B5EF4-FFF2-40B4-BE49-F238E27FC236}">
              <a16:creationId xmlns:a16="http://schemas.microsoft.com/office/drawing/2014/main" id="{4222D2E5-6AFB-4799-AAC6-CCE9A1701F20}"/>
            </a:ext>
          </a:extLst>
        </xdr:cNvPr>
        <xdr:cNvCxnSpPr/>
      </xdr:nvCxnSpPr>
      <xdr:spPr>
        <a:xfrm>
          <a:off x="4546600" y="954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69359</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5B8F3D54-197E-4CE8-B7B2-2AE89B237F59}"/>
            </a:ext>
          </a:extLst>
        </xdr:cNvPr>
        <xdr:cNvSpPr txBox="1"/>
      </xdr:nvSpPr>
      <xdr:spPr>
        <a:xfrm>
          <a:off x="4673600" y="101849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90932</xdr:rowOff>
    </xdr:from>
    <xdr:to>
      <xdr:col>24</xdr:col>
      <xdr:colOff>114300</xdr:colOff>
      <xdr:row>60</xdr:row>
      <xdr:rowOff>21082</xdr:rowOff>
    </xdr:to>
    <xdr:sp macro="" textlink="">
      <xdr:nvSpPr>
        <xdr:cNvPr id="175" name="フローチャート: 判断 174">
          <a:extLst>
            <a:ext uri="{FF2B5EF4-FFF2-40B4-BE49-F238E27FC236}">
              <a16:creationId xmlns:a16="http://schemas.microsoft.com/office/drawing/2014/main" id="{39EA75A7-28BF-4433-8D6A-0EE23A66724F}"/>
            </a:ext>
          </a:extLst>
        </xdr:cNvPr>
        <xdr:cNvSpPr/>
      </xdr:nvSpPr>
      <xdr:spPr>
        <a:xfrm>
          <a:off x="4584700" y="1020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52070</xdr:rowOff>
    </xdr:from>
    <xdr:to>
      <xdr:col>20</xdr:col>
      <xdr:colOff>38100</xdr:colOff>
      <xdr:row>59</xdr:row>
      <xdr:rowOff>153670</xdr:rowOff>
    </xdr:to>
    <xdr:sp macro="" textlink="">
      <xdr:nvSpPr>
        <xdr:cNvPr id="176" name="フローチャート: 判断 175">
          <a:extLst>
            <a:ext uri="{FF2B5EF4-FFF2-40B4-BE49-F238E27FC236}">
              <a16:creationId xmlns:a16="http://schemas.microsoft.com/office/drawing/2014/main" id="{60113CB2-0E59-4242-BEE5-BC9E2CA1AD4A}"/>
            </a:ext>
          </a:extLst>
        </xdr:cNvPr>
        <xdr:cNvSpPr/>
      </xdr:nvSpPr>
      <xdr:spPr>
        <a:xfrm>
          <a:off x="3746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97790</xdr:rowOff>
    </xdr:from>
    <xdr:to>
      <xdr:col>15</xdr:col>
      <xdr:colOff>101600</xdr:colOff>
      <xdr:row>60</xdr:row>
      <xdr:rowOff>27940</xdr:rowOff>
    </xdr:to>
    <xdr:sp macro="" textlink="">
      <xdr:nvSpPr>
        <xdr:cNvPr id="177" name="フローチャート: 判断 176">
          <a:extLst>
            <a:ext uri="{FF2B5EF4-FFF2-40B4-BE49-F238E27FC236}">
              <a16:creationId xmlns:a16="http://schemas.microsoft.com/office/drawing/2014/main" id="{A017CF02-6B05-4D88-9BDE-EAE118D88276}"/>
            </a:ext>
          </a:extLst>
        </xdr:cNvPr>
        <xdr:cNvSpPr/>
      </xdr:nvSpPr>
      <xdr:spPr>
        <a:xfrm>
          <a:off x="2857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31496</xdr:rowOff>
    </xdr:from>
    <xdr:to>
      <xdr:col>10</xdr:col>
      <xdr:colOff>165100</xdr:colOff>
      <xdr:row>59</xdr:row>
      <xdr:rowOff>133096</xdr:rowOff>
    </xdr:to>
    <xdr:sp macro="" textlink="">
      <xdr:nvSpPr>
        <xdr:cNvPr id="178" name="フローチャート: 判断 177">
          <a:extLst>
            <a:ext uri="{FF2B5EF4-FFF2-40B4-BE49-F238E27FC236}">
              <a16:creationId xmlns:a16="http://schemas.microsoft.com/office/drawing/2014/main" id="{6C87A12C-0C6A-4B01-B13C-ABF34B3F9BB2}"/>
            </a:ext>
          </a:extLst>
        </xdr:cNvPr>
        <xdr:cNvSpPr/>
      </xdr:nvSpPr>
      <xdr:spPr>
        <a:xfrm>
          <a:off x="1968500" y="1014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8636</xdr:rowOff>
    </xdr:from>
    <xdr:to>
      <xdr:col>6</xdr:col>
      <xdr:colOff>38100</xdr:colOff>
      <xdr:row>59</xdr:row>
      <xdr:rowOff>110236</xdr:rowOff>
    </xdr:to>
    <xdr:sp macro="" textlink="">
      <xdr:nvSpPr>
        <xdr:cNvPr id="179" name="フローチャート: 判断 178">
          <a:extLst>
            <a:ext uri="{FF2B5EF4-FFF2-40B4-BE49-F238E27FC236}">
              <a16:creationId xmlns:a16="http://schemas.microsoft.com/office/drawing/2014/main" id="{B8329942-7CB5-4480-8FE9-3F2A751D2392}"/>
            </a:ext>
          </a:extLst>
        </xdr:cNvPr>
        <xdr:cNvSpPr/>
      </xdr:nvSpPr>
      <xdr:spPr>
        <a:xfrm>
          <a:off x="1079500" y="101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173ABD7-2FE3-4E51-9F36-A496866FE8A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F4A5350C-3404-4FBC-B00F-6291B4CA61A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7873CA5C-DA89-4189-BB33-E0D0D3A0588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A48A67CB-6483-4651-B32D-44D4BF5D64C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0BE197C-9DBF-496F-BD5E-BDDF8F91FB0A}"/>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40640</xdr:rowOff>
    </xdr:from>
    <xdr:to>
      <xdr:col>24</xdr:col>
      <xdr:colOff>114300</xdr:colOff>
      <xdr:row>57</xdr:row>
      <xdr:rowOff>142240</xdr:rowOff>
    </xdr:to>
    <xdr:sp macro="" textlink="">
      <xdr:nvSpPr>
        <xdr:cNvPr id="185" name="楕円 184">
          <a:extLst>
            <a:ext uri="{FF2B5EF4-FFF2-40B4-BE49-F238E27FC236}">
              <a16:creationId xmlns:a16="http://schemas.microsoft.com/office/drawing/2014/main" id="{A688FFF7-A059-45D5-8AEE-6ABCC71849A4}"/>
            </a:ext>
          </a:extLst>
        </xdr:cNvPr>
        <xdr:cNvSpPr/>
      </xdr:nvSpPr>
      <xdr:spPr>
        <a:xfrm>
          <a:off x="45847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63517</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59E5E8CB-F0B6-4FD1-B28C-375CE453DAF1}"/>
            </a:ext>
          </a:extLst>
        </xdr:cNvPr>
        <xdr:cNvSpPr txBox="1"/>
      </xdr:nvSpPr>
      <xdr:spPr>
        <a:xfrm>
          <a:off x="4673600" y="966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100076</xdr:rowOff>
    </xdr:from>
    <xdr:to>
      <xdr:col>20</xdr:col>
      <xdr:colOff>38100</xdr:colOff>
      <xdr:row>58</xdr:row>
      <xdr:rowOff>30226</xdr:rowOff>
    </xdr:to>
    <xdr:sp macro="" textlink="">
      <xdr:nvSpPr>
        <xdr:cNvPr id="187" name="楕円 186">
          <a:extLst>
            <a:ext uri="{FF2B5EF4-FFF2-40B4-BE49-F238E27FC236}">
              <a16:creationId xmlns:a16="http://schemas.microsoft.com/office/drawing/2014/main" id="{70D4F593-BF4D-4E3C-AE51-CDE21709CCB6}"/>
            </a:ext>
          </a:extLst>
        </xdr:cNvPr>
        <xdr:cNvSpPr/>
      </xdr:nvSpPr>
      <xdr:spPr>
        <a:xfrm>
          <a:off x="3746500" y="987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91440</xdr:rowOff>
    </xdr:from>
    <xdr:to>
      <xdr:col>24</xdr:col>
      <xdr:colOff>63500</xdr:colOff>
      <xdr:row>57</xdr:row>
      <xdr:rowOff>150876</xdr:rowOff>
    </xdr:to>
    <xdr:cxnSp macro="">
      <xdr:nvCxnSpPr>
        <xdr:cNvPr id="188" name="直線コネクタ 187">
          <a:extLst>
            <a:ext uri="{FF2B5EF4-FFF2-40B4-BE49-F238E27FC236}">
              <a16:creationId xmlns:a16="http://schemas.microsoft.com/office/drawing/2014/main" id="{68176A88-520F-470D-86F7-E4EDAC151E6A}"/>
            </a:ext>
          </a:extLst>
        </xdr:cNvPr>
        <xdr:cNvCxnSpPr/>
      </xdr:nvCxnSpPr>
      <xdr:spPr>
        <a:xfrm flipV="1">
          <a:off x="3797300" y="9864090"/>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54356</xdr:rowOff>
    </xdr:from>
    <xdr:to>
      <xdr:col>15</xdr:col>
      <xdr:colOff>101600</xdr:colOff>
      <xdr:row>57</xdr:row>
      <xdr:rowOff>155956</xdr:rowOff>
    </xdr:to>
    <xdr:sp macro="" textlink="">
      <xdr:nvSpPr>
        <xdr:cNvPr id="189" name="楕円 188">
          <a:extLst>
            <a:ext uri="{FF2B5EF4-FFF2-40B4-BE49-F238E27FC236}">
              <a16:creationId xmlns:a16="http://schemas.microsoft.com/office/drawing/2014/main" id="{6DBB3CD7-05A5-43D1-8B0F-C98AD9212650}"/>
            </a:ext>
          </a:extLst>
        </xdr:cNvPr>
        <xdr:cNvSpPr/>
      </xdr:nvSpPr>
      <xdr:spPr>
        <a:xfrm>
          <a:off x="2857500" y="982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105156</xdr:rowOff>
    </xdr:from>
    <xdr:to>
      <xdr:col>19</xdr:col>
      <xdr:colOff>177800</xdr:colOff>
      <xdr:row>57</xdr:row>
      <xdr:rowOff>150876</xdr:rowOff>
    </xdr:to>
    <xdr:cxnSp macro="">
      <xdr:nvCxnSpPr>
        <xdr:cNvPr id="190" name="直線コネクタ 189">
          <a:extLst>
            <a:ext uri="{FF2B5EF4-FFF2-40B4-BE49-F238E27FC236}">
              <a16:creationId xmlns:a16="http://schemas.microsoft.com/office/drawing/2014/main" id="{0DF0E2DC-701F-4E12-AD15-6C90A30ADACD}"/>
            </a:ext>
          </a:extLst>
        </xdr:cNvPr>
        <xdr:cNvCxnSpPr/>
      </xdr:nvCxnSpPr>
      <xdr:spPr>
        <a:xfrm>
          <a:off x="2908300" y="987780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13208</xdr:rowOff>
    </xdr:from>
    <xdr:to>
      <xdr:col>10</xdr:col>
      <xdr:colOff>165100</xdr:colOff>
      <xdr:row>57</xdr:row>
      <xdr:rowOff>114808</xdr:rowOff>
    </xdr:to>
    <xdr:sp macro="" textlink="">
      <xdr:nvSpPr>
        <xdr:cNvPr id="191" name="楕円 190">
          <a:extLst>
            <a:ext uri="{FF2B5EF4-FFF2-40B4-BE49-F238E27FC236}">
              <a16:creationId xmlns:a16="http://schemas.microsoft.com/office/drawing/2014/main" id="{2C7A1316-8122-4AFE-AC70-6E935FC6501D}"/>
            </a:ext>
          </a:extLst>
        </xdr:cNvPr>
        <xdr:cNvSpPr/>
      </xdr:nvSpPr>
      <xdr:spPr>
        <a:xfrm>
          <a:off x="1968500" y="978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64008</xdr:rowOff>
    </xdr:from>
    <xdr:to>
      <xdr:col>15</xdr:col>
      <xdr:colOff>50800</xdr:colOff>
      <xdr:row>57</xdr:row>
      <xdr:rowOff>105156</xdr:rowOff>
    </xdr:to>
    <xdr:cxnSp macro="">
      <xdr:nvCxnSpPr>
        <xdr:cNvPr id="192" name="直線コネクタ 191">
          <a:extLst>
            <a:ext uri="{FF2B5EF4-FFF2-40B4-BE49-F238E27FC236}">
              <a16:creationId xmlns:a16="http://schemas.microsoft.com/office/drawing/2014/main" id="{7DCD2BC1-EB34-4D46-91DA-C439848A98AB}"/>
            </a:ext>
          </a:extLst>
        </xdr:cNvPr>
        <xdr:cNvCxnSpPr/>
      </xdr:nvCxnSpPr>
      <xdr:spPr>
        <a:xfrm>
          <a:off x="2019300" y="983665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136652</xdr:rowOff>
    </xdr:from>
    <xdr:to>
      <xdr:col>6</xdr:col>
      <xdr:colOff>38100</xdr:colOff>
      <xdr:row>57</xdr:row>
      <xdr:rowOff>66802</xdr:rowOff>
    </xdr:to>
    <xdr:sp macro="" textlink="">
      <xdr:nvSpPr>
        <xdr:cNvPr id="193" name="楕円 192">
          <a:extLst>
            <a:ext uri="{FF2B5EF4-FFF2-40B4-BE49-F238E27FC236}">
              <a16:creationId xmlns:a16="http://schemas.microsoft.com/office/drawing/2014/main" id="{7F5C9F3D-2685-4345-AFF0-5A161F458F94}"/>
            </a:ext>
          </a:extLst>
        </xdr:cNvPr>
        <xdr:cNvSpPr/>
      </xdr:nvSpPr>
      <xdr:spPr>
        <a:xfrm>
          <a:off x="1079500" y="973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16002</xdr:rowOff>
    </xdr:from>
    <xdr:to>
      <xdr:col>10</xdr:col>
      <xdr:colOff>114300</xdr:colOff>
      <xdr:row>57</xdr:row>
      <xdr:rowOff>64008</xdr:rowOff>
    </xdr:to>
    <xdr:cxnSp macro="">
      <xdr:nvCxnSpPr>
        <xdr:cNvPr id="194" name="直線コネクタ 193">
          <a:extLst>
            <a:ext uri="{FF2B5EF4-FFF2-40B4-BE49-F238E27FC236}">
              <a16:creationId xmlns:a16="http://schemas.microsoft.com/office/drawing/2014/main" id="{91BB6197-215E-4892-AA25-1B764B0E7799}"/>
            </a:ext>
          </a:extLst>
        </xdr:cNvPr>
        <xdr:cNvCxnSpPr/>
      </xdr:nvCxnSpPr>
      <xdr:spPr>
        <a:xfrm>
          <a:off x="1130300" y="978865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144797</xdr:rowOff>
    </xdr:from>
    <xdr:ext cx="405111" cy="259045"/>
    <xdr:sp macro="" textlink="">
      <xdr:nvSpPr>
        <xdr:cNvPr id="195" name="n_1aveValue【体育館・プール】&#10;有形固定資産減価償却率">
          <a:extLst>
            <a:ext uri="{FF2B5EF4-FFF2-40B4-BE49-F238E27FC236}">
              <a16:creationId xmlns:a16="http://schemas.microsoft.com/office/drawing/2014/main" id="{3EF5BEF3-AB6B-43FA-9148-22C084126059}"/>
            </a:ext>
          </a:extLst>
        </xdr:cNvPr>
        <xdr:cNvSpPr txBox="1"/>
      </xdr:nvSpPr>
      <xdr:spPr>
        <a:xfrm>
          <a:off x="3582044"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19067</xdr:rowOff>
    </xdr:from>
    <xdr:ext cx="405111" cy="259045"/>
    <xdr:sp macro="" textlink="">
      <xdr:nvSpPr>
        <xdr:cNvPr id="196" name="n_2aveValue【体育館・プール】&#10;有形固定資産減価償却率">
          <a:extLst>
            <a:ext uri="{FF2B5EF4-FFF2-40B4-BE49-F238E27FC236}">
              <a16:creationId xmlns:a16="http://schemas.microsoft.com/office/drawing/2014/main" id="{4CB2502A-DCB3-4866-8FD6-DE4E524729A7}"/>
            </a:ext>
          </a:extLst>
        </xdr:cNvPr>
        <xdr:cNvSpPr txBox="1"/>
      </xdr:nvSpPr>
      <xdr:spPr>
        <a:xfrm>
          <a:off x="27057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124223</xdr:rowOff>
    </xdr:from>
    <xdr:ext cx="405111" cy="259045"/>
    <xdr:sp macro="" textlink="">
      <xdr:nvSpPr>
        <xdr:cNvPr id="197" name="n_3aveValue【体育館・プール】&#10;有形固定資産減価償却率">
          <a:extLst>
            <a:ext uri="{FF2B5EF4-FFF2-40B4-BE49-F238E27FC236}">
              <a16:creationId xmlns:a16="http://schemas.microsoft.com/office/drawing/2014/main" id="{81ED8F6B-9D88-474A-B1AD-D11766FD1A8B}"/>
            </a:ext>
          </a:extLst>
        </xdr:cNvPr>
        <xdr:cNvSpPr txBox="1"/>
      </xdr:nvSpPr>
      <xdr:spPr>
        <a:xfrm>
          <a:off x="1816744" y="1023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101363</xdr:rowOff>
    </xdr:from>
    <xdr:ext cx="405111" cy="259045"/>
    <xdr:sp macro="" textlink="">
      <xdr:nvSpPr>
        <xdr:cNvPr id="198" name="n_4aveValue【体育館・プール】&#10;有形固定資産減価償却率">
          <a:extLst>
            <a:ext uri="{FF2B5EF4-FFF2-40B4-BE49-F238E27FC236}">
              <a16:creationId xmlns:a16="http://schemas.microsoft.com/office/drawing/2014/main" id="{D2D629D5-91DC-46F8-833F-0E4AE6A1EB7F}"/>
            </a:ext>
          </a:extLst>
        </xdr:cNvPr>
        <xdr:cNvSpPr txBox="1"/>
      </xdr:nvSpPr>
      <xdr:spPr>
        <a:xfrm>
          <a:off x="927744" y="1021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46753</xdr:rowOff>
    </xdr:from>
    <xdr:ext cx="405111" cy="259045"/>
    <xdr:sp macro="" textlink="">
      <xdr:nvSpPr>
        <xdr:cNvPr id="199" name="n_1mainValue【体育館・プール】&#10;有形固定資産減価償却率">
          <a:extLst>
            <a:ext uri="{FF2B5EF4-FFF2-40B4-BE49-F238E27FC236}">
              <a16:creationId xmlns:a16="http://schemas.microsoft.com/office/drawing/2014/main" id="{311ABA42-D78A-4737-9E89-116A80813555}"/>
            </a:ext>
          </a:extLst>
        </xdr:cNvPr>
        <xdr:cNvSpPr txBox="1"/>
      </xdr:nvSpPr>
      <xdr:spPr>
        <a:xfrm>
          <a:off x="3582044" y="964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1033</xdr:rowOff>
    </xdr:from>
    <xdr:ext cx="405111" cy="259045"/>
    <xdr:sp macro="" textlink="">
      <xdr:nvSpPr>
        <xdr:cNvPr id="200" name="n_2mainValue【体育館・プール】&#10;有形固定資産減価償却率">
          <a:extLst>
            <a:ext uri="{FF2B5EF4-FFF2-40B4-BE49-F238E27FC236}">
              <a16:creationId xmlns:a16="http://schemas.microsoft.com/office/drawing/2014/main" id="{E241B0F8-8EA0-4377-B6D9-04C1FF605E96}"/>
            </a:ext>
          </a:extLst>
        </xdr:cNvPr>
        <xdr:cNvSpPr txBox="1"/>
      </xdr:nvSpPr>
      <xdr:spPr>
        <a:xfrm>
          <a:off x="2705744" y="960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131335</xdr:rowOff>
    </xdr:from>
    <xdr:ext cx="405111" cy="259045"/>
    <xdr:sp macro="" textlink="">
      <xdr:nvSpPr>
        <xdr:cNvPr id="201" name="n_3mainValue【体育館・プール】&#10;有形固定資産減価償却率">
          <a:extLst>
            <a:ext uri="{FF2B5EF4-FFF2-40B4-BE49-F238E27FC236}">
              <a16:creationId xmlns:a16="http://schemas.microsoft.com/office/drawing/2014/main" id="{23967C6D-6CE3-4AE0-A952-BE9D0F7A8EE5}"/>
            </a:ext>
          </a:extLst>
        </xdr:cNvPr>
        <xdr:cNvSpPr txBox="1"/>
      </xdr:nvSpPr>
      <xdr:spPr>
        <a:xfrm>
          <a:off x="1816744" y="9561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83329</xdr:rowOff>
    </xdr:from>
    <xdr:ext cx="405111" cy="259045"/>
    <xdr:sp macro="" textlink="">
      <xdr:nvSpPr>
        <xdr:cNvPr id="202" name="n_4mainValue【体育館・プール】&#10;有形固定資産減価償却率">
          <a:extLst>
            <a:ext uri="{FF2B5EF4-FFF2-40B4-BE49-F238E27FC236}">
              <a16:creationId xmlns:a16="http://schemas.microsoft.com/office/drawing/2014/main" id="{CF195900-2FA7-4F16-80BB-0B600A89437B}"/>
            </a:ext>
          </a:extLst>
        </xdr:cNvPr>
        <xdr:cNvSpPr txBox="1"/>
      </xdr:nvSpPr>
      <xdr:spPr>
        <a:xfrm>
          <a:off x="927744" y="951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9E12977C-EF37-44EB-B6C4-0B1CD24493F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1A8AB394-D88B-44D2-9684-B149BB814F5F}"/>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7889F3F4-3DB9-45A0-8A1D-5B9BEA3C90C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1C2B9AFC-FDC5-4DE8-814C-D8FA99672DD1}"/>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A1E5A713-77B1-4E34-B496-BD42E86DEA8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6AAE6FC2-3EC6-457F-8C81-265BB293952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D1D80256-B07A-45C2-8493-BEAA9629E79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03BD9A28-2609-41D3-9E45-8395BD1B7E5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227B954F-63E1-420D-8C9D-534796B32ED2}"/>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43F1EF2A-2E36-4CD6-8B42-285BC9609B0E}"/>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2CBEA1CD-7D89-4A1B-AC82-E0538DA183C8}"/>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4" name="テキスト ボックス 213">
          <a:extLst>
            <a:ext uri="{FF2B5EF4-FFF2-40B4-BE49-F238E27FC236}">
              <a16:creationId xmlns:a16="http://schemas.microsoft.com/office/drawing/2014/main" id="{D395F254-43D3-43F4-A370-395F6B3E2344}"/>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7335FFA8-0DE2-4C3C-99B3-074A0CAB2D0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6" name="テキスト ボックス 215">
          <a:extLst>
            <a:ext uri="{FF2B5EF4-FFF2-40B4-BE49-F238E27FC236}">
              <a16:creationId xmlns:a16="http://schemas.microsoft.com/office/drawing/2014/main" id="{55643E1F-5C65-45D8-854C-29802B99741C}"/>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4D797F76-994F-44A8-A98E-6AD201D22445}"/>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8" name="テキスト ボックス 217">
          <a:extLst>
            <a:ext uri="{FF2B5EF4-FFF2-40B4-BE49-F238E27FC236}">
              <a16:creationId xmlns:a16="http://schemas.microsoft.com/office/drawing/2014/main" id="{7F60E8FE-A838-425E-BD5F-443E60D93F89}"/>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9D89F816-C503-47C7-AECC-A42A078355C3}"/>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0" name="テキスト ボックス 219">
          <a:extLst>
            <a:ext uri="{FF2B5EF4-FFF2-40B4-BE49-F238E27FC236}">
              <a16:creationId xmlns:a16="http://schemas.microsoft.com/office/drawing/2014/main" id="{05A55528-4610-49FE-B9C4-FC7C474974EF}"/>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93CF7854-CE8F-4354-B359-B7D4B7E836D8}"/>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2" name="テキスト ボックス 221">
          <a:extLst>
            <a:ext uri="{FF2B5EF4-FFF2-40B4-BE49-F238E27FC236}">
              <a16:creationId xmlns:a16="http://schemas.microsoft.com/office/drawing/2014/main" id="{74CF8A74-7529-4373-9E70-3B8175E15055}"/>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CE4442C0-5E66-42F1-9D27-52EDCC6CB33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a:extLst>
            <a:ext uri="{FF2B5EF4-FFF2-40B4-BE49-F238E27FC236}">
              <a16:creationId xmlns:a16="http://schemas.microsoft.com/office/drawing/2014/main" id="{68301E65-9527-4F61-A395-83BC1BD11B08}"/>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a:extLst>
            <a:ext uri="{FF2B5EF4-FFF2-40B4-BE49-F238E27FC236}">
              <a16:creationId xmlns:a16="http://schemas.microsoft.com/office/drawing/2014/main" id="{F87FF01D-A40F-448A-A108-075831B4EB8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165735</xdr:rowOff>
    </xdr:from>
    <xdr:to>
      <xdr:col>54</xdr:col>
      <xdr:colOff>189865</xdr:colOff>
      <xdr:row>63</xdr:row>
      <xdr:rowOff>106680</xdr:rowOff>
    </xdr:to>
    <xdr:cxnSp macro="">
      <xdr:nvCxnSpPr>
        <xdr:cNvPr id="226" name="直線コネクタ 225">
          <a:extLst>
            <a:ext uri="{FF2B5EF4-FFF2-40B4-BE49-F238E27FC236}">
              <a16:creationId xmlns:a16="http://schemas.microsoft.com/office/drawing/2014/main" id="{0304558B-56BB-4E67-BF3A-53320239EC7E}"/>
            </a:ext>
          </a:extLst>
        </xdr:cNvPr>
        <xdr:cNvCxnSpPr/>
      </xdr:nvCxnSpPr>
      <xdr:spPr>
        <a:xfrm flipV="1">
          <a:off x="10476865" y="9595485"/>
          <a:ext cx="0" cy="1312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110507</xdr:rowOff>
    </xdr:from>
    <xdr:ext cx="469744" cy="259045"/>
    <xdr:sp macro="" textlink="">
      <xdr:nvSpPr>
        <xdr:cNvPr id="227" name="【体育館・プール】&#10;一人当たり面積最小値テキスト">
          <a:extLst>
            <a:ext uri="{FF2B5EF4-FFF2-40B4-BE49-F238E27FC236}">
              <a16:creationId xmlns:a16="http://schemas.microsoft.com/office/drawing/2014/main" id="{5EB47196-64BE-4925-A047-6791EB444387}"/>
            </a:ext>
          </a:extLst>
        </xdr:cNvPr>
        <xdr:cNvSpPr txBox="1"/>
      </xdr:nvSpPr>
      <xdr:spPr>
        <a:xfrm>
          <a:off x="10515600" y="1091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106680</xdr:rowOff>
    </xdr:from>
    <xdr:to>
      <xdr:col>55</xdr:col>
      <xdr:colOff>88900</xdr:colOff>
      <xdr:row>63</xdr:row>
      <xdr:rowOff>106680</xdr:rowOff>
    </xdr:to>
    <xdr:cxnSp macro="">
      <xdr:nvCxnSpPr>
        <xdr:cNvPr id="228" name="直線コネクタ 227">
          <a:extLst>
            <a:ext uri="{FF2B5EF4-FFF2-40B4-BE49-F238E27FC236}">
              <a16:creationId xmlns:a16="http://schemas.microsoft.com/office/drawing/2014/main" id="{C5771BC5-B749-4616-BD0E-B5EA0FBE9E82}"/>
            </a:ext>
          </a:extLst>
        </xdr:cNvPr>
        <xdr:cNvCxnSpPr/>
      </xdr:nvCxnSpPr>
      <xdr:spPr>
        <a:xfrm>
          <a:off x="10388600" y="10908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112412</xdr:rowOff>
    </xdr:from>
    <xdr:ext cx="469744" cy="259045"/>
    <xdr:sp macro="" textlink="">
      <xdr:nvSpPr>
        <xdr:cNvPr id="229" name="【体育館・プール】&#10;一人当たり面積最大値テキスト">
          <a:extLst>
            <a:ext uri="{FF2B5EF4-FFF2-40B4-BE49-F238E27FC236}">
              <a16:creationId xmlns:a16="http://schemas.microsoft.com/office/drawing/2014/main" id="{ED95469A-71A8-4C88-85DC-CBFEE067910E}"/>
            </a:ext>
          </a:extLst>
        </xdr:cNvPr>
        <xdr:cNvSpPr txBox="1"/>
      </xdr:nvSpPr>
      <xdr:spPr>
        <a:xfrm>
          <a:off x="10515600" y="9370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165735</xdr:rowOff>
    </xdr:from>
    <xdr:to>
      <xdr:col>55</xdr:col>
      <xdr:colOff>88900</xdr:colOff>
      <xdr:row>55</xdr:row>
      <xdr:rowOff>165735</xdr:rowOff>
    </xdr:to>
    <xdr:cxnSp macro="">
      <xdr:nvCxnSpPr>
        <xdr:cNvPr id="230" name="直線コネクタ 229">
          <a:extLst>
            <a:ext uri="{FF2B5EF4-FFF2-40B4-BE49-F238E27FC236}">
              <a16:creationId xmlns:a16="http://schemas.microsoft.com/office/drawing/2014/main" id="{2C25D7B9-9B7E-4A98-BFA6-E49F66148158}"/>
            </a:ext>
          </a:extLst>
        </xdr:cNvPr>
        <xdr:cNvCxnSpPr/>
      </xdr:nvCxnSpPr>
      <xdr:spPr>
        <a:xfrm>
          <a:off x="10388600" y="959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59072</xdr:rowOff>
    </xdr:from>
    <xdr:ext cx="469744" cy="259045"/>
    <xdr:sp macro="" textlink="">
      <xdr:nvSpPr>
        <xdr:cNvPr id="231" name="【体育館・プール】&#10;一人当たり面積平均値テキスト">
          <a:extLst>
            <a:ext uri="{FF2B5EF4-FFF2-40B4-BE49-F238E27FC236}">
              <a16:creationId xmlns:a16="http://schemas.microsoft.com/office/drawing/2014/main" id="{5FE808FE-2BF3-4251-A750-FE24AABBAD88}"/>
            </a:ext>
          </a:extLst>
        </xdr:cNvPr>
        <xdr:cNvSpPr txBox="1"/>
      </xdr:nvSpPr>
      <xdr:spPr>
        <a:xfrm>
          <a:off x="10515600" y="105175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80645</xdr:rowOff>
    </xdr:from>
    <xdr:to>
      <xdr:col>55</xdr:col>
      <xdr:colOff>50800</xdr:colOff>
      <xdr:row>62</xdr:row>
      <xdr:rowOff>10795</xdr:rowOff>
    </xdr:to>
    <xdr:sp macro="" textlink="">
      <xdr:nvSpPr>
        <xdr:cNvPr id="232" name="フローチャート: 判断 231">
          <a:extLst>
            <a:ext uri="{FF2B5EF4-FFF2-40B4-BE49-F238E27FC236}">
              <a16:creationId xmlns:a16="http://schemas.microsoft.com/office/drawing/2014/main" id="{6EC66B93-CB76-4F9C-A3B5-4F3BACFD486F}"/>
            </a:ext>
          </a:extLst>
        </xdr:cNvPr>
        <xdr:cNvSpPr/>
      </xdr:nvSpPr>
      <xdr:spPr>
        <a:xfrm>
          <a:off x="104267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90170</xdr:rowOff>
    </xdr:from>
    <xdr:to>
      <xdr:col>50</xdr:col>
      <xdr:colOff>165100</xdr:colOff>
      <xdr:row>62</xdr:row>
      <xdr:rowOff>20320</xdr:rowOff>
    </xdr:to>
    <xdr:sp macro="" textlink="">
      <xdr:nvSpPr>
        <xdr:cNvPr id="233" name="フローチャート: 判断 232">
          <a:extLst>
            <a:ext uri="{FF2B5EF4-FFF2-40B4-BE49-F238E27FC236}">
              <a16:creationId xmlns:a16="http://schemas.microsoft.com/office/drawing/2014/main" id="{3296AAB0-61CF-425E-81D9-F9ABD3CF20C9}"/>
            </a:ext>
          </a:extLst>
        </xdr:cNvPr>
        <xdr:cNvSpPr/>
      </xdr:nvSpPr>
      <xdr:spPr>
        <a:xfrm>
          <a:off x="9588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139700</xdr:rowOff>
    </xdr:from>
    <xdr:to>
      <xdr:col>46</xdr:col>
      <xdr:colOff>38100</xdr:colOff>
      <xdr:row>62</xdr:row>
      <xdr:rowOff>69850</xdr:rowOff>
    </xdr:to>
    <xdr:sp macro="" textlink="">
      <xdr:nvSpPr>
        <xdr:cNvPr id="234" name="フローチャート: 判断 233">
          <a:extLst>
            <a:ext uri="{FF2B5EF4-FFF2-40B4-BE49-F238E27FC236}">
              <a16:creationId xmlns:a16="http://schemas.microsoft.com/office/drawing/2014/main" id="{ADE51FA4-0C62-48B9-811A-E5C5698C2BF4}"/>
            </a:ext>
          </a:extLst>
        </xdr:cNvPr>
        <xdr:cNvSpPr/>
      </xdr:nvSpPr>
      <xdr:spPr>
        <a:xfrm>
          <a:off x="8699500" y="1059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35" name="フローチャート: 判断 234">
          <a:extLst>
            <a:ext uri="{FF2B5EF4-FFF2-40B4-BE49-F238E27FC236}">
              <a16:creationId xmlns:a16="http://schemas.microsoft.com/office/drawing/2014/main" id="{AA791D28-F34C-4C60-9127-A2F12F4BC291}"/>
            </a:ext>
          </a:extLst>
        </xdr:cNvPr>
        <xdr:cNvSpPr/>
      </xdr:nvSpPr>
      <xdr:spPr>
        <a:xfrm>
          <a:off x="781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236" name="フローチャート: 判断 235">
          <a:extLst>
            <a:ext uri="{FF2B5EF4-FFF2-40B4-BE49-F238E27FC236}">
              <a16:creationId xmlns:a16="http://schemas.microsoft.com/office/drawing/2014/main" id="{06B997F7-8776-49D0-A8E7-926E00742A39}"/>
            </a:ext>
          </a:extLst>
        </xdr:cNvPr>
        <xdr:cNvSpPr/>
      </xdr:nvSpPr>
      <xdr:spPr>
        <a:xfrm>
          <a:off x="6921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4FA3C5A7-115E-4CA0-BC6A-3FA5871D46FB}"/>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700FE981-14EC-4A04-963A-6C76F7A6B84A}"/>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72B25A7-CD11-476A-BEF7-8DDAE58BA312}"/>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8C40DC2-AD88-49CE-B63D-59A33C630808}"/>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5F32F243-7CBA-4672-AF7A-45591722636C}"/>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86360</xdr:rowOff>
    </xdr:from>
    <xdr:to>
      <xdr:col>55</xdr:col>
      <xdr:colOff>50800</xdr:colOff>
      <xdr:row>61</xdr:row>
      <xdr:rowOff>16510</xdr:rowOff>
    </xdr:to>
    <xdr:sp macro="" textlink="">
      <xdr:nvSpPr>
        <xdr:cNvPr id="242" name="楕円 241">
          <a:extLst>
            <a:ext uri="{FF2B5EF4-FFF2-40B4-BE49-F238E27FC236}">
              <a16:creationId xmlns:a16="http://schemas.microsoft.com/office/drawing/2014/main" id="{1C2DF36E-E0EB-4672-98BB-91CC20A5E919}"/>
            </a:ext>
          </a:extLst>
        </xdr:cNvPr>
        <xdr:cNvSpPr/>
      </xdr:nvSpPr>
      <xdr:spPr>
        <a:xfrm>
          <a:off x="104267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109237</xdr:rowOff>
    </xdr:from>
    <xdr:ext cx="469744" cy="259045"/>
    <xdr:sp macro="" textlink="">
      <xdr:nvSpPr>
        <xdr:cNvPr id="243" name="【体育館・プール】&#10;一人当たり面積該当値テキスト">
          <a:extLst>
            <a:ext uri="{FF2B5EF4-FFF2-40B4-BE49-F238E27FC236}">
              <a16:creationId xmlns:a16="http://schemas.microsoft.com/office/drawing/2014/main" id="{E10A912B-2880-4EBA-9584-83521777C744}"/>
            </a:ext>
          </a:extLst>
        </xdr:cNvPr>
        <xdr:cNvSpPr txBox="1"/>
      </xdr:nvSpPr>
      <xdr:spPr>
        <a:xfrm>
          <a:off x="10515600" y="1022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88265</xdr:rowOff>
    </xdr:from>
    <xdr:to>
      <xdr:col>50</xdr:col>
      <xdr:colOff>165100</xdr:colOff>
      <xdr:row>61</xdr:row>
      <xdr:rowOff>18415</xdr:rowOff>
    </xdr:to>
    <xdr:sp macro="" textlink="">
      <xdr:nvSpPr>
        <xdr:cNvPr id="244" name="楕円 243">
          <a:extLst>
            <a:ext uri="{FF2B5EF4-FFF2-40B4-BE49-F238E27FC236}">
              <a16:creationId xmlns:a16="http://schemas.microsoft.com/office/drawing/2014/main" id="{8EA96CF7-D3C9-423E-9B53-2C4FA62B654D}"/>
            </a:ext>
          </a:extLst>
        </xdr:cNvPr>
        <xdr:cNvSpPr/>
      </xdr:nvSpPr>
      <xdr:spPr>
        <a:xfrm>
          <a:off x="95885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137160</xdr:rowOff>
    </xdr:from>
    <xdr:to>
      <xdr:col>55</xdr:col>
      <xdr:colOff>0</xdr:colOff>
      <xdr:row>60</xdr:row>
      <xdr:rowOff>139065</xdr:rowOff>
    </xdr:to>
    <xdr:cxnSp macro="">
      <xdr:nvCxnSpPr>
        <xdr:cNvPr id="245" name="直線コネクタ 244">
          <a:extLst>
            <a:ext uri="{FF2B5EF4-FFF2-40B4-BE49-F238E27FC236}">
              <a16:creationId xmlns:a16="http://schemas.microsoft.com/office/drawing/2014/main" id="{2CF9E252-BFE4-4CAD-84F3-042D59B1F35D}"/>
            </a:ext>
          </a:extLst>
        </xdr:cNvPr>
        <xdr:cNvCxnSpPr/>
      </xdr:nvCxnSpPr>
      <xdr:spPr>
        <a:xfrm flipV="1">
          <a:off x="9639300" y="1042416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90170</xdr:rowOff>
    </xdr:from>
    <xdr:to>
      <xdr:col>46</xdr:col>
      <xdr:colOff>38100</xdr:colOff>
      <xdr:row>61</xdr:row>
      <xdr:rowOff>20320</xdr:rowOff>
    </xdr:to>
    <xdr:sp macro="" textlink="">
      <xdr:nvSpPr>
        <xdr:cNvPr id="246" name="楕円 245">
          <a:extLst>
            <a:ext uri="{FF2B5EF4-FFF2-40B4-BE49-F238E27FC236}">
              <a16:creationId xmlns:a16="http://schemas.microsoft.com/office/drawing/2014/main" id="{C4EA94EF-9BE7-41E6-B768-CCC91A3FDEA5}"/>
            </a:ext>
          </a:extLst>
        </xdr:cNvPr>
        <xdr:cNvSpPr/>
      </xdr:nvSpPr>
      <xdr:spPr>
        <a:xfrm>
          <a:off x="8699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139065</xdr:rowOff>
    </xdr:from>
    <xdr:to>
      <xdr:col>50</xdr:col>
      <xdr:colOff>114300</xdr:colOff>
      <xdr:row>60</xdr:row>
      <xdr:rowOff>140970</xdr:rowOff>
    </xdr:to>
    <xdr:cxnSp macro="">
      <xdr:nvCxnSpPr>
        <xdr:cNvPr id="247" name="直線コネクタ 246">
          <a:extLst>
            <a:ext uri="{FF2B5EF4-FFF2-40B4-BE49-F238E27FC236}">
              <a16:creationId xmlns:a16="http://schemas.microsoft.com/office/drawing/2014/main" id="{267B768F-591A-4A2E-8E39-899F4B55D5C2}"/>
            </a:ext>
          </a:extLst>
        </xdr:cNvPr>
        <xdr:cNvCxnSpPr/>
      </xdr:nvCxnSpPr>
      <xdr:spPr>
        <a:xfrm flipV="1">
          <a:off x="8750300" y="1042606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86360</xdr:rowOff>
    </xdr:from>
    <xdr:to>
      <xdr:col>41</xdr:col>
      <xdr:colOff>101600</xdr:colOff>
      <xdr:row>61</xdr:row>
      <xdr:rowOff>16510</xdr:rowOff>
    </xdr:to>
    <xdr:sp macro="" textlink="">
      <xdr:nvSpPr>
        <xdr:cNvPr id="248" name="楕円 247">
          <a:extLst>
            <a:ext uri="{FF2B5EF4-FFF2-40B4-BE49-F238E27FC236}">
              <a16:creationId xmlns:a16="http://schemas.microsoft.com/office/drawing/2014/main" id="{FCE7DC11-FD24-4D31-B104-E707BD8ECC51}"/>
            </a:ext>
          </a:extLst>
        </xdr:cNvPr>
        <xdr:cNvSpPr/>
      </xdr:nvSpPr>
      <xdr:spPr>
        <a:xfrm>
          <a:off x="78105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137160</xdr:rowOff>
    </xdr:from>
    <xdr:to>
      <xdr:col>45</xdr:col>
      <xdr:colOff>177800</xdr:colOff>
      <xdr:row>60</xdr:row>
      <xdr:rowOff>140970</xdr:rowOff>
    </xdr:to>
    <xdr:cxnSp macro="">
      <xdr:nvCxnSpPr>
        <xdr:cNvPr id="249" name="直線コネクタ 248">
          <a:extLst>
            <a:ext uri="{FF2B5EF4-FFF2-40B4-BE49-F238E27FC236}">
              <a16:creationId xmlns:a16="http://schemas.microsoft.com/office/drawing/2014/main" id="{8F746F36-84B7-4E78-9FD2-E06FE3C3FE37}"/>
            </a:ext>
          </a:extLst>
        </xdr:cNvPr>
        <xdr:cNvCxnSpPr/>
      </xdr:nvCxnSpPr>
      <xdr:spPr>
        <a:xfrm>
          <a:off x="7861300" y="104241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88265</xdr:rowOff>
    </xdr:from>
    <xdr:to>
      <xdr:col>36</xdr:col>
      <xdr:colOff>165100</xdr:colOff>
      <xdr:row>61</xdr:row>
      <xdr:rowOff>18415</xdr:rowOff>
    </xdr:to>
    <xdr:sp macro="" textlink="">
      <xdr:nvSpPr>
        <xdr:cNvPr id="250" name="楕円 249">
          <a:extLst>
            <a:ext uri="{FF2B5EF4-FFF2-40B4-BE49-F238E27FC236}">
              <a16:creationId xmlns:a16="http://schemas.microsoft.com/office/drawing/2014/main" id="{CBD01EF5-0FD8-4951-8D29-8AA7CE95ABB7}"/>
            </a:ext>
          </a:extLst>
        </xdr:cNvPr>
        <xdr:cNvSpPr/>
      </xdr:nvSpPr>
      <xdr:spPr>
        <a:xfrm>
          <a:off x="69215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137160</xdr:rowOff>
    </xdr:from>
    <xdr:to>
      <xdr:col>41</xdr:col>
      <xdr:colOff>50800</xdr:colOff>
      <xdr:row>60</xdr:row>
      <xdr:rowOff>139065</xdr:rowOff>
    </xdr:to>
    <xdr:cxnSp macro="">
      <xdr:nvCxnSpPr>
        <xdr:cNvPr id="251" name="直線コネクタ 250">
          <a:extLst>
            <a:ext uri="{FF2B5EF4-FFF2-40B4-BE49-F238E27FC236}">
              <a16:creationId xmlns:a16="http://schemas.microsoft.com/office/drawing/2014/main" id="{3A266819-F65E-4141-8F34-69536B946184}"/>
            </a:ext>
          </a:extLst>
        </xdr:cNvPr>
        <xdr:cNvCxnSpPr/>
      </xdr:nvCxnSpPr>
      <xdr:spPr>
        <a:xfrm flipV="1">
          <a:off x="6972300" y="1042416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11447</xdr:rowOff>
    </xdr:from>
    <xdr:ext cx="469744" cy="259045"/>
    <xdr:sp macro="" textlink="">
      <xdr:nvSpPr>
        <xdr:cNvPr id="252" name="n_1aveValue【体育館・プール】&#10;一人当たり面積">
          <a:extLst>
            <a:ext uri="{FF2B5EF4-FFF2-40B4-BE49-F238E27FC236}">
              <a16:creationId xmlns:a16="http://schemas.microsoft.com/office/drawing/2014/main" id="{D7FB587B-852E-4735-8359-D92C7C98B489}"/>
            </a:ext>
          </a:extLst>
        </xdr:cNvPr>
        <xdr:cNvSpPr txBox="1"/>
      </xdr:nvSpPr>
      <xdr:spPr>
        <a:xfrm>
          <a:off x="9391727" y="1064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60977</xdr:rowOff>
    </xdr:from>
    <xdr:ext cx="469744" cy="259045"/>
    <xdr:sp macro="" textlink="">
      <xdr:nvSpPr>
        <xdr:cNvPr id="253" name="n_2aveValue【体育館・プール】&#10;一人当たり面積">
          <a:extLst>
            <a:ext uri="{FF2B5EF4-FFF2-40B4-BE49-F238E27FC236}">
              <a16:creationId xmlns:a16="http://schemas.microsoft.com/office/drawing/2014/main" id="{8D3D74C5-A763-4E05-99E9-F74ECB480363}"/>
            </a:ext>
          </a:extLst>
        </xdr:cNvPr>
        <xdr:cNvSpPr txBox="1"/>
      </xdr:nvSpPr>
      <xdr:spPr>
        <a:xfrm>
          <a:off x="8515427"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167657</xdr:rowOff>
    </xdr:from>
    <xdr:ext cx="469744" cy="259045"/>
    <xdr:sp macro="" textlink="">
      <xdr:nvSpPr>
        <xdr:cNvPr id="254" name="n_3aveValue【体育館・プール】&#10;一人当たり面積">
          <a:extLst>
            <a:ext uri="{FF2B5EF4-FFF2-40B4-BE49-F238E27FC236}">
              <a16:creationId xmlns:a16="http://schemas.microsoft.com/office/drawing/2014/main" id="{8971640F-ACDD-4719-A0B1-A4D5DFBC3692}"/>
            </a:ext>
          </a:extLst>
        </xdr:cNvPr>
        <xdr:cNvSpPr txBox="1"/>
      </xdr:nvSpPr>
      <xdr:spPr>
        <a:xfrm>
          <a:off x="762642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163847</xdr:rowOff>
    </xdr:from>
    <xdr:ext cx="469744" cy="259045"/>
    <xdr:sp macro="" textlink="">
      <xdr:nvSpPr>
        <xdr:cNvPr id="255" name="n_4aveValue【体育館・プール】&#10;一人当たり面積">
          <a:extLst>
            <a:ext uri="{FF2B5EF4-FFF2-40B4-BE49-F238E27FC236}">
              <a16:creationId xmlns:a16="http://schemas.microsoft.com/office/drawing/2014/main" id="{3244C70E-B044-4841-B8AF-84734E373214}"/>
            </a:ext>
          </a:extLst>
        </xdr:cNvPr>
        <xdr:cNvSpPr txBox="1"/>
      </xdr:nvSpPr>
      <xdr:spPr>
        <a:xfrm>
          <a:off x="6737427" y="1062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34942</xdr:rowOff>
    </xdr:from>
    <xdr:ext cx="469744" cy="259045"/>
    <xdr:sp macro="" textlink="">
      <xdr:nvSpPr>
        <xdr:cNvPr id="256" name="n_1mainValue【体育館・プール】&#10;一人当たり面積">
          <a:extLst>
            <a:ext uri="{FF2B5EF4-FFF2-40B4-BE49-F238E27FC236}">
              <a16:creationId xmlns:a16="http://schemas.microsoft.com/office/drawing/2014/main" id="{B77396B3-6DFD-43B6-9441-D9EA059C934A}"/>
            </a:ext>
          </a:extLst>
        </xdr:cNvPr>
        <xdr:cNvSpPr txBox="1"/>
      </xdr:nvSpPr>
      <xdr:spPr>
        <a:xfrm>
          <a:off x="9391727" y="10150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36847</xdr:rowOff>
    </xdr:from>
    <xdr:ext cx="469744" cy="259045"/>
    <xdr:sp macro="" textlink="">
      <xdr:nvSpPr>
        <xdr:cNvPr id="257" name="n_2mainValue【体育館・プール】&#10;一人当たり面積">
          <a:extLst>
            <a:ext uri="{FF2B5EF4-FFF2-40B4-BE49-F238E27FC236}">
              <a16:creationId xmlns:a16="http://schemas.microsoft.com/office/drawing/2014/main" id="{BB15C8B7-2825-47D7-BF04-5F3285BDE36F}"/>
            </a:ext>
          </a:extLst>
        </xdr:cNvPr>
        <xdr:cNvSpPr txBox="1"/>
      </xdr:nvSpPr>
      <xdr:spPr>
        <a:xfrm>
          <a:off x="8515427" y="1015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33037</xdr:rowOff>
    </xdr:from>
    <xdr:ext cx="469744" cy="259045"/>
    <xdr:sp macro="" textlink="">
      <xdr:nvSpPr>
        <xdr:cNvPr id="258" name="n_3mainValue【体育館・プール】&#10;一人当たり面積">
          <a:extLst>
            <a:ext uri="{FF2B5EF4-FFF2-40B4-BE49-F238E27FC236}">
              <a16:creationId xmlns:a16="http://schemas.microsoft.com/office/drawing/2014/main" id="{DF59BFC3-29DA-422D-89A5-DE1B271477A6}"/>
            </a:ext>
          </a:extLst>
        </xdr:cNvPr>
        <xdr:cNvSpPr txBox="1"/>
      </xdr:nvSpPr>
      <xdr:spPr>
        <a:xfrm>
          <a:off x="7626427" y="1014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34942</xdr:rowOff>
    </xdr:from>
    <xdr:ext cx="469744" cy="259045"/>
    <xdr:sp macro="" textlink="">
      <xdr:nvSpPr>
        <xdr:cNvPr id="259" name="n_4mainValue【体育館・プール】&#10;一人当たり面積">
          <a:extLst>
            <a:ext uri="{FF2B5EF4-FFF2-40B4-BE49-F238E27FC236}">
              <a16:creationId xmlns:a16="http://schemas.microsoft.com/office/drawing/2014/main" id="{83C777A9-5B1F-41D3-9FBA-6BDC0D33245A}"/>
            </a:ext>
          </a:extLst>
        </xdr:cNvPr>
        <xdr:cNvSpPr txBox="1"/>
      </xdr:nvSpPr>
      <xdr:spPr>
        <a:xfrm>
          <a:off x="6737427" y="10150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5824FE1D-0F39-4A23-A402-1E5564E80EB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5C544F09-CDF8-4984-A6A1-1C39694EB0B7}"/>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68E57CAB-F65C-4A65-9B34-BD2F23E9C81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32936712-64C7-477C-9CDE-AAAEBBA7F3B2}"/>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00B1835E-4A92-4114-92A9-20ECBBCB51AF}"/>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05E5917E-D3D6-4E09-94F6-537E2ED2AE6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BDF7050D-5B9E-450E-BE1E-52A5B0E25B2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0B159AEC-7DE1-4936-9CD5-BDEB762178A1}"/>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0DD06FF6-49A9-4C2C-BBFA-3A8ED07AE12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F8F300E4-9A86-40E3-8D65-5E26D5FCE69C}"/>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EED66C26-D81F-4AED-9515-65AEBE55AB6B}"/>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1" name="直線コネクタ 270">
          <a:extLst>
            <a:ext uri="{FF2B5EF4-FFF2-40B4-BE49-F238E27FC236}">
              <a16:creationId xmlns:a16="http://schemas.microsoft.com/office/drawing/2014/main" id="{7AF85563-9410-4506-9B32-4281B0131167}"/>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2" name="テキスト ボックス 271">
          <a:extLst>
            <a:ext uri="{FF2B5EF4-FFF2-40B4-BE49-F238E27FC236}">
              <a16:creationId xmlns:a16="http://schemas.microsoft.com/office/drawing/2014/main" id="{0AEF1382-52E8-418D-888C-0D631A7A187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3" name="直線コネクタ 272">
          <a:extLst>
            <a:ext uri="{FF2B5EF4-FFF2-40B4-BE49-F238E27FC236}">
              <a16:creationId xmlns:a16="http://schemas.microsoft.com/office/drawing/2014/main" id="{434FDAE5-9F81-4439-AF7F-FC86393CEFB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4" name="テキスト ボックス 273">
          <a:extLst>
            <a:ext uri="{FF2B5EF4-FFF2-40B4-BE49-F238E27FC236}">
              <a16:creationId xmlns:a16="http://schemas.microsoft.com/office/drawing/2014/main" id="{A3E713CE-BD6B-46BF-9507-90B7794993B2}"/>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5" name="直線コネクタ 274">
          <a:extLst>
            <a:ext uri="{FF2B5EF4-FFF2-40B4-BE49-F238E27FC236}">
              <a16:creationId xmlns:a16="http://schemas.microsoft.com/office/drawing/2014/main" id="{98D5EB47-533B-42CF-9E59-394CE5B5606F}"/>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6" name="テキスト ボックス 275">
          <a:extLst>
            <a:ext uri="{FF2B5EF4-FFF2-40B4-BE49-F238E27FC236}">
              <a16:creationId xmlns:a16="http://schemas.microsoft.com/office/drawing/2014/main" id="{FE7ED35D-4ECE-4BB6-A41E-5C86B301B836}"/>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7" name="直線コネクタ 276">
          <a:extLst>
            <a:ext uri="{FF2B5EF4-FFF2-40B4-BE49-F238E27FC236}">
              <a16:creationId xmlns:a16="http://schemas.microsoft.com/office/drawing/2014/main" id="{B8F56BF9-8CE1-49A7-A1BD-5DEE51B31E72}"/>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8" name="テキスト ボックス 277">
          <a:extLst>
            <a:ext uri="{FF2B5EF4-FFF2-40B4-BE49-F238E27FC236}">
              <a16:creationId xmlns:a16="http://schemas.microsoft.com/office/drawing/2014/main" id="{3D39F4D4-FEFC-4728-AA32-B29A5157B243}"/>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9" name="直線コネクタ 278">
          <a:extLst>
            <a:ext uri="{FF2B5EF4-FFF2-40B4-BE49-F238E27FC236}">
              <a16:creationId xmlns:a16="http://schemas.microsoft.com/office/drawing/2014/main" id="{E762B8D3-8DEF-4049-B148-30760A132443}"/>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0" name="テキスト ボックス 279">
          <a:extLst>
            <a:ext uri="{FF2B5EF4-FFF2-40B4-BE49-F238E27FC236}">
              <a16:creationId xmlns:a16="http://schemas.microsoft.com/office/drawing/2014/main" id="{BCDE0790-5F2C-4A49-82AF-0A29657380E5}"/>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1" name="【福祉施設】&#10;有形固定資産減価償却率グラフ枠">
          <a:extLst>
            <a:ext uri="{FF2B5EF4-FFF2-40B4-BE49-F238E27FC236}">
              <a16:creationId xmlns:a16="http://schemas.microsoft.com/office/drawing/2014/main" id="{DA2537EF-88A4-459E-9DCC-4CA868C5BD8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42672</xdr:rowOff>
    </xdr:from>
    <xdr:to>
      <xdr:col>24</xdr:col>
      <xdr:colOff>62865</xdr:colOff>
      <xdr:row>86</xdr:row>
      <xdr:rowOff>38100</xdr:rowOff>
    </xdr:to>
    <xdr:cxnSp macro="">
      <xdr:nvCxnSpPr>
        <xdr:cNvPr id="282" name="直線コネクタ 281">
          <a:extLst>
            <a:ext uri="{FF2B5EF4-FFF2-40B4-BE49-F238E27FC236}">
              <a16:creationId xmlns:a16="http://schemas.microsoft.com/office/drawing/2014/main" id="{2C0A2E45-855F-4ECC-8958-6671E1EF29EE}"/>
            </a:ext>
          </a:extLst>
        </xdr:cNvPr>
        <xdr:cNvCxnSpPr/>
      </xdr:nvCxnSpPr>
      <xdr:spPr>
        <a:xfrm flipV="1">
          <a:off x="4634865" y="13415772"/>
          <a:ext cx="0" cy="1367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3" name="【福祉施設】&#10;有形固定資産減価償却率最小値テキスト">
          <a:extLst>
            <a:ext uri="{FF2B5EF4-FFF2-40B4-BE49-F238E27FC236}">
              <a16:creationId xmlns:a16="http://schemas.microsoft.com/office/drawing/2014/main" id="{F30D6746-39B1-4D93-986B-2D6A726247B4}"/>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4" name="直線コネクタ 283">
          <a:extLst>
            <a:ext uri="{FF2B5EF4-FFF2-40B4-BE49-F238E27FC236}">
              <a16:creationId xmlns:a16="http://schemas.microsoft.com/office/drawing/2014/main" id="{25503EDE-CB1B-43ED-97A2-C8CC1A5A26F2}"/>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160799</xdr:rowOff>
    </xdr:from>
    <xdr:ext cx="405111" cy="259045"/>
    <xdr:sp macro="" textlink="">
      <xdr:nvSpPr>
        <xdr:cNvPr id="285" name="【福祉施設】&#10;有形固定資産減価償却率最大値テキスト">
          <a:extLst>
            <a:ext uri="{FF2B5EF4-FFF2-40B4-BE49-F238E27FC236}">
              <a16:creationId xmlns:a16="http://schemas.microsoft.com/office/drawing/2014/main" id="{A6C71E53-D433-46A1-8F34-5CE50F3C4088}"/>
            </a:ext>
          </a:extLst>
        </xdr:cNvPr>
        <xdr:cNvSpPr txBox="1"/>
      </xdr:nvSpPr>
      <xdr:spPr>
        <a:xfrm>
          <a:off x="4673600" y="13190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42672</xdr:rowOff>
    </xdr:from>
    <xdr:to>
      <xdr:col>24</xdr:col>
      <xdr:colOff>152400</xdr:colOff>
      <xdr:row>78</xdr:row>
      <xdr:rowOff>42672</xdr:rowOff>
    </xdr:to>
    <xdr:cxnSp macro="">
      <xdr:nvCxnSpPr>
        <xdr:cNvPr id="286" name="直線コネクタ 285">
          <a:extLst>
            <a:ext uri="{FF2B5EF4-FFF2-40B4-BE49-F238E27FC236}">
              <a16:creationId xmlns:a16="http://schemas.microsoft.com/office/drawing/2014/main" id="{BD9969F2-6C14-4675-8BAC-BE78CE1AF9CD}"/>
            </a:ext>
          </a:extLst>
        </xdr:cNvPr>
        <xdr:cNvCxnSpPr/>
      </xdr:nvCxnSpPr>
      <xdr:spPr>
        <a:xfrm>
          <a:off x="4546600" y="13415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22877</xdr:rowOff>
    </xdr:from>
    <xdr:ext cx="405111" cy="259045"/>
    <xdr:sp macro="" textlink="">
      <xdr:nvSpPr>
        <xdr:cNvPr id="287" name="【福祉施設】&#10;有形固定資産減価償却率平均値テキスト">
          <a:extLst>
            <a:ext uri="{FF2B5EF4-FFF2-40B4-BE49-F238E27FC236}">
              <a16:creationId xmlns:a16="http://schemas.microsoft.com/office/drawing/2014/main" id="{922A07BA-2F8D-4E0D-89C9-512FF8FF31DE}"/>
            </a:ext>
          </a:extLst>
        </xdr:cNvPr>
        <xdr:cNvSpPr txBox="1"/>
      </xdr:nvSpPr>
      <xdr:spPr>
        <a:xfrm>
          <a:off x="4673600" y="13910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44450</xdr:rowOff>
    </xdr:from>
    <xdr:to>
      <xdr:col>24</xdr:col>
      <xdr:colOff>114300</xdr:colOff>
      <xdr:row>81</xdr:row>
      <xdr:rowOff>146050</xdr:rowOff>
    </xdr:to>
    <xdr:sp macro="" textlink="">
      <xdr:nvSpPr>
        <xdr:cNvPr id="288" name="フローチャート: 判断 287">
          <a:extLst>
            <a:ext uri="{FF2B5EF4-FFF2-40B4-BE49-F238E27FC236}">
              <a16:creationId xmlns:a16="http://schemas.microsoft.com/office/drawing/2014/main" id="{6934296F-D518-4CEF-96DD-3EF9D2901657}"/>
            </a:ext>
          </a:extLst>
        </xdr:cNvPr>
        <xdr:cNvSpPr/>
      </xdr:nvSpPr>
      <xdr:spPr>
        <a:xfrm>
          <a:off x="45847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xdr:rowOff>
    </xdr:from>
    <xdr:to>
      <xdr:col>20</xdr:col>
      <xdr:colOff>38100</xdr:colOff>
      <xdr:row>81</xdr:row>
      <xdr:rowOff>114046</xdr:rowOff>
    </xdr:to>
    <xdr:sp macro="" textlink="">
      <xdr:nvSpPr>
        <xdr:cNvPr id="289" name="フローチャート: 判断 288">
          <a:extLst>
            <a:ext uri="{FF2B5EF4-FFF2-40B4-BE49-F238E27FC236}">
              <a16:creationId xmlns:a16="http://schemas.microsoft.com/office/drawing/2014/main" id="{E30DB982-2F9A-4AA9-9D82-DC505C01CDD0}"/>
            </a:ext>
          </a:extLst>
        </xdr:cNvPr>
        <xdr:cNvSpPr/>
      </xdr:nvSpPr>
      <xdr:spPr>
        <a:xfrm>
          <a:off x="3746500" y="1389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90" name="フローチャート: 判断 289">
          <a:extLst>
            <a:ext uri="{FF2B5EF4-FFF2-40B4-BE49-F238E27FC236}">
              <a16:creationId xmlns:a16="http://schemas.microsoft.com/office/drawing/2014/main" id="{D52AA82C-6985-4E32-BADA-3BB7B76E682A}"/>
            </a:ext>
          </a:extLst>
        </xdr:cNvPr>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30735</xdr:rowOff>
    </xdr:from>
    <xdr:to>
      <xdr:col>10</xdr:col>
      <xdr:colOff>165100</xdr:colOff>
      <xdr:row>80</xdr:row>
      <xdr:rowOff>132335</xdr:rowOff>
    </xdr:to>
    <xdr:sp macro="" textlink="">
      <xdr:nvSpPr>
        <xdr:cNvPr id="291" name="フローチャート: 判断 290">
          <a:extLst>
            <a:ext uri="{FF2B5EF4-FFF2-40B4-BE49-F238E27FC236}">
              <a16:creationId xmlns:a16="http://schemas.microsoft.com/office/drawing/2014/main" id="{A2E9E6A6-C7E8-449B-8F1F-7AF0153225C2}"/>
            </a:ext>
          </a:extLst>
        </xdr:cNvPr>
        <xdr:cNvSpPr/>
      </xdr:nvSpPr>
      <xdr:spPr>
        <a:xfrm>
          <a:off x="1968500" y="1374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1015</xdr:rowOff>
    </xdr:from>
    <xdr:to>
      <xdr:col>6</xdr:col>
      <xdr:colOff>38100</xdr:colOff>
      <xdr:row>80</xdr:row>
      <xdr:rowOff>102615</xdr:rowOff>
    </xdr:to>
    <xdr:sp macro="" textlink="">
      <xdr:nvSpPr>
        <xdr:cNvPr id="292" name="フローチャート: 判断 291">
          <a:extLst>
            <a:ext uri="{FF2B5EF4-FFF2-40B4-BE49-F238E27FC236}">
              <a16:creationId xmlns:a16="http://schemas.microsoft.com/office/drawing/2014/main" id="{64B21083-B26F-4876-A6FE-D1AC110246D7}"/>
            </a:ext>
          </a:extLst>
        </xdr:cNvPr>
        <xdr:cNvSpPr/>
      </xdr:nvSpPr>
      <xdr:spPr>
        <a:xfrm>
          <a:off x="1079500" y="1371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AE2E934C-23BB-4D39-AE7C-F028ECA5BDD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2542364C-823D-4C71-8704-9C0C38EB46B8}"/>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166D3857-8887-4683-A7F4-17FF024BCE6F}"/>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5BC7519F-F706-4FA3-94C8-E2C4DA8F473C}"/>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6F79D0CD-F0AB-4B73-AECD-7F7A3E022C1D}"/>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124461</xdr:rowOff>
    </xdr:from>
    <xdr:to>
      <xdr:col>24</xdr:col>
      <xdr:colOff>114300</xdr:colOff>
      <xdr:row>80</xdr:row>
      <xdr:rowOff>54611</xdr:rowOff>
    </xdr:to>
    <xdr:sp macro="" textlink="">
      <xdr:nvSpPr>
        <xdr:cNvPr id="298" name="楕円 297">
          <a:extLst>
            <a:ext uri="{FF2B5EF4-FFF2-40B4-BE49-F238E27FC236}">
              <a16:creationId xmlns:a16="http://schemas.microsoft.com/office/drawing/2014/main" id="{90EA61C7-D4F7-4AB0-A472-B402EA200D9D}"/>
            </a:ext>
          </a:extLst>
        </xdr:cNvPr>
        <xdr:cNvSpPr/>
      </xdr:nvSpPr>
      <xdr:spPr>
        <a:xfrm>
          <a:off x="4584700" y="1366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147338</xdr:rowOff>
    </xdr:from>
    <xdr:ext cx="405111" cy="259045"/>
    <xdr:sp macro="" textlink="">
      <xdr:nvSpPr>
        <xdr:cNvPr id="299" name="【福祉施設】&#10;有形固定資産減価償却率該当値テキスト">
          <a:extLst>
            <a:ext uri="{FF2B5EF4-FFF2-40B4-BE49-F238E27FC236}">
              <a16:creationId xmlns:a16="http://schemas.microsoft.com/office/drawing/2014/main" id="{F06BF2F9-EAD7-4E1D-892C-D556988A80AD}"/>
            </a:ext>
          </a:extLst>
        </xdr:cNvPr>
        <xdr:cNvSpPr txBox="1"/>
      </xdr:nvSpPr>
      <xdr:spPr>
        <a:xfrm>
          <a:off x="4673600" y="1352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110744</xdr:rowOff>
    </xdr:from>
    <xdr:to>
      <xdr:col>20</xdr:col>
      <xdr:colOff>38100</xdr:colOff>
      <xdr:row>80</xdr:row>
      <xdr:rowOff>40894</xdr:rowOff>
    </xdr:to>
    <xdr:sp macro="" textlink="">
      <xdr:nvSpPr>
        <xdr:cNvPr id="300" name="楕円 299">
          <a:extLst>
            <a:ext uri="{FF2B5EF4-FFF2-40B4-BE49-F238E27FC236}">
              <a16:creationId xmlns:a16="http://schemas.microsoft.com/office/drawing/2014/main" id="{E07983FE-E28B-4A23-924C-6E6B6393E3EF}"/>
            </a:ext>
          </a:extLst>
        </xdr:cNvPr>
        <xdr:cNvSpPr/>
      </xdr:nvSpPr>
      <xdr:spPr>
        <a:xfrm>
          <a:off x="3746500" y="1365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161544</xdr:rowOff>
    </xdr:from>
    <xdr:to>
      <xdr:col>24</xdr:col>
      <xdr:colOff>63500</xdr:colOff>
      <xdr:row>80</xdr:row>
      <xdr:rowOff>3811</xdr:rowOff>
    </xdr:to>
    <xdr:cxnSp macro="">
      <xdr:nvCxnSpPr>
        <xdr:cNvPr id="301" name="直線コネクタ 300">
          <a:extLst>
            <a:ext uri="{FF2B5EF4-FFF2-40B4-BE49-F238E27FC236}">
              <a16:creationId xmlns:a16="http://schemas.microsoft.com/office/drawing/2014/main" id="{373E3308-97BE-4493-8808-7EB0D946256A}"/>
            </a:ext>
          </a:extLst>
        </xdr:cNvPr>
        <xdr:cNvCxnSpPr/>
      </xdr:nvCxnSpPr>
      <xdr:spPr>
        <a:xfrm>
          <a:off x="3797300" y="13706094"/>
          <a:ext cx="8382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62737</xdr:rowOff>
    </xdr:from>
    <xdr:to>
      <xdr:col>15</xdr:col>
      <xdr:colOff>101600</xdr:colOff>
      <xdr:row>79</xdr:row>
      <xdr:rowOff>164337</xdr:rowOff>
    </xdr:to>
    <xdr:sp macro="" textlink="">
      <xdr:nvSpPr>
        <xdr:cNvPr id="302" name="楕円 301">
          <a:extLst>
            <a:ext uri="{FF2B5EF4-FFF2-40B4-BE49-F238E27FC236}">
              <a16:creationId xmlns:a16="http://schemas.microsoft.com/office/drawing/2014/main" id="{D4816F56-2504-4715-AFF0-340ECB6EEBB2}"/>
            </a:ext>
          </a:extLst>
        </xdr:cNvPr>
        <xdr:cNvSpPr/>
      </xdr:nvSpPr>
      <xdr:spPr>
        <a:xfrm>
          <a:off x="2857500" y="1360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113537</xdr:rowOff>
    </xdr:from>
    <xdr:to>
      <xdr:col>19</xdr:col>
      <xdr:colOff>177800</xdr:colOff>
      <xdr:row>79</xdr:row>
      <xdr:rowOff>161544</xdr:rowOff>
    </xdr:to>
    <xdr:cxnSp macro="">
      <xdr:nvCxnSpPr>
        <xdr:cNvPr id="303" name="直線コネクタ 302">
          <a:extLst>
            <a:ext uri="{FF2B5EF4-FFF2-40B4-BE49-F238E27FC236}">
              <a16:creationId xmlns:a16="http://schemas.microsoft.com/office/drawing/2014/main" id="{81CB5C21-BECE-4B3A-837C-38C81726C021}"/>
            </a:ext>
          </a:extLst>
        </xdr:cNvPr>
        <xdr:cNvCxnSpPr/>
      </xdr:nvCxnSpPr>
      <xdr:spPr>
        <a:xfrm>
          <a:off x="2908300" y="13658087"/>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119887</xdr:rowOff>
    </xdr:from>
    <xdr:to>
      <xdr:col>10</xdr:col>
      <xdr:colOff>165100</xdr:colOff>
      <xdr:row>79</xdr:row>
      <xdr:rowOff>50037</xdr:rowOff>
    </xdr:to>
    <xdr:sp macro="" textlink="">
      <xdr:nvSpPr>
        <xdr:cNvPr id="304" name="楕円 303">
          <a:extLst>
            <a:ext uri="{FF2B5EF4-FFF2-40B4-BE49-F238E27FC236}">
              <a16:creationId xmlns:a16="http://schemas.microsoft.com/office/drawing/2014/main" id="{54A226E1-D92A-407C-A0A4-791299AD80D6}"/>
            </a:ext>
          </a:extLst>
        </xdr:cNvPr>
        <xdr:cNvSpPr/>
      </xdr:nvSpPr>
      <xdr:spPr>
        <a:xfrm>
          <a:off x="1968500" y="13492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170687</xdr:rowOff>
    </xdr:from>
    <xdr:to>
      <xdr:col>15</xdr:col>
      <xdr:colOff>50800</xdr:colOff>
      <xdr:row>79</xdr:row>
      <xdr:rowOff>113537</xdr:rowOff>
    </xdr:to>
    <xdr:cxnSp macro="">
      <xdr:nvCxnSpPr>
        <xdr:cNvPr id="305" name="直線コネクタ 304">
          <a:extLst>
            <a:ext uri="{FF2B5EF4-FFF2-40B4-BE49-F238E27FC236}">
              <a16:creationId xmlns:a16="http://schemas.microsoft.com/office/drawing/2014/main" id="{8B71AAD4-9783-4199-996A-6A1A8D2CCD8D}"/>
            </a:ext>
          </a:extLst>
        </xdr:cNvPr>
        <xdr:cNvCxnSpPr/>
      </xdr:nvCxnSpPr>
      <xdr:spPr>
        <a:xfrm>
          <a:off x="2019300" y="13543787"/>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71882</xdr:rowOff>
    </xdr:from>
    <xdr:to>
      <xdr:col>6</xdr:col>
      <xdr:colOff>38100</xdr:colOff>
      <xdr:row>80</xdr:row>
      <xdr:rowOff>2032</xdr:rowOff>
    </xdr:to>
    <xdr:sp macro="" textlink="">
      <xdr:nvSpPr>
        <xdr:cNvPr id="306" name="楕円 305">
          <a:extLst>
            <a:ext uri="{FF2B5EF4-FFF2-40B4-BE49-F238E27FC236}">
              <a16:creationId xmlns:a16="http://schemas.microsoft.com/office/drawing/2014/main" id="{67FD8647-419F-493F-90D5-A90E1AA1576C}"/>
            </a:ext>
          </a:extLst>
        </xdr:cNvPr>
        <xdr:cNvSpPr/>
      </xdr:nvSpPr>
      <xdr:spPr>
        <a:xfrm>
          <a:off x="1079500" y="1361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170687</xdr:rowOff>
    </xdr:from>
    <xdr:to>
      <xdr:col>10</xdr:col>
      <xdr:colOff>114300</xdr:colOff>
      <xdr:row>79</xdr:row>
      <xdr:rowOff>122682</xdr:rowOff>
    </xdr:to>
    <xdr:cxnSp macro="">
      <xdr:nvCxnSpPr>
        <xdr:cNvPr id="307" name="直線コネクタ 306">
          <a:extLst>
            <a:ext uri="{FF2B5EF4-FFF2-40B4-BE49-F238E27FC236}">
              <a16:creationId xmlns:a16="http://schemas.microsoft.com/office/drawing/2014/main" id="{6D85EB75-9937-48BC-AB44-9777AE8B59E2}"/>
            </a:ext>
          </a:extLst>
        </xdr:cNvPr>
        <xdr:cNvCxnSpPr/>
      </xdr:nvCxnSpPr>
      <xdr:spPr>
        <a:xfrm flipV="1">
          <a:off x="1130300" y="13543787"/>
          <a:ext cx="889000" cy="123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105173</xdr:rowOff>
    </xdr:from>
    <xdr:ext cx="405111" cy="259045"/>
    <xdr:sp macro="" textlink="">
      <xdr:nvSpPr>
        <xdr:cNvPr id="308" name="n_1aveValue【福祉施設】&#10;有形固定資産減価償却率">
          <a:extLst>
            <a:ext uri="{FF2B5EF4-FFF2-40B4-BE49-F238E27FC236}">
              <a16:creationId xmlns:a16="http://schemas.microsoft.com/office/drawing/2014/main" id="{DD6B1C10-703F-4D6F-8F8A-0E28A10E48ED}"/>
            </a:ext>
          </a:extLst>
        </xdr:cNvPr>
        <xdr:cNvSpPr txBox="1"/>
      </xdr:nvSpPr>
      <xdr:spPr>
        <a:xfrm>
          <a:off x="3582044" y="1399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309" name="n_2aveValue【福祉施設】&#10;有形固定資産減価償却率">
          <a:extLst>
            <a:ext uri="{FF2B5EF4-FFF2-40B4-BE49-F238E27FC236}">
              <a16:creationId xmlns:a16="http://schemas.microsoft.com/office/drawing/2014/main" id="{3E0CF309-BA19-4EB1-94F8-085A5C0BACF7}"/>
            </a:ext>
          </a:extLst>
        </xdr:cNvPr>
        <xdr:cNvSpPr txBox="1"/>
      </xdr:nvSpPr>
      <xdr:spPr>
        <a:xfrm>
          <a:off x="2705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123462</xdr:rowOff>
    </xdr:from>
    <xdr:ext cx="405111" cy="259045"/>
    <xdr:sp macro="" textlink="">
      <xdr:nvSpPr>
        <xdr:cNvPr id="310" name="n_3aveValue【福祉施設】&#10;有形固定資産減価償却率">
          <a:extLst>
            <a:ext uri="{FF2B5EF4-FFF2-40B4-BE49-F238E27FC236}">
              <a16:creationId xmlns:a16="http://schemas.microsoft.com/office/drawing/2014/main" id="{E97D5EB4-778B-462D-8599-73AF821EFB61}"/>
            </a:ext>
          </a:extLst>
        </xdr:cNvPr>
        <xdr:cNvSpPr txBox="1"/>
      </xdr:nvSpPr>
      <xdr:spPr>
        <a:xfrm>
          <a:off x="1816744" y="1383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93742</xdr:rowOff>
    </xdr:from>
    <xdr:ext cx="405111" cy="259045"/>
    <xdr:sp macro="" textlink="">
      <xdr:nvSpPr>
        <xdr:cNvPr id="311" name="n_4aveValue【福祉施設】&#10;有形固定資産減価償却率">
          <a:extLst>
            <a:ext uri="{FF2B5EF4-FFF2-40B4-BE49-F238E27FC236}">
              <a16:creationId xmlns:a16="http://schemas.microsoft.com/office/drawing/2014/main" id="{BAE935D5-81AC-4566-82C2-AF7D39AF6742}"/>
            </a:ext>
          </a:extLst>
        </xdr:cNvPr>
        <xdr:cNvSpPr txBox="1"/>
      </xdr:nvSpPr>
      <xdr:spPr>
        <a:xfrm>
          <a:off x="927744" y="1380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57421</xdr:rowOff>
    </xdr:from>
    <xdr:ext cx="405111" cy="259045"/>
    <xdr:sp macro="" textlink="">
      <xdr:nvSpPr>
        <xdr:cNvPr id="312" name="n_1mainValue【福祉施設】&#10;有形固定資産減価償却率">
          <a:extLst>
            <a:ext uri="{FF2B5EF4-FFF2-40B4-BE49-F238E27FC236}">
              <a16:creationId xmlns:a16="http://schemas.microsoft.com/office/drawing/2014/main" id="{966B5B6E-FB12-4549-A314-727DFF14C30F}"/>
            </a:ext>
          </a:extLst>
        </xdr:cNvPr>
        <xdr:cNvSpPr txBox="1"/>
      </xdr:nvSpPr>
      <xdr:spPr>
        <a:xfrm>
          <a:off x="3582044" y="13430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9414</xdr:rowOff>
    </xdr:from>
    <xdr:ext cx="405111" cy="259045"/>
    <xdr:sp macro="" textlink="">
      <xdr:nvSpPr>
        <xdr:cNvPr id="313" name="n_2mainValue【福祉施設】&#10;有形固定資産減価償却率">
          <a:extLst>
            <a:ext uri="{FF2B5EF4-FFF2-40B4-BE49-F238E27FC236}">
              <a16:creationId xmlns:a16="http://schemas.microsoft.com/office/drawing/2014/main" id="{34E8DEA9-03A8-4DA7-A36B-1EA9B6A2A999}"/>
            </a:ext>
          </a:extLst>
        </xdr:cNvPr>
        <xdr:cNvSpPr txBox="1"/>
      </xdr:nvSpPr>
      <xdr:spPr>
        <a:xfrm>
          <a:off x="2705744" y="13382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66564</xdr:rowOff>
    </xdr:from>
    <xdr:ext cx="405111" cy="259045"/>
    <xdr:sp macro="" textlink="">
      <xdr:nvSpPr>
        <xdr:cNvPr id="314" name="n_3mainValue【福祉施設】&#10;有形固定資産減価償却率">
          <a:extLst>
            <a:ext uri="{FF2B5EF4-FFF2-40B4-BE49-F238E27FC236}">
              <a16:creationId xmlns:a16="http://schemas.microsoft.com/office/drawing/2014/main" id="{CEF41B4A-C476-4213-8750-79F5C911E80E}"/>
            </a:ext>
          </a:extLst>
        </xdr:cNvPr>
        <xdr:cNvSpPr txBox="1"/>
      </xdr:nvSpPr>
      <xdr:spPr>
        <a:xfrm>
          <a:off x="1816744" y="13268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18559</xdr:rowOff>
    </xdr:from>
    <xdr:ext cx="405111" cy="259045"/>
    <xdr:sp macro="" textlink="">
      <xdr:nvSpPr>
        <xdr:cNvPr id="315" name="n_4mainValue【福祉施設】&#10;有形固定資産減価償却率">
          <a:extLst>
            <a:ext uri="{FF2B5EF4-FFF2-40B4-BE49-F238E27FC236}">
              <a16:creationId xmlns:a16="http://schemas.microsoft.com/office/drawing/2014/main" id="{3B655169-1F09-4CEF-9F99-DB7525D13A94}"/>
            </a:ext>
          </a:extLst>
        </xdr:cNvPr>
        <xdr:cNvSpPr txBox="1"/>
      </xdr:nvSpPr>
      <xdr:spPr>
        <a:xfrm>
          <a:off x="927744" y="1339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6" name="正方形/長方形 315">
          <a:extLst>
            <a:ext uri="{FF2B5EF4-FFF2-40B4-BE49-F238E27FC236}">
              <a16:creationId xmlns:a16="http://schemas.microsoft.com/office/drawing/2014/main" id="{31DA5E6D-04B2-4F3B-B737-FA4799139CE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7" name="正方形/長方形 316">
          <a:extLst>
            <a:ext uri="{FF2B5EF4-FFF2-40B4-BE49-F238E27FC236}">
              <a16:creationId xmlns:a16="http://schemas.microsoft.com/office/drawing/2014/main" id="{B9265AF1-A5BE-454B-9AB0-5C96E68A130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8" name="正方形/長方形 317">
          <a:extLst>
            <a:ext uri="{FF2B5EF4-FFF2-40B4-BE49-F238E27FC236}">
              <a16:creationId xmlns:a16="http://schemas.microsoft.com/office/drawing/2014/main" id="{8C89F4BC-1D32-4288-A6A1-749900227AA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9" name="正方形/長方形 318">
          <a:extLst>
            <a:ext uri="{FF2B5EF4-FFF2-40B4-BE49-F238E27FC236}">
              <a16:creationId xmlns:a16="http://schemas.microsoft.com/office/drawing/2014/main" id="{11D825B2-F7C1-4566-88D0-3C9F260FB36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0" name="正方形/長方形 319">
          <a:extLst>
            <a:ext uri="{FF2B5EF4-FFF2-40B4-BE49-F238E27FC236}">
              <a16:creationId xmlns:a16="http://schemas.microsoft.com/office/drawing/2014/main" id="{CA68E32D-076D-4F5C-AF58-F8F2B879C6E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1" name="正方形/長方形 320">
          <a:extLst>
            <a:ext uri="{FF2B5EF4-FFF2-40B4-BE49-F238E27FC236}">
              <a16:creationId xmlns:a16="http://schemas.microsoft.com/office/drawing/2014/main" id="{D0B05557-9B09-48EA-9A97-ECA5970AD662}"/>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2" name="正方形/長方形 321">
          <a:extLst>
            <a:ext uri="{FF2B5EF4-FFF2-40B4-BE49-F238E27FC236}">
              <a16:creationId xmlns:a16="http://schemas.microsoft.com/office/drawing/2014/main" id="{15AA9F86-ABFE-4011-86D2-28B13B6EBB2C}"/>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3" name="正方形/長方形 322">
          <a:extLst>
            <a:ext uri="{FF2B5EF4-FFF2-40B4-BE49-F238E27FC236}">
              <a16:creationId xmlns:a16="http://schemas.microsoft.com/office/drawing/2014/main" id="{583C66D3-4B3B-44C8-B21B-8B51541CE5B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4" name="テキスト ボックス 323">
          <a:extLst>
            <a:ext uri="{FF2B5EF4-FFF2-40B4-BE49-F238E27FC236}">
              <a16:creationId xmlns:a16="http://schemas.microsoft.com/office/drawing/2014/main" id="{2B0C7808-0A5D-417D-9ADE-F57772185DB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5" name="直線コネクタ 324">
          <a:extLst>
            <a:ext uri="{FF2B5EF4-FFF2-40B4-BE49-F238E27FC236}">
              <a16:creationId xmlns:a16="http://schemas.microsoft.com/office/drawing/2014/main" id="{52D6A588-3AC2-44A9-BA0E-422C4E24B1A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6" name="直線コネクタ 325">
          <a:extLst>
            <a:ext uri="{FF2B5EF4-FFF2-40B4-BE49-F238E27FC236}">
              <a16:creationId xmlns:a16="http://schemas.microsoft.com/office/drawing/2014/main" id="{B70FA666-23FB-4D62-97F4-0B6F01576BB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7" name="テキスト ボックス 326">
          <a:extLst>
            <a:ext uri="{FF2B5EF4-FFF2-40B4-BE49-F238E27FC236}">
              <a16:creationId xmlns:a16="http://schemas.microsoft.com/office/drawing/2014/main" id="{8C361880-DF2B-4EAF-AC1F-D6A8A914AC74}"/>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8" name="直線コネクタ 327">
          <a:extLst>
            <a:ext uri="{FF2B5EF4-FFF2-40B4-BE49-F238E27FC236}">
              <a16:creationId xmlns:a16="http://schemas.microsoft.com/office/drawing/2014/main" id="{1E10C468-BFCA-4587-9D58-F755DCA3C5A1}"/>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9" name="テキスト ボックス 328">
          <a:extLst>
            <a:ext uri="{FF2B5EF4-FFF2-40B4-BE49-F238E27FC236}">
              <a16:creationId xmlns:a16="http://schemas.microsoft.com/office/drawing/2014/main" id="{94BC134A-939A-4D51-918E-B1915A0F5F91}"/>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0" name="直線コネクタ 329">
          <a:extLst>
            <a:ext uri="{FF2B5EF4-FFF2-40B4-BE49-F238E27FC236}">
              <a16:creationId xmlns:a16="http://schemas.microsoft.com/office/drawing/2014/main" id="{ECB9C538-FA28-461B-BAB0-AEDF68B98EDF}"/>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1" name="テキスト ボックス 330">
          <a:extLst>
            <a:ext uri="{FF2B5EF4-FFF2-40B4-BE49-F238E27FC236}">
              <a16:creationId xmlns:a16="http://schemas.microsoft.com/office/drawing/2014/main" id="{E99C30AE-BF3A-4EB7-95F0-BB11CC8C4E83}"/>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2" name="直線コネクタ 331">
          <a:extLst>
            <a:ext uri="{FF2B5EF4-FFF2-40B4-BE49-F238E27FC236}">
              <a16:creationId xmlns:a16="http://schemas.microsoft.com/office/drawing/2014/main" id="{E76D190F-1803-4405-BC06-0F69518E5C4C}"/>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3" name="テキスト ボックス 332">
          <a:extLst>
            <a:ext uri="{FF2B5EF4-FFF2-40B4-BE49-F238E27FC236}">
              <a16:creationId xmlns:a16="http://schemas.microsoft.com/office/drawing/2014/main" id="{2D7EB5F8-5397-4F74-B514-376DC9E8C3BA}"/>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4" name="直線コネクタ 333">
          <a:extLst>
            <a:ext uri="{FF2B5EF4-FFF2-40B4-BE49-F238E27FC236}">
              <a16:creationId xmlns:a16="http://schemas.microsoft.com/office/drawing/2014/main" id="{993FECA4-5882-47BA-9DC8-52035A1008D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5" name="テキスト ボックス 334">
          <a:extLst>
            <a:ext uri="{FF2B5EF4-FFF2-40B4-BE49-F238E27FC236}">
              <a16:creationId xmlns:a16="http://schemas.microsoft.com/office/drawing/2014/main" id="{80FA38B9-C207-48B7-9BD8-BBC5D434722E}"/>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6" name="直線コネクタ 335">
          <a:extLst>
            <a:ext uri="{FF2B5EF4-FFF2-40B4-BE49-F238E27FC236}">
              <a16:creationId xmlns:a16="http://schemas.microsoft.com/office/drawing/2014/main" id="{B0560E42-744A-4D95-9CD6-8C24C870789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7" name="テキスト ボックス 336">
          <a:extLst>
            <a:ext uri="{FF2B5EF4-FFF2-40B4-BE49-F238E27FC236}">
              <a16:creationId xmlns:a16="http://schemas.microsoft.com/office/drawing/2014/main" id="{BAB6870F-0E5F-4599-9C12-CFDB61499DA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8" name="【福祉施設】&#10;一人当たり面積グラフ枠">
          <a:extLst>
            <a:ext uri="{FF2B5EF4-FFF2-40B4-BE49-F238E27FC236}">
              <a16:creationId xmlns:a16="http://schemas.microsoft.com/office/drawing/2014/main" id="{1B98BE17-E83E-4388-BFDC-50956EA6E26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22861</xdr:rowOff>
    </xdr:from>
    <xdr:to>
      <xdr:col>54</xdr:col>
      <xdr:colOff>189865</xdr:colOff>
      <xdr:row>86</xdr:row>
      <xdr:rowOff>99061</xdr:rowOff>
    </xdr:to>
    <xdr:cxnSp macro="">
      <xdr:nvCxnSpPr>
        <xdr:cNvPr id="339" name="直線コネクタ 338">
          <a:extLst>
            <a:ext uri="{FF2B5EF4-FFF2-40B4-BE49-F238E27FC236}">
              <a16:creationId xmlns:a16="http://schemas.microsoft.com/office/drawing/2014/main" id="{81F57142-33C8-49A3-9689-0BCF2E74F320}"/>
            </a:ext>
          </a:extLst>
        </xdr:cNvPr>
        <xdr:cNvCxnSpPr/>
      </xdr:nvCxnSpPr>
      <xdr:spPr>
        <a:xfrm flipV="1">
          <a:off x="10476865" y="13395961"/>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40" name="【福祉施設】&#10;一人当たり面積最小値テキスト">
          <a:extLst>
            <a:ext uri="{FF2B5EF4-FFF2-40B4-BE49-F238E27FC236}">
              <a16:creationId xmlns:a16="http://schemas.microsoft.com/office/drawing/2014/main" id="{95546FEA-C061-4085-B091-F0FE75594017}"/>
            </a:ext>
          </a:extLst>
        </xdr:cNvPr>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41" name="直線コネクタ 340">
          <a:extLst>
            <a:ext uri="{FF2B5EF4-FFF2-40B4-BE49-F238E27FC236}">
              <a16:creationId xmlns:a16="http://schemas.microsoft.com/office/drawing/2014/main" id="{3B1A2D48-96FA-4133-8969-37A911E37438}"/>
            </a:ext>
          </a:extLst>
        </xdr:cNvPr>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140988</xdr:rowOff>
    </xdr:from>
    <xdr:ext cx="469744" cy="259045"/>
    <xdr:sp macro="" textlink="">
      <xdr:nvSpPr>
        <xdr:cNvPr id="342" name="【福祉施設】&#10;一人当たり面積最大値テキスト">
          <a:extLst>
            <a:ext uri="{FF2B5EF4-FFF2-40B4-BE49-F238E27FC236}">
              <a16:creationId xmlns:a16="http://schemas.microsoft.com/office/drawing/2014/main" id="{D2C60FB6-7F29-4EED-A6D5-8D99867BBC00}"/>
            </a:ext>
          </a:extLst>
        </xdr:cNvPr>
        <xdr:cNvSpPr txBox="1"/>
      </xdr:nvSpPr>
      <xdr:spPr>
        <a:xfrm>
          <a:off x="10515600" y="1317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22861</xdr:rowOff>
    </xdr:from>
    <xdr:to>
      <xdr:col>55</xdr:col>
      <xdr:colOff>88900</xdr:colOff>
      <xdr:row>78</xdr:row>
      <xdr:rowOff>22861</xdr:rowOff>
    </xdr:to>
    <xdr:cxnSp macro="">
      <xdr:nvCxnSpPr>
        <xdr:cNvPr id="343" name="直線コネクタ 342">
          <a:extLst>
            <a:ext uri="{FF2B5EF4-FFF2-40B4-BE49-F238E27FC236}">
              <a16:creationId xmlns:a16="http://schemas.microsoft.com/office/drawing/2014/main" id="{0F8169E5-C899-4513-9245-4C64947EC7B4}"/>
            </a:ext>
          </a:extLst>
        </xdr:cNvPr>
        <xdr:cNvCxnSpPr/>
      </xdr:nvCxnSpPr>
      <xdr:spPr>
        <a:xfrm>
          <a:off x="10388600" y="13395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16</xdr:rowOff>
    </xdr:from>
    <xdr:ext cx="469744" cy="259045"/>
    <xdr:sp macro="" textlink="">
      <xdr:nvSpPr>
        <xdr:cNvPr id="344" name="【福祉施設】&#10;一人当たり面積平均値テキスト">
          <a:extLst>
            <a:ext uri="{FF2B5EF4-FFF2-40B4-BE49-F238E27FC236}">
              <a16:creationId xmlns:a16="http://schemas.microsoft.com/office/drawing/2014/main" id="{82D9CE2B-BE82-4816-B98E-0ABF97CA486F}"/>
            </a:ext>
          </a:extLst>
        </xdr:cNvPr>
        <xdr:cNvSpPr txBox="1"/>
      </xdr:nvSpPr>
      <xdr:spPr>
        <a:xfrm>
          <a:off x="10515600" y="14401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21589</xdr:rowOff>
    </xdr:from>
    <xdr:to>
      <xdr:col>55</xdr:col>
      <xdr:colOff>50800</xdr:colOff>
      <xdr:row>84</xdr:row>
      <xdr:rowOff>123189</xdr:rowOff>
    </xdr:to>
    <xdr:sp macro="" textlink="">
      <xdr:nvSpPr>
        <xdr:cNvPr id="345" name="フローチャート: 判断 344">
          <a:extLst>
            <a:ext uri="{FF2B5EF4-FFF2-40B4-BE49-F238E27FC236}">
              <a16:creationId xmlns:a16="http://schemas.microsoft.com/office/drawing/2014/main" id="{1F4F2682-85D5-4C9A-B8ED-C91DE4BE6ED1}"/>
            </a:ext>
          </a:extLst>
        </xdr:cNvPr>
        <xdr:cNvSpPr/>
      </xdr:nvSpPr>
      <xdr:spPr>
        <a:xfrm>
          <a:off x="10426700" y="1442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21589</xdr:rowOff>
    </xdr:from>
    <xdr:to>
      <xdr:col>50</xdr:col>
      <xdr:colOff>165100</xdr:colOff>
      <xdr:row>84</xdr:row>
      <xdr:rowOff>123189</xdr:rowOff>
    </xdr:to>
    <xdr:sp macro="" textlink="">
      <xdr:nvSpPr>
        <xdr:cNvPr id="346" name="フローチャート: 判断 345">
          <a:extLst>
            <a:ext uri="{FF2B5EF4-FFF2-40B4-BE49-F238E27FC236}">
              <a16:creationId xmlns:a16="http://schemas.microsoft.com/office/drawing/2014/main" id="{6DF09B4E-A698-48EA-9017-4087EBB63A13}"/>
            </a:ext>
          </a:extLst>
        </xdr:cNvPr>
        <xdr:cNvSpPr/>
      </xdr:nvSpPr>
      <xdr:spPr>
        <a:xfrm>
          <a:off x="9588500" y="1442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71120</xdr:rowOff>
    </xdr:from>
    <xdr:to>
      <xdr:col>46</xdr:col>
      <xdr:colOff>38100</xdr:colOff>
      <xdr:row>85</xdr:row>
      <xdr:rowOff>1270</xdr:rowOff>
    </xdr:to>
    <xdr:sp macro="" textlink="">
      <xdr:nvSpPr>
        <xdr:cNvPr id="347" name="フローチャート: 判断 346">
          <a:extLst>
            <a:ext uri="{FF2B5EF4-FFF2-40B4-BE49-F238E27FC236}">
              <a16:creationId xmlns:a16="http://schemas.microsoft.com/office/drawing/2014/main" id="{6C274311-AF9B-4CEC-9576-A441F5C4F182}"/>
            </a:ext>
          </a:extLst>
        </xdr:cNvPr>
        <xdr:cNvSpPr/>
      </xdr:nvSpPr>
      <xdr:spPr>
        <a:xfrm>
          <a:off x="8699500" y="1447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170180</xdr:rowOff>
    </xdr:from>
    <xdr:to>
      <xdr:col>41</xdr:col>
      <xdr:colOff>101600</xdr:colOff>
      <xdr:row>84</xdr:row>
      <xdr:rowOff>100330</xdr:rowOff>
    </xdr:to>
    <xdr:sp macro="" textlink="">
      <xdr:nvSpPr>
        <xdr:cNvPr id="348" name="フローチャート: 判断 347">
          <a:extLst>
            <a:ext uri="{FF2B5EF4-FFF2-40B4-BE49-F238E27FC236}">
              <a16:creationId xmlns:a16="http://schemas.microsoft.com/office/drawing/2014/main" id="{E620E9F4-02D4-404B-9974-5345CFDF5FE4}"/>
            </a:ext>
          </a:extLst>
        </xdr:cNvPr>
        <xdr:cNvSpPr/>
      </xdr:nvSpPr>
      <xdr:spPr>
        <a:xfrm>
          <a:off x="7810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147320</xdr:rowOff>
    </xdr:from>
    <xdr:to>
      <xdr:col>36</xdr:col>
      <xdr:colOff>165100</xdr:colOff>
      <xdr:row>84</xdr:row>
      <xdr:rowOff>77470</xdr:rowOff>
    </xdr:to>
    <xdr:sp macro="" textlink="">
      <xdr:nvSpPr>
        <xdr:cNvPr id="349" name="フローチャート: 判断 348">
          <a:extLst>
            <a:ext uri="{FF2B5EF4-FFF2-40B4-BE49-F238E27FC236}">
              <a16:creationId xmlns:a16="http://schemas.microsoft.com/office/drawing/2014/main" id="{BEF94F38-B6E4-45EE-B1F5-FAF189867659}"/>
            </a:ext>
          </a:extLst>
        </xdr:cNvPr>
        <xdr:cNvSpPr/>
      </xdr:nvSpPr>
      <xdr:spPr>
        <a:xfrm>
          <a:off x="6921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5763F02F-BA23-42D7-BE00-C0C66B2A9DEC}"/>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3CE79033-69DF-4111-A421-EEBE4B01F1C6}"/>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AEFDE937-3BF2-4FA0-BFD8-9805C9398CB6}"/>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4B2F55D0-AFBF-44E5-8671-5C29D72C5C54}"/>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E4D0D88C-77E6-4A12-9AA5-62F82386464D}"/>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113030</xdr:rowOff>
    </xdr:from>
    <xdr:to>
      <xdr:col>55</xdr:col>
      <xdr:colOff>50800</xdr:colOff>
      <xdr:row>79</xdr:row>
      <xdr:rowOff>43180</xdr:rowOff>
    </xdr:to>
    <xdr:sp macro="" textlink="">
      <xdr:nvSpPr>
        <xdr:cNvPr id="355" name="楕円 354">
          <a:extLst>
            <a:ext uri="{FF2B5EF4-FFF2-40B4-BE49-F238E27FC236}">
              <a16:creationId xmlns:a16="http://schemas.microsoft.com/office/drawing/2014/main" id="{AA6E5F7F-EF20-4B0D-8BAB-6DBCE75D110B}"/>
            </a:ext>
          </a:extLst>
        </xdr:cNvPr>
        <xdr:cNvSpPr/>
      </xdr:nvSpPr>
      <xdr:spPr>
        <a:xfrm>
          <a:off x="10426700" y="1348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135907</xdr:rowOff>
    </xdr:from>
    <xdr:ext cx="469744" cy="259045"/>
    <xdr:sp macro="" textlink="">
      <xdr:nvSpPr>
        <xdr:cNvPr id="356" name="【福祉施設】&#10;一人当たり面積該当値テキスト">
          <a:extLst>
            <a:ext uri="{FF2B5EF4-FFF2-40B4-BE49-F238E27FC236}">
              <a16:creationId xmlns:a16="http://schemas.microsoft.com/office/drawing/2014/main" id="{71C0B681-C316-4799-8EAC-3C2F75F6D13E}"/>
            </a:ext>
          </a:extLst>
        </xdr:cNvPr>
        <xdr:cNvSpPr txBox="1"/>
      </xdr:nvSpPr>
      <xdr:spPr>
        <a:xfrm>
          <a:off x="10515600" y="1333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113030</xdr:rowOff>
    </xdr:from>
    <xdr:to>
      <xdr:col>50</xdr:col>
      <xdr:colOff>165100</xdr:colOff>
      <xdr:row>79</xdr:row>
      <xdr:rowOff>43180</xdr:rowOff>
    </xdr:to>
    <xdr:sp macro="" textlink="">
      <xdr:nvSpPr>
        <xdr:cNvPr id="357" name="楕円 356">
          <a:extLst>
            <a:ext uri="{FF2B5EF4-FFF2-40B4-BE49-F238E27FC236}">
              <a16:creationId xmlns:a16="http://schemas.microsoft.com/office/drawing/2014/main" id="{BB8D37B4-36D5-4561-8A0A-ACF5E499261D}"/>
            </a:ext>
          </a:extLst>
        </xdr:cNvPr>
        <xdr:cNvSpPr/>
      </xdr:nvSpPr>
      <xdr:spPr>
        <a:xfrm>
          <a:off x="9588500" y="1348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78</xdr:row>
      <xdr:rowOff>163830</xdr:rowOff>
    </xdr:from>
    <xdr:to>
      <xdr:col>55</xdr:col>
      <xdr:colOff>0</xdr:colOff>
      <xdr:row>78</xdr:row>
      <xdr:rowOff>163830</xdr:rowOff>
    </xdr:to>
    <xdr:cxnSp macro="">
      <xdr:nvCxnSpPr>
        <xdr:cNvPr id="358" name="直線コネクタ 357">
          <a:extLst>
            <a:ext uri="{FF2B5EF4-FFF2-40B4-BE49-F238E27FC236}">
              <a16:creationId xmlns:a16="http://schemas.microsoft.com/office/drawing/2014/main" id="{8FA936DE-E948-422D-B077-85B8A6ED5099}"/>
            </a:ext>
          </a:extLst>
        </xdr:cNvPr>
        <xdr:cNvCxnSpPr/>
      </xdr:nvCxnSpPr>
      <xdr:spPr>
        <a:xfrm>
          <a:off x="9639300" y="135369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116839</xdr:rowOff>
    </xdr:from>
    <xdr:to>
      <xdr:col>46</xdr:col>
      <xdr:colOff>38100</xdr:colOff>
      <xdr:row>79</xdr:row>
      <xdr:rowOff>46989</xdr:rowOff>
    </xdr:to>
    <xdr:sp macro="" textlink="">
      <xdr:nvSpPr>
        <xdr:cNvPr id="359" name="楕円 358">
          <a:extLst>
            <a:ext uri="{FF2B5EF4-FFF2-40B4-BE49-F238E27FC236}">
              <a16:creationId xmlns:a16="http://schemas.microsoft.com/office/drawing/2014/main" id="{AA6BB3F2-5CC0-4644-8AFD-EAB6D2FA68EF}"/>
            </a:ext>
          </a:extLst>
        </xdr:cNvPr>
        <xdr:cNvSpPr/>
      </xdr:nvSpPr>
      <xdr:spPr>
        <a:xfrm>
          <a:off x="8699500" y="1348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163830</xdr:rowOff>
    </xdr:from>
    <xdr:to>
      <xdr:col>50</xdr:col>
      <xdr:colOff>114300</xdr:colOff>
      <xdr:row>78</xdr:row>
      <xdr:rowOff>167639</xdr:rowOff>
    </xdr:to>
    <xdr:cxnSp macro="">
      <xdr:nvCxnSpPr>
        <xdr:cNvPr id="360" name="直線コネクタ 359">
          <a:extLst>
            <a:ext uri="{FF2B5EF4-FFF2-40B4-BE49-F238E27FC236}">
              <a16:creationId xmlns:a16="http://schemas.microsoft.com/office/drawing/2014/main" id="{FE0AC22C-16C8-46E3-9DD0-9799199EB6AE}"/>
            </a:ext>
          </a:extLst>
        </xdr:cNvPr>
        <xdr:cNvCxnSpPr/>
      </xdr:nvCxnSpPr>
      <xdr:spPr>
        <a:xfrm flipV="1">
          <a:off x="8750300" y="135369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93980</xdr:rowOff>
    </xdr:from>
    <xdr:to>
      <xdr:col>41</xdr:col>
      <xdr:colOff>101600</xdr:colOff>
      <xdr:row>78</xdr:row>
      <xdr:rowOff>24130</xdr:rowOff>
    </xdr:to>
    <xdr:sp macro="" textlink="">
      <xdr:nvSpPr>
        <xdr:cNvPr id="361" name="楕円 360">
          <a:extLst>
            <a:ext uri="{FF2B5EF4-FFF2-40B4-BE49-F238E27FC236}">
              <a16:creationId xmlns:a16="http://schemas.microsoft.com/office/drawing/2014/main" id="{9DA0334F-C0CB-4CB9-8B63-64A76F8548C9}"/>
            </a:ext>
          </a:extLst>
        </xdr:cNvPr>
        <xdr:cNvSpPr/>
      </xdr:nvSpPr>
      <xdr:spPr>
        <a:xfrm>
          <a:off x="781050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77</xdr:row>
      <xdr:rowOff>144780</xdr:rowOff>
    </xdr:from>
    <xdr:to>
      <xdr:col>45</xdr:col>
      <xdr:colOff>177800</xdr:colOff>
      <xdr:row>78</xdr:row>
      <xdr:rowOff>167639</xdr:rowOff>
    </xdr:to>
    <xdr:cxnSp macro="">
      <xdr:nvCxnSpPr>
        <xdr:cNvPr id="362" name="直線コネクタ 361">
          <a:extLst>
            <a:ext uri="{FF2B5EF4-FFF2-40B4-BE49-F238E27FC236}">
              <a16:creationId xmlns:a16="http://schemas.microsoft.com/office/drawing/2014/main" id="{26CBB33C-A602-49A8-AD1B-3FE2CD08265C}"/>
            </a:ext>
          </a:extLst>
        </xdr:cNvPr>
        <xdr:cNvCxnSpPr/>
      </xdr:nvCxnSpPr>
      <xdr:spPr>
        <a:xfrm>
          <a:off x="7861300" y="13346430"/>
          <a:ext cx="889000" cy="19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77</xdr:row>
      <xdr:rowOff>93980</xdr:rowOff>
    </xdr:from>
    <xdr:to>
      <xdr:col>36</xdr:col>
      <xdr:colOff>165100</xdr:colOff>
      <xdr:row>78</xdr:row>
      <xdr:rowOff>24130</xdr:rowOff>
    </xdr:to>
    <xdr:sp macro="" textlink="">
      <xdr:nvSpPr>
        <xdr:cNvPr id="363" name="楕円 362">
          <a:extLst>
            <a:ext uri="{FF2B5EF4-FFF2-40B4-BE49-F238E27FC236}">
              <a16:creationId xmlns:a16="http://schemas.microsoft.com/office/drawing/2014/main" id="{CB06F24A-A219-42A8-BC68-52D3113B423A}"/>
            </a:ext>
          </a:extLst>
        </xdr:cNvPr>
        <xdr:cNvSpPr/>
      </xdr:nvSpPr>
      <xdr:spPr>
        <a:xfrm>
          <a:off x="692150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77</xdr:row>
      <xdr:rowOff>144780</xdr:rowOff>
    </xdr:from>
    <xdr:to>
      <xdr:col>41</xdr:col>
      <xdr:colOff>50800</xdr:colOff>
      <xdr:row>77</xdr:row>
      <xdr:rowOff>144780</xdr:rowOff>
    </xdr:to>
    <xdr:cxnSp macro="">
      <xdr:nvCxnSpPr>
        <xdr:cNvPr id="364" name="直線コネクタ 363">
          <a:extLst>
            <a:ext uri="{FF2B5EF4-FFF2-40B4-BE49-F238E27FC236}">
              <a16:creationId xmlns:a16="http://schemas.microsoft.com/office/drawing/2014/main" id="{EC8F44EE-4028-4358-A18E-E60C9F444403}"/>
            </a:ext>
          </a:extLst>
        </xdr:cNvPr>
        <xdr:cNvCxnSpPr/>
      </xdr:nvCxnSpPr>
      <xdr:spPr>
        <a:xfrm>
          <a:off x="6972300" y="133464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114316</xdr:rowOff>
    </xdr:from>
    <xdr:ext cx="469744" cy="259045"/>
    <xdr:sp macro="" textlink="">
      <xdr:nvSpPr>
        <xdr:cNvPr id="365" name="n_1aveValue【福祉施設】&#10;一人当たり面積">
          <a:extLst>
            <a:ext uri="{FF2B5EF4-FFF2-40B4-BE49-F238E27FC236}">
              <a16:creationId xmlns:a16="http://schemas.microsoft.com/office/drawing/2014/main" id="{C28B3252-7258-45A5-84D7-8DC472FABD84}"/>
            </a:ext>
          </a:extLst>
        </xdr:cNvPr>
        <xdr:cNvSpPr txBox="1"/>
      </xdr:nvSpPr>
      <xdr:spPr>
        <a:xfrm>
          <a:off x="9391727" y="1451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163847</xdr:rowOff>
    </xdr:from>
    <xdr:ext cx="469744" cy="259045"/>
    <xdr:sp macro="" textlink="">
      <xdr:nvSpPr>
        <xdr:cNvPr id="366" name="n_2aveValue【福祉施設】&#10;一人当たり面積">
          <a:extLst>
            <a:ext uri="{FF2B5EF4-FFF2-40B4-BE49-F238E27FC236}">
              <a16:creationId xmlns:a16="http://schemas.microsoft.com/office/drawing/2014/main" id="{CC7C8628-D590-4ED1-BBE9-16E0B0F0F5F6}"/>
            </a:ext>
          </a:extLst>
        </xdr:cNvPr>
        <xdr:cNvSpPr txBox="1"/>
      </xdr:nvSpPr>
      <xdr:spPr>
        <a:xfrm>
          <a:off x="8515427" y="1456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91457</xdr:rowOff>
    </xdr:from>
    <xdr:ext cx="469744" cy="259045"/>
    <xdr:sp macro="" textlink="">
      <xdr:nvSpPr>
        <xdr:cNvPr id="367" name="n_3aveValue【福祉施設】&#10;一人当たり面積">
          <a:extLst>
            <a:ext uri="{FF2B5EF4-FFF2-40B4-BE49-F238E27FC236}">
              <a16:creationId xmlns:a16="http://schemas.microsoft.com/office/drawing/2014/main" id="{9C939253-997E-4F46-B583-ADDA58E71330}"/>
            </a:ext>
          </a:extLst>
        </xdr:cNvPr>
        <xdr:cNvSpPr txBox="1"/>
      </xdr:nvSpPr>
      <xdr:spPr>
        <a:xfrm>
          <a:off x="7626427" y="1449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68597</xdr:rowOff>
    </xdr:from>
    <xdr:ext cx="469744" cy="259045"/>
    <xdr:sp macro="" textlink="">
      <xdr:nvSpPr>
        <xdr:cNvPr id="368" name="n_4aveValue【福祉施設】&#10;一人当たり面積">
          <a:extLst>
            <a:ext uri="{FF2B5EF4-FFF2-40B4-BE49-F238E27FC236}">
              <a16:creationId xmlns:a16="http://schemas.microsoft.com/office/drawing/2014/main" id="{E93C1952-7C2B-4C94-82F0-6741D906D689}"/>
            </a:ext>
          </a:extLst>
        </xdr:cNvPr>
        <xdr:cNvSpPr txBox="1"/>
      </xdr:nvSpPr>
      <xdr:spPr>
        <a:xfrm>
          <a:off x="6737427" y="1447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59707</xdr:rowOff>
    </xdr:from>
    <xdr:ext cx="469744" cy="259045"/>
    <xdr:sp macro="" textlink="">
      <xdr:nvSpPr>
        <xdr:cNvPr id="369" name="n_1mainValue【福祉施設】&#10;一人当たり面積">
          <a:extLst>
            <a:ext uri="{FF2B5EF4-FFF2-40B4-BE49-F238E27FC236}">
              <a16:creationId xmlns:a16="http://schemas.microsoft.com/office/drawing/2014/main" id="{990EA627-B952-4409-BD9C-F5DEA562790F}"/>
            </a:ext>
          </a:extLst>
        </xdr:cNvPr>
        <xdr:cNvSpPr txBox="1"/>
      </xdr:nvSpPr>
      <xdr:spPr>
        <a:xfrm>
          <a:off x="9391727" y="1326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63516</xdr:rowOff>
    </xdr:from>
    <xdr:ext cx="469744" cy="259045"/>
    <xdr:sp macro="" textlink="">
      <xdr:nvSpPr>
        <xdr:cNvPr id="370" name="n_2mainValue【福祉施設】&#10;一人当たり面積">
          <a:extLst>
            <a:ext uri="{FF2B5EF4-FFF2-40B4-BE49-F238E27FC236}">
              <a16:creationId xmlns:a16="http://schemas.microsoft.com/office/drawing/2014/main" id="{8E87DDB0-91D2-4F13-A0CF-D006D33CB85A}"/>
            </a:ext>
          </a:extLst>
        </xdr:cNvPr>
        <xdr:cNvSpPr txBox="1"/>
      </xdr:nvSpPr>
      <xdr:spPr>
        <a:xfrm>
          <a:off x="8515427" y="1326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76</xdr:row>
      <xdr:rowOff>40657</xdr:rowOff>
    </xdr:from>
    <xdr:ext cx="469744" cy="259045"/>
    <xdr:sp macro="" textlink="">
      <xdr:nvSpPr>
        <xdr:cNvPr id="371" name="n_3mainValue【福祉施設】&#10;一人当たり面積">
          <a:extLst>
            <a:ext uri="{FF2B5EF4-FFF2-40B4-BE49-F238E27FC236}">
              <a16:creationId xmlns:a16="http://schemas.microsoft.com/office/drawing/2014/main" id="{B208747F-812D-479C-9AF9-1B68E91C95F6}"/>
            </a:ext>
          </a:extLst>
        </xdr:cNvPr>
        <xdr:cNvSpPr txBox="1"/>
      </xdr:nvSpPr>
      <xdr:spPr>
        <a:xfrm>
          <a:off x="7626427" y="1307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76</xdr:row>
      <xdr:rowOff>40657</xdr:rowOff>
    </xdr:from>
    <xdr:ext cx="469744" cy="259045"/>
    <xdr:sp macro="" textlink="">
      <xdr:nvSpPr>
        <xdr:cNvPr id="372" name="n_4mainValue【福祉施設】&#10;一人当たり面積">
          <a:extLst>
            <a:ext uri="{FF2B5EF4-FFF2-40B4-BE49-F238E27FC236}">
              <a16:creationId xmlns:a16="http://schemas.microsoft.com/office/drawing/2014/main" id="{67EA8715-853A-45AA-91A7-DFB613E6FFC2}"/>
            </a:ext>
          </a:extLst>
        </xdr:cNvPr>
        <xdr:cNvSpPr txBox="1"/>
      </xdr:nvSpPr>
      <xdr:spPr>
        <a:xfrm>
          <a:off x="6737427" y="1307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3" name="正方形/長方形 372">
          <a:extLst>
            <a:ext uri="{FF2B5EF4-FFF2-40B4-BE49-F238E27FC236}">
              <a16:creationId xmlns:a16="http://schemas.microsoft.com/office/drawing/2014/main" id="{1B81BBE4-3B92-4484-AB75-3E904909E1E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4" name="正方形/長方形 373">
          <a:extLst>
            <a:ext uri="{FF2B5EF4-FFF2-40B4-BE49-F238E27FC236}">
              <a16:creationId xmlns:a16="http://schemas.microsoft.com/office/drawing/2014/main" id="{AB904A61-4A4B-468D-990E-459C6CAEDB36}"/>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5" name="正方形/長方形 374">
          <a:extLst>
            <a:ext uri="{FF2B5EF4-FFF2-40B4-BE49-F238E27FC236}">
              <a16:creationId xmlns:a16="http://schemas.microsoft.com/office/drawing/2014/main" id="{29CBA95E-6A77-442A-9CCB-F375B1AEA6A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6" name="正方形/長方形 375">
          <a:extLst>
            <a:ext uri="{FF2B5EF4-FFF2-40B4-BE49-F238E27FC236}">
              <a16:creationId xmlns:a16="http://schemas.microsoft.com/office/drawing/2014/main" id="{4819A290-6DDD-40AC-9AE6-97CE08C82CF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7" name="正方形/長方形 376">
          <a:extLst>
            <a:ext uri="{FF2B5EF4-FFF2-40B4-BE49-F238E27FC236}">
              <a16:creationId xmlns:a16="http://schemas.microsoft.com/office/drawing/2014/main" id="{E4C16DE3-1608-4BD8-9517-F7A579A283F7}"/>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8" name="正方形/長方形 377">
          <a:extLst>
            <a:ext uri="{FF2B5EF4-FFF2-40B4-BE49-F238E27FC236}">
              <a16:creationId xmlns:a16="http://schemas.microsoft.com/office/drawing/2014/main" id="{032C269E-5EAC-4250-87A7-D484C031C42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9" name="正方形/長方形 378">
          <a:extLst>
            <a:ext uri="{FF2B5EF4-FFF2-40B4-BE49-F238E27FC236}">
              <a16:creationId xmlns:a16="http://schemas.microsoft.com/office/drawing/2014/main" id="{AF47E307-9E73-4B19-8521-096C1DC5DC1B}"/>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0" name="正方形/長方形 379">
          <a:extLst>
            <a:ext uri="{FF2B5EF4-FFF2-40B4-BE49-F238E27FC236}">
              <a16:creationId xmlns:a16="http://schemas.microsoft.com/office/drawing/2014/main" id="{B451DF0E-CDB8-4A6E-947B-9E3A7CF72BC9}"/>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1" name="テキスト ボックス 380">
          <a:extLst>
            <a:ext uri="{FF2B5EF4-FFF2-40B4-BE49-F238E27FC236}">
              <a16:creationId xmlns:a16="http://schemas.microsoft.com/office/drawing/2014/main" id="{A9D4916F-6503-47AB-B9DF-0D8A586C1E58}"/>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2" name="直線コネクタ 381">
          <a:extLst>
            <a:ext uri="{FF2B5EF4-FFF2-40B4-BE49-F238E27FC236}">
              <a16:creationId xmlns:a16="http://schemas.microsoft.com/office/drawing/2014/main" id="{55B4392A-9E73-48FE-B801-2CB1582D46F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3" name="テキスト ボックス 382">
          <a:extLst>
            <a:ext uri="{FF2B5EF4-FFF2-40B4-BE49-F238E27FC236}">
              <a16:creationId xmlns:a16="http://schemas.microsoft.com/office/drawing/2014/main" id="{79CE25C1-34A0-4F30-8D3D-93EC4550ECB1}"/>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4" name="直線コネクタ 383">
          <a:extLst>
            <a:ext uri="{FF2B5EF4-FFF2-40B4-BE49-F238E27FC236}">
              <a16:creationId xmlns:a16="http://schemas.microsoft.com/office/drawing/2014/main" id="{D25B21C3-889C-4853-9FA4-C59936E94007}"/>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5" name="テキスト ボックス 384">
          <a:extLst>
            <a:ext uri="{FF2B5EF4-FFF2-40B4-BE49-F238E27FC236}">
              <a16:creationId xmlns:a16="http://schemas.microsoft.com/office/drawing/2014/main" id="{36CE92F7-F57F-4B8D-97EC-1341645F3D51}"/>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6" name="直線コネクタ 385">
          <a:extLst>
            <a:ext uri="{FF2B5EF4-FFF2-40B4-BE49-F238E27FC236}">
              <a16:creationId xmlns:a16="http://schemas.microsoft.com/office/drawing/2014/main" id="{E606CC37-6337-4934-B042-B01442AFFEFF}"/>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7" name="テキスト ボックス 386">
          <a:extLst>
            <a:ext uri="{FF2B5EF4-FFF2-40B4-BE49-F238E27FC236}">
              <a16:creationId xmlns:a16="http://schemas.microsoft.com/office/drawing/2014/main" id="{2582070A-AE77-40BE-8284-221075277249}"/>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8" name="直線コネクタ 387">
          <a:extLst>
            <a:ext uri="{FF2B5EF4-FFF2-40B4-BE49-F238E27FC236}">
              <a16:creationId xmlns:a16="http://schemas.microsoft.com/office/drawing/2014/main" id="{54EB9C63-BA3A-4F72-A73B-21266242C707}"/>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89" name="テキスト ボックス 388">
          <a:extLst>
            <a:ext uri="{FF2B5EF4-FFF2-40B4-BE49-F238E27FC236}">
              <a16:creationId xmlns:a16="http://schemas.microsoft.com/office/drawing/2014/main" id="{88B96C17-27C0-4EA2-8F70-0368A0A646DF}"/>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0" name="直線コネクタ 389">
          <a:extLst>
            <a:ext uri="{FF2B5EF4-FFF2-40B4-BE49-F238E27FC236}">
              <a16:creationId xmlns:a16="http://schemas.microsoft.com/office/drawing/2014/main" id="{5C690E57-4E65-4131-B9F9-185508514346}"/>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1" name="テキスト ボックス 390">
          <a:extLst>
            <a:ext uri="{FF2B5EF4-FFF2-40B4-BE49-F238E27FC236}">
              <a16:creationId xmlns:a16="http://schemas.microsoft.com/office/drawing/2014/main" id="{0ECC7BA4-508C-419A-8673-9BF70343ADA3}"/>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2" name="直線コネクタ 391">
          <a:extLst>
            <a:ext uri="{FF2B5EF4-FFF2-40B4-BE49-F238E27FC236}">
              <a16:creationId xmlns:a16="http://schemas.microsoft.com/office/drawing/2014/main" id="{E86C82E4-7A2F-468C-B9B4-151C8BD138F1}"/>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3" name="テキスト ボックス 392">
          <a:extLst>
            <a:ext uri="{FF2B5EF4-FFF2-40B4-BE49-F238E27FC236}">
              <a16:creationId xmlns:a16="http://schemas.microsoft.com/office/drawing/2014/main" id="{29C0B688-DE55-420C-B6DA-11700ECFE927}"/>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4" name="直線コネクタ 393">
          <a:extLst>
            <a:ext uri="{FF2B5EF4-FFF2-40B4-BE49-F238E27FC236}">
              <a16:creationId xmlns:a16="http://schemas.microsoft.com/office/drawing/2014/main" id="{BF6A3168-B1CB-495A-9172-69D49964DB3E}"/>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5" name="テキスト ボックス 394">
          <a:extLst>
            <a:ext uri="{FF2B5EF4-FFF2-40B4-BE49-F238E27FC236}">
              <a16:creationId xmlns:a16="http://schemas.microsoft.com/office/drawing/2014/main" id="{D60DAB7B-FDCF-48C8-90F4-8CEE45369B12}"/>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6" name="【市民会館】&#10;有形固定資産減価償却率グラフ枠">
          <a:extLst>
            <a:ext uri="{FF2B5EF4-FFF2-40B4-BE49-F238E27FC236}">
              <a16:creationId xmlns:a16="http://schemas.microsoft.com/office/drawing/2014/main" id="{F8656A17-7B21-4E5A-9117-67FAA347CF15}"/>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55245</xdr:rowOff>
    </xdr:from>
    <xdr:to>
      <xdr:col>24</xdr:col>
      <xdr:colOff>62865</xdr:colOff>
      <xdr:row>108</xdr:row>
      <xdr:rowOff>146686</xdr:rowOff>
    </xdr:to>
    <xdr:cxnSp macro="">
      <xdr:nvCxnSpPr>
        <xdr:cNvPr id="397" name="直線コネクタ 396">
          <a:extLst>
            <a:ext uri="{FF2B5EF4-FFF2-40B4-BE49-F238E27FC236}">
              <a16:creationId xmlns:a16="http://schemas.microsoft.com/office/drawing/2014/main" id="{96C655D6-04A7-4D29-9E98-D15356390651}"/>
            </a:ext>
          </a:extLst>
        </xdr:cNvPr>
        <xdr:cNvCxnSpPr/>
      </xdr:nvCxnSpPr>
      <xdr:spPr>
        <a:xfrm flipV="1">
          <a:off x="4634865" y="17200245"/>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150513</xdr:rowOff>
    </xdr:from>
    <xdr:ext cx="405111" cy="259045"/>
    <xdr:sp macro="" textlink="">
      <xdr:nvSpPr>
        <xdr:cNvPr id="398" name="【市民会館】&#10;有形固定資産減価償却率最小値テキスト">
          <a:extLst>
            <a:ext uri="{FF2B5EF4-FFF2-40B4-BE49-F238E27FC236}">
              <a16:creationId xmlns:a16="http://schemas.microsoft.com/office/drawing/2014/main" id="{466FA8B4-FA74-4CDF-8090-A772DFF01B3A}"/>
            </a:ext>
          </a:extLst>
        </xdr:cNvPr>
        <xdr:cNvSpPr txBox="1"/>
      </xdr:nvSpPr>
      <xdr:spPr>
        <a:xfrm>
          <a:off x="4673600" y="1866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146686</xdr:rowOff>
    </xdr:from>
    <xdr:to>
      <xdr:col>24</xdr:col>
      <xdr:colOff>152400</xdr:colOff>
      <xdr:row>108</xdr:row>
      <xdr:rowOff>146686</xdr:rowOff>
    </xdr:to>
    <xdr:cxnSp macro="">
      <xdr:nvCxnSpPr>
        <xdr:cNvPr id="399" name="直線コネクタ 398">
          <a:extLst>
            <a:ext uri="{FF2B5EF4-FFF2-40B4-BE49-F238E27FC236}">
              <a16:creationId xmlns:a16="http://schemas.microsoft.com/office/drawing/2014/main" id="{698C4690-3C6C-42E0-8C7A-93F7A723157E}"/>
            </a:ext>
          </a:extLst>
        </xdr:cNvPr>
        <xdr:cNvCxnSpPr/>
      </xdr:nvCxnSpPr>
      <xdr:spPr>
        <a:xfrm>
          <a:off x="4546600" y="1866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1922</xdr:rowOff>
    </xdr:from>
    <xdr:ext cx="405111" cy="259045"/>
    <xdr:sp macro="" textlink="">
      <xdr:nvSpPr>
        <xdr:cNvPr id="400" name="【市民会館】&#10;有形固定資産減価償却率最大値テキスト">
          <a:extLst>
            <a:ext uri="{FF2B5EF4-FFF2-40B4-BE49-F238E27FC236}">
              <a16:creationId xmlns:a16="http://schemas.microsoft.com/office/drawing/2014/main" id="{F8C4B883-5089-441B-A800-0AA34FB48C9D}"/>
            </a:ext>
          </a:extLst>
        </xdr:cNvPr>
        <xdr:cNvSpPr txBox="1"/>
      </xdr:nvSpPr>
      <xdr:spPr>
        <a:xfrm>
          <a:off x="4673600" y="1697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55245</xdr:rowOff>
    </xdr:from>
    <xdr:to>
      <xdr:col>24</xdr:col>
      <xdr:colOff>152400</xdr:colOff>
      <xdr:row>100</xdr:row>
      <xdr:rowOff>55245</xdr:rowOff>
    </xdr:to>
    <xdr:cxnSp macro="">
      <xdr:nvCxnSpPr>
        <xdr:cNvPr id="401" name="直線コネクタ 400">
          <a:extLst>
            <a:ext uri="{FF2B5EF4-FFF2-40B4-BE49-F238E27FC236}">
              <a16:creationId xmlns:a16="http://schemas.microsoft.com/office/drawing/2014/main" id="{0706B3A5-6645-49F5-B75D-0A31C3B084D3}"/>
            </a:ext>
          </a:extLst>
        </xdr:cNvPr>
        <xdr:cNvCxnSpPr/>
      </xdr:nvCxnSpPr>
      <xdr:spPr>
        <a:xfrm>
          <a:off x="4546600" y="17200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34307</xdr:rowOff>
    </xdr:from>
    <xdr:ext cx="405111" cy="259045"/>
    <xdr:sp macro="" textlink="">
      <xdr:nvSpPr>
        <xdr:cNvPr id="402" name="【市民会館】&#10;有形固定資産減価償却率平均値テキスト">
          <a:extLst>
            <a:ext uri="{FF2B5EF4-FFF2-40B4-BE49-F238E27FC236}">
              <a16:creationId xmlns:a16="http://schemas.microsoft.com/office/drawing/2014/main" id="{BFFF22A0-30D3-4E49-8028-EEF5902F3164}"/>
            </a:ext>
          </a:extLst>
        </xdr:cNvPr>
        <xdr:cNvSpPr txBox="1"/>
      </xdr:nvSpPr>
      <xdr:spPr>
        <a:xfrm>
          <a:off x="4673600" y="1786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55880</xdr:rowOff>
    </xdr:from>
    <xdr:to>
      <xdr:col>24</xdr:col>
      <xdr:colOff>114300</xdr:colOff>
      <xdr:row>104</xdr:row>
      <xdr:rowOff>157480</xdr:rowOff>
    </xdr:to>
    <xdr:sp macro="" textlink="">
      <xdr:nvSpPr>
        <xdr:cNvPr id="403" name="フローチャート: 判断 402">
          <a:extLst>
            <a:ext uri="{FF2B5EF4-FFF2-40B4-BE49-F238E27FC236}">
              <a16:creationId xmlns:a16="http://schemas.microsoft.com/office/drawing/2014/main" id="{57AC1077-CC5D-44E5-9DBE-0640D44A9CD4}"/>
            </a:ext>
          </a:extLst>
        </xdr:cNvPr>
        <xdr:cNvSpPr/>
      </xdr:nvSpPr>
      <xdr:spPr>
        <a:xfrm>
          <a:off x="45847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29211</xdr:rowOff>
    </xdr:from>
    <xdr:to>
      <xdr:col>20</xdr:col>
      <xdr:colOff>38100</xdr:colOff>
      <xdr:row>104</xdr:row>
      <xdr:rowOff>130811</xdr:rowOff>
    </xdr:to>
    <xdr:sp macro="" textlink="">
      <xdr:nvSpPr>
        <xdr:cNvPr id="404" name="フローチャート: 判断 403">
          <a:extLst>
            <a:ext uri="{FF2B5EF4-FFF2-40B4-BE49-F238E27FC236}">
              <a16:creationId xmlns:a16="http://schemas.microsoft.com/office/drawing/2014/main" id="{5AE029CF-8A8C-4E34-8405-0C3C7517DD20}"/>
            </a:ext>
          </a:extLst>
        </xdr:cNvPr>
        <xdr:cNvSpPr/>
      </xdr:nvSpPr>
      <xdr:spPr>
        <a:xfrm>
          <a:off x="3746500" y="1786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158750</xdr:rowOff>
    </xdr:from>
    <xdr:to>
      <xdr:col>15</xdr:col>
      <xdr:colOff>101600</xdr:colOff>
      <xdr:row>104</xdr:row>
      <xdr:rowOff>88900</xdr:rowOff>
    </xdr:to>
    <xdr:sp macro="" textlink="">
      <xdr:nvSpPr>
        <xdr:cNvPr id="405" name="フローチャート: 判断 404">
          <a:extLst>
            <a:ext uri="{FF2B5EF4-FFF2-40B4-BE49-F238E27FC236}">
              <a16:creationId xmlns:a16="http://schemas.microsoft.com/office/drawing/2014/main" id="{E2939E12-D42C-42A8-8FB5-55B7C8835153}"/>
            </a:ext>
          </a:extLst>
        </xdr:cNvPr>
        <xdr:cNvSpPr/>
      </xdr:nvSpPr>
      <xdr:spPr>
        <a:xfrm>
          <a:off x="2857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111125</xdr:rowOff>
    </xdr:from>
    <xdr:to>
      <xdr:col>10</xdr:col>
      <xdr:colOff>165100</xdr:colOff>
      <xdr:row>104</xdr:row>
      <xdr:rowOff>41275</xdr:rowOff>
    </xdr:to>
    <xdr:sp macro="" textlink="">
      <xdr:nvSpPr>
        <xdr:cNvPr id="406" name="フローチャート: 判断 405">
          <a:extLst>
            <a:ext uri="{FF2B5EF4-FFF2-40B4-BE49-F238E27FC236}">
              <a16:creationId xmlns:a16="http://schemas.microsoft.com/office/drawing/2014/main" id="{AD2C7695-7B69-416E-B097-BDCFFE325588}"/>
            </a:ext>
          </a:extLst>
        </xdr:cNvPr>
        <xdr:cNvSpPr/>
      </xdr:nvSpPr>
      <xdr:spPr>
        <a:xfrm>
          <a:off x="19685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71120</xdr:rowOff>
    </xdr:from>
    <xdr:to>
      <xdr:col>6</xdr:col>
      <xdr:colOff>38100</xdr:colOff>
      <xdr:row>104</xdr:row>
      <xdr:rowOff>1270</xdr:rowOff>
    </xdr:to>
    <xdr:sp macro="" textlink="">
      <xdr:nvSpPr>
        <xdr:cNvPr id="407" name="フローチャート: 判断 406">
          <a:extLst>
            <a:ext uri="{FF2B5EF4-FFF2-40B4-BE49-F238E27FC236}">
              <a16:creationId xmlns:a16="http://schemas.microsoft.com/office/drawing/2014/main" id="{D574D333-BAB6-4CF3-910F-F63BE746E657}"/>
            </a:ext>
          </a:extLst>
        </xdr:cNvPr>
        <xdr:cNvSpPr/>
      </xdr:nvSpPr>
      <xdr:spPr>
        <a:xfrm>
          <a:off x="1079500" y="1773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375A71A7-B247-4E28-A8DD-707632BAC4C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C369D70B-10A0-4A82-81DE-5FF1219C02A9}"/>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3F6B5CFC-5243-489E-895C-3097CEBC2075}"/>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592A28BF-89F1-4757-9434-62C5BDD9285A}"/>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21710CA-BE54-4761-BB68-EB14B6CD8B8D}"/>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118745</xdr:rowOff>
    </xdr:from>
    <xdr:to>
      <xdr:col>24</xdr:col>
      <xdr:colOff>114300</xdr:colOff>
      <xdr:row>104</xdr:row>
      <xdr:rowOff>48895</xdr:rowOff>
    </xdr:to>
    <xdr:sp macro="" textlink="">
      <xdr:nvSpPr>
        <xdr:cNvPr id="413" name="楕円 412">
          <a:extLst>
            <a:ext uri="{FF2B5EF4-FFF2-40B4-BE49-F238E27FC236}">
              <a16:creationId xmlns:a16="http://schemas.microsoft.com/office/drawing/2014/main" id="{63DBF869-A2AE-4241-8762-D2BE2C18B400}"/>
            </a:ext>
          </a:extLst>
        </xdr:cNvPr>
        <xdr:cNvSpPr/>
      </xdr:nvSpPr>
      <xdr:spPr>
        <a:xfrm>
          <a:off x="4584700" y="1777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141622</xdr:rowOff>
    </xdr:from>
    <xdr:ext cx="405111" cy="259045"/>
    <xdr:sp macro="" textlink="">
      <xdr:nvSpPr>
        <xdr:cNvPr id="414" name="【市民会館】&#10;有形固定資産減価償却率該当値テキスト">
          <a:extLst>
            <a:ext uri="{FF2B5EF4-FFF2-40B4-BE49-F238E27FC236}">
              <a16:creationId xmlns:a16="http://schemas.microsoft.com/office/drawing/2014/main" id="{A1A61C56-4DE1-418C-A57B-2C344266D1CB}"/>
            </a:ext>
          </a:extLst>
        </xdr:cNvPr>
        <xdr:cNvSpPr txBox="1"/>
      </xdr:nvSpPr>
      <xdr:spPr>
        <a:xfrm>
          <a:off x="4673600" y="1762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80645</xdr:rowOff>
    </xdr:from>
    <xdr:to>
      <xdr:col>20</xdr:col>
      <xdr:colOff>38100</xdr:colOff>
      <xdr:row>104</xdr:row>
      <xdr:rowOff>10795</xdr:rowOff>
    </xdr:to>
    <xdr:sp macro="" textlink="">
      <xdr:nvSpPr>
        <xdr:cNvPr id="415" name="楕円 414">
          <a:extLst>
            <a:ext uri="{FF2B5EF4-FFF2-40B4-BE49-F238E27FC236}">
              <a16:creationId xmlns:a16="http://schemas.microsoft.com/office/drawing/2014/main" id="{D835AA64-C213-4250-B427-9BBA3D350C74}"/>
            </a:ext>
          </a:extLst>
        </xdr:cNvPr>
        <xdr:cNvSpPr/>
      </xdr:nvSpPr>
      <xdr:spPr>
        <a:xfrm>
          <a:off x="3746500" y="1773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131445</xdr:rowOff>
    </xdr:from>
    <xdr:to>
      <xdr:col>24</xdr:col>
      <xdr:colOff>63500</xdr:colOff>
      <xdr:row>103</xdr:row>
      <xdr:rowOff>169545</xdr:rowOff>
    </xdr:to>
    <xdr:cxnSp macro="">
      <xdr:nvCxnSpPr>
        <xdr:cNvPr id="416" name="直線コネクタ 415">
          <a:extLst>
            <a:ext uri="{FF2B5EF4-FFF2-40B4-BE49-F238E27FC236}">
              <a16:creationId xmlns:a16="http://schemas.microsoft.com/office/drawing/2014/main" id="{88C9320A-29F3-41CE-AD56-14A446101797}"/>
            </a:ext>
          </a:extLst>
        </xdr:cNvPr>
        <xdr:cNvCxnSpPr/>
      </xdr:nvCxnSpPr>
      <xdr:spPr>
        <a:xfrm>
          <a:off x="3797300" y="1779079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42545</xdr:rowOff>
    </xdr:from>
    <xdr:to>
      <xdr:col>15</xdr:col>
      <xdr:colOff>101600</xdr:colOff>
      <xdr:row>103</xdr:row>
      <xdr:rowOff>144145</xdr:rowOff>
    </xdr:to>
    <xdr:sp macro="" textlink="">
      <xdr:nvSpPr>
        <xdr:cNvPr id="417" name="楕円 416">
          <a:extLst>
            <a:ext uri="{FF2B5EF4-FFF2-40B4-BE49-F238E27FC236}">
              <a16:creationId xmlns:a16="http://schemas.microsoft.com/office/drawing/2014/main" id="{2321709F-8637-4AE3-8C42-0C15D20B2414}"/>
            </a:ext>
          </a:extLst>
        </xdr:cNvPr>
        <xdr:cNvSpPr/>
      </xdr:nvSpPr>
      <xdr:spPr>
        <a:xfrm>
          <a:off x="2857500" y="1770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93345</xdr:rowOff>
    </xdr:from>
    <xdr:to>
      <xdr:col>19</xdr:col>
      <xdr:colOff>177800</xdr:colOff>
      <xdr:row>103</xdr:row>
      <xdr:rowOff>131445</xdr:rowOff>
    </xdr:to>
    <xdr:cxnSp macro="">
      <xdr:nvCxnSpPr>
        <xdr:cNvPr id="418" name="直線コネクタ 417">
          <a:extLst>
            <a:ext uri="{FF2B5EF4-FFF2-40B4-BE49-F238E27FC236}">
              <a16:creationId xmlns:a16="http://schemas.microsoft.com/office/drawing/2014/main" id="{4ABFD4FD-DB90-4AE5-A7D7-3F10CA256BEC}"/>
            </a:ext>
          </a:extLst>
        </xdr:cNvPr>
        <xdr:cNvCxnSpPr/>
      </xdr:nvCxnSpPr>
      <xdr:spPr>
        <a:xfrm>
          <a:off x="2908300" y="177526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132080</xdr:rowOff>
    </xdr:from>
    <xdr:to>
      <xdr:col>10</xdr:col>
      <xdr:colOff>165100</xdr:colOff>
      <xdr:row>104</xdr:row>
      <xdr:rowOff>62230</xdr:rowOff>
    </xdr:to>
    <xdr:sp macro="" textlink="">
      <xdr:nvSpPr>
        <xdr:cNvPr id="419" name="楕円 418">
          <a:extLst>
            <a:ext uri="{FF2B5EF4-FFF2-40B4-BE49-F238E27FC236}">
              <a16:creationId xmlns:a16="http://schemas.microsoft.com/office/drawing/2014/main" id="{AEDD501E-8015-43A9-A064-AC962FEA5244}"/>
            </a:ext>
          </a:extLst>
        </xdr:cNvPr>
        <xdr:cNvSpPr/>
      </xdr:nvSpPr>
      <xdr:spPr>
        <a:xfrm>
          <a:off x="1968500" y="1779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93345</xdr:rowOff>
    </xdr:from>
    <xdr:to>
      <xdr:col>15</xdr:col>
      <xdr:colOff>50800</xdr:colOff>
      <xdr:row>104</xdr:row>
      <xdr:rowOff>11430</xdr:rowOff>
    </xdr:to>
    <xdr:cxnSp macro="">
      <xdr:nvCxnSpPr>
        <xdr:cNvPr id="420" name="直線コネクタ 419">
          <a:extLst>
            <a:ext uri="{FF2B5EF4-FFF2-40B4-BE49-F238E27FC236}">
              <a16:creationId xmlns:a16="http://schemas.microsoft.com/office/drawing/2014/main" id="{07C4A018-B013-4471-9B89-636AEFD1EB21}"/>
            </a:ext>
          </a:extLst>
        </xdr:cNvPr>
        <xdr:cNvCxnSpPr/>
      </xdr:nvCxnSpPr>
      <xdr:spPr>
        <a:xfrm flipV="1">
          <a:off x="2019300" y="17752695"/>
          <a:ext cx="889000" cy="8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99695</xdr:rowOff>
    </xdr:from>
    <xdr:to>
      <xdr:col>6</xdr:col>
      <xdr:colOff>38100</xdr:colOff>
      <xdr:row>104</xdr:row>
      <xdr:rowOff>29845</xdr:rowOff>
    </xdr:to>
    <xdr:sp macro="" textlink="">
      <xdr:nvSpPr>
        <xdr:cNvPr id="421" name="楕円 420">
          <a:extLst>
            <a:ext uri="{FF2B5EF4-FFF2-40B4-BE49-F238E27FC236}">
              <a16:creationId xmlns:a16="http://schemas.microsoft.com/office/drawing/2014/main" id="{5F2B86DD-8759-48B4-A9EB-C2AACF0A3645}"/>
            </a:ext>
          </a:extLst>
        </xdr:cNvPr>
        <xdr:cNvSpPr/>
      </xdr:nvSpPr>
      <xdr:spPr>
        <a:xfrm>
          <a:off x="1079500" y="1775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150495</xdr:rowOff>
    </xdr:from>
    <xdr:to>
      <xdr:col>10</xdr:col>
      <xdr:colOff>114300</xdr:colOff>
      <xdr:row>104</xdr:row>
      <xdr:rowOff>11430</xdr:rowOff>
    </xdr:to>
    <xdr:cxnSp macro="">
      <xdr:nvCxnSpPr>
        <xdr:cNvPr id="422" name="直線コネクタ 421">
          <a:extLst>
            <a:ext uri="{FF2B5EF4-FFF2-40B4-BE49-F238E27FC236}">
              <a16:creationId xmlns:a16="http://schemas.microsoft.com/office/drawing/2014/main" id="{B7C838A1-E975-4C72-9534-38089ED3CA4D}"/>
            </a:ext>
          </a:extLst>
        </xdr:cNvPr>
        <xdr:cNvCxnSpPr/>
      </xdr:nvCxnSpPr>
      <xdr:spPr>
        <a:xfrm>
          <a:off x="1130300" y="1780984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121938</xdr:rowOff>
    </xdr:from>
    <xdr:ext cx="405111" cy="259045"/>
    <xdr:sp macro="" textlink="">
      <xdr:nvSpPr>
        <xdr:cNvPr id="423" name="n_1aveValue【市民会館】&#10;有形固定資産減価償却率">
          <a:extLst>
            <a:ext uri="{FF2B5EF4-FFF2-40B4-BE49-F238E27FC236}">
              <a16:creationId xmlns:a16="http://schemas.microsoft.com/office/drawing/2014/main" id="{A8B674A2-167E-460C-96A2-A4C5058883EA}"/>
            </a:ext>
          </a:extLst>
        </xdr:cNvPr>
        <xdr:cNvSpPr txBox="1"/>
      </xdr:nvSpPr>
      <xdr:spPr>
        <a:xfrm>
          <a:off x="3582044" y="1795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80027</xdr:rowOff>
    </xdr:from>
    <xdr:ext cx="405111" cy="259045"/>
    <xdr:sp macro="" textlink="">
      <xdr:nvSpPr>
        <xdr:cNvPr id="424" name="n_2aveValue【市民会館】&#10;有形固定資産減価償却率">
          <a:extLst>
            <a:ext uri="{FF2B5EF4-FFF2-40B4-BE49-F238E27FC236}">
              <a16:creationId xmlns:a16="http://schemas.microsoft.com/office/drawing/2014/main" id="{2261DC42-B635-41D9-AAE2-1BF18034412B}"/>
            </a:ext>
          </a:extLst>
        </xdr:cNvPr>
        <xdr:cNvSpPr txBox="1"/>
      </xdr:nvSpPr>
      <xdr:spPr>
        <a:xfrm>
          <a:off x="2705744" y="1791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57802</xdr:rowOff>
    </xdr:from>
    <xdr:ext cx="405111" cy="259045"/>
    <xdr:sp macro="" textlink="">
      <xdr:nvSpPr>
        <xdr:cNvPr id="425" name="n_3aveValue【市民会館】&#10;有形固定資産減価償却率">
          <a:extLst>
            <a:ext uri="{FF2B5EF4-FFF2-40B4-BE49-F238E27FC236}">
              <a16:creationId xmlns:a16="http://schemas.microsoft.com/office/drawing/2014/main" id="{AF20356A-0453-487B-8F84-27B158CA36FD}"/>
            </a:ext>
          </a:extLst>
        </xdr:cNvPr>
        <xdr:cNvSpPr txBox="1"/>
      </xdr:nvSpPr>
      <xdr:spPr>
        <a:xfrm>
          <a:off x="1816744" y="1754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17797</xdr:rowOff>
    </xdr:from>
    <xdr:ext cx="405111" cy="259045"/>
    <xdr:sp macro="" textlink="">
      <xdr:nvSpPr>
        <xdr:cNvPr id="426" name="n_4aveValue【市民会館】&#10;有形固定資産減価償却率">
          <a:extLst>
            <a:ext uri="{FF2B5EF4-FFF2-40B4-BE49-F238E27FC236}">
              <a16:creationId xmlns:a16="http://schemas.microsoft.com/office/drawing/2014/main" id="{2105B7A7-C1E7-4B31-B31C-1A86BECD7EA4}"/>
            </a:ext>
          </a:extLst>
        </xdr:cNvPr>
        <xdr:cNvSpPr txBox="1"/>
      </xdr:nvSpPr>
      <xdr:spPr>
        <a:xfrm>
          <a:off x="927744" y="1750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27322</xdr:rowOff>
    </xdr:from>
    <xdr:ext cx="405111" cy="259045"/>
    <xdr:sp macro="" textlink="">
      <xdr:nvSpPr>
        <xdr:cNvPr id="427" name="n_1mainValue【市民会館】&#10;有形固定資産減価償却率">
          <a:extLst>
            <a:ext uri="{FF2B5EF4-FFF2-40B4-BE49-F238E27FC236}">
              <a16:creationId xmlns:a16="http://schemas.microsoft.com/office/drawing/2014/main" id="{BD29AE47-4A03-4BBF-809B-CD06564F7722}"/>
            </a:ext>
          </a:extLst>
        </xdr:cNvPr>
        <xdr:cNvSpPr txBox="1"/>
      </xdr:nvSpPr>
      <xdr:spPr>
        <a:xfrm>
          <a:off x="3582044" y="1751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160672</xdr:rowOff>
    </xdr:from>
    <xdr:ext cx="405111" cy="259045"/>
    <xdr:sp macro="" textlink="">
      <xdr:nvSpPr>
        <xdr:cNvPr id="428" name="n_2mainValue【市民会館】&#10;有形固定資産減価償却率">
          <a:extLst>
            <a:ext uri="{FF2B5EF4-FFF2-40B4-BE49-F238E27FC236}">
              <a16:creationId xmlns:a16="http://schemas.microsoft.com/office/drawing/2014/main" id="{3F144673-C565-429A-AAEE-E8C1E602A136}"/>
            </a:ext>
          </a:extLst>
        </xdr:cNvPr>
        <xdr:cNvSpPr txBox="1"/>
      </xdr:nvSpPr>
      <xdr:spPr>
        <a:xfrm>
          <a:off x="27057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53357</xdr:rowOff>
    </xdr:from>
    <xdr:ext cx="405111" cy="259045"/>
    <xdr:sp macro="" textlink="">
      <xdr:nvSpPr>
        <xdr:cNvPr id="429" name="n_3mainValue【市民会館】&#10;有形固定資産減価償却率">
          <a:extLst>
            <a:ext uri="{FF2B5EF4-FFF2-40B4-BE49-F238E27FC236}">
              <a16:creationId xmlns:a16="http://schemas.microsoft.com/office/drawing/2014/main" id="{595DB0F6-C76E-4CA2-B8E8-1BA4604A65CC}"/>
            </a:ext>
          </a:extLst>
        </xdr:cNvPr>
        <xdr:cNvSpPr txBox="1"/>
      </xdr:nvSpPr>
      <xdr:spPr>
        <a:xfrm>
          <a:off x="1816744" y="1788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20972</xdr:rowOff>
    </xdr:from>
    <xdr:ext cx="405111" cy="259045"/>
    <xdr:sp macro="" textlink="">
      <xdr:nvSpPr>
        <xdr:cNvPr id="430" name="n_4mainValue【市民会館】&#10;有形固定資産減価償却率">
          <a:extLst>
            <a:ext uri="{FF2B5EF4-FFF2-40B4-BE49-F238E27FC236}">
              <a16:creationId xmlns:a16="http://schemas.microsoft.com/office/drawing/2014/main" id="{8BF9FBB2-289F-4F64-82BD-4B3338E7C57F}"/>
            </a:ext>
          </a:extLst>
        </xdr:cNvPr>
        <xdr:cNvSpPr txBox="1"/>
      </xdr:nvSpPr>
      <xdr:spPr>
        <a:xfrm>
          <a:off x="927744" y="1785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a:extLst>
            <a:ext uri="{FF2B5EF4-FFF2-40B4-BE49-F238E27FC236}">
              <a16:creationId xmlns:a16="http://schemas.microsoft.com/office/drawing/2014/main" id="{78F7C600-3320-4ACA-962D-288B61832C04}"/>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a:extLst>
            <a:ext uri="{FF2B5EF4-FFF2-40B4-BE49-F238E27FC236}">
              <a16:creationId xmlns:a16="http://schemas.microsoft.com/office/drawing/2014/main" id="{53265F7C-FD7A-4854-ADF1-01DD510B2B2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a:extLst>
            <a:ext uri="{FF2B5EF4-FFF2-40B4-BE49-F238E27FC236}">
              <a16:creationId xmlns:a16="http://schemas.microsoft.com/office/drawing/2014/main" id="{388F4ED8-6ABA-4DF9-B4F0-FC55B8FFD2E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a:extLst>
            <a:ext uri="{FF2B5EF4-FFF2-40B4-BE49-F238E27FC236}">
              <a16:creationId xmlns:a16="http://schemas.microsoft.com/office/drawing/2014/main" id="{32D141AD-A8AF-477C-8777-FB5CBA47215C}"/>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a:extLst>
            <a:ext uri="{FF2B5EF4-FFF2-40B4-BE49-F238E27FC236}">
              <a16:creationId xmlns:a16="http://schemas.microsoft.com/office/drawing/2014/main" id="{F744C217-A307-46C6-8947-CC4447FD2EF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a:extLst>
            <a:ext uri="{FF2B5EF4-FFF2-40B4-BE49-F238E27FC236}">
              <a16:creationId xmlns:a16="http://schemas.microsoft.com/office/drawing/2014/main" id="{2A1A2CA5-572F-4D8A-BFB9-57F98355032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a:extLst>
            <a:ext uri="{FF2B5EF4-FFF2-40B4-BE49-F238E27FC236}">
              <a16:creationId xmlns:a16="http://schemas.microsoft.com/office/drawing/2014/main" id="{4900F4BB-1F0F-4788-A85C-E508D08550A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a:extLst>
            <a:ext uri="{FF2B5EF4-FFF2-40B4-BE49-F238E27FC236}">
              <a16:creationId xmlns:a16="http://schemas.microsoft.com/office/drawing/2014/main" id="{EAF455DC-33C2-43A8-8570-5D75AE6DA364}"/>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a:extLst>
            <a:ext uri="{FF2B5EF4-FFF2-40B4-BE49-F238E27FC236}">
              <a16:creationId xmlns:a16="http://schemas.microsoft.com/office/drawing/2014/main" id="{4E51940D-E79F-4ED7-A601-24120DB0DBC6}"/>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a:extLst>
            <a:ext uri="{FF2B5EF4-FFF2-40B4-BE49-F238E27FC236}">
              <a16:creationId xmlns:a16="http://schemas.microsoft.com/office/drawing/2014/main" id="{C32B9650-90D1-4B68-9C10-855B61FDE4A7}"/>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1" name="直線コネクタ 440">
          <a:extLst>
            <a:ext uri="{FF2B5EF4-FFF2-40B4-BE49-F238E27FC236}">
              <a16:creationId xmlns:a16="http://schemas.microsoft.com/office/drawing/2014/main" id="{8CF667AD-1755-4C51-8302-8EC42D9D21C1}"/>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2" name="テキスト ボックス 441">
          <a:extLst>
            <a:ext uri="{FF2B5EF4-FFF2-40B4-BE49-F238E27FC236}">
              <a16:creationId xmlns:a16="http://schemas.microsoft.com/office/drawing/2014/main" id="{80D8DFB6-26E4-4C41-A0C1-490064718B16}"/>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3" name="直線コネクタ 442">
          <a:extLst>
            <a:ext uri="{FF2B5EF4-FFF2-40B4-BE49-F238E27FC236}">
              <a16:creationId xmlns:a16="http://schemas.microsoft.com/office/drawing/2014/main" id="{C6477F08-8C91-4C92-B21D-DC18A51847F7}"/>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4" name="テキスト ボックス 443">
          <a:extLst>
            <a:ext uri="{FF2B5EF4-FFF2-40B4-BE49-F238E27FC236}">
              <a16:creationId xmlns:a16="http://schemas.microsoft.com/office/drawing/2014/main" id="{4972DF11-D493-47A0-829F-12492BBDF45D}"/>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5" name="直線コネクタ 444">
          <a:extLst>
            <a:ext uri="{FF2B5EF4-FFF2-40B4-BE49-F238E27FC236}">
              <a16:creationId xmlns:a16="http://schemas.microsoft.com/office/drawing/2014/main" id="{6F830E9F-EFC2-4714-8FA3-A01EEC1CB442}"/>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6" name="テキスト ボックス 445">
          <a:extLst>
            <a:ext uri="{FF2B5EF4-FFF2-40B4-BE49-F238E27FC236}">
              <a16:creationId xmlns:a16="http://schemas.microsoft.com/office/drawing/2014/main" id="{55701DF8-ED26-4F03-84BC-98B894852CCE}"/>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7" name="直線コネクタ 446">
          <a:extLst>
            <a:ext uri="{FF2B5EF4-FFF2-40B4-BE49-F238E27FC236}">
              <a16:creationId xmlns:a16="http://schemas.microsoft.com/office/drawing/2014/main" id="{0B807E6E-BBC8-4622-97B0-A339E27C08B8}"/>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48" name="テキスト ボックス 447">
          <a:extLst>
            <a:ext uri="{FF2B5EF4-FFF2-40B4-BE49-F238E27FC236}">
              <a16:creationId xmlns:a16="http://schemas.microsoft.com/office/drawing/2014/main" id="{60DC32FE-FA46-4A85-A3D2-BC261C0AE6D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9" name="直線コネクタ 448">
          <a:extLst>
            <a:ext uri="{FF2B5EF4-FFF2-40B4-BE49-F238E27FC236}">
              <a16:creationId xmlns:a16="http://schemas.microsoft.com/office/drawing/2014/main" id="{BC6AB168-27DC-471E-A139-C6795C87417A}"/>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0" name="テキスト ボックス 449">
          <a:extLst>
            <a:ext uri="{FF2B5EF4-FFF2-40B4-BE49-F238E27FC236}">
              <a16:creationId xmlns:a16="http://schemas.microsoft.com/office/drawing/2014/main" id="{2D17807A-C518-42B4-8C32-13A16FB0CAAA}"/>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332BF03E-5241-45CE-ADD3-366787A635EA}"/>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5BC290A0-8A6D-4B11-9458-FC404269F1AE}"/>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3DE6249A-7B4F-46A7-A463-2AA250DDE057}"/>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45720</xdr:rowOff>
    </xdr:from>
    <xdr:to>
      <xdr:col>54</xdr:col>
      <xdr:colOff>189865</xdr:colOff>
      <xdr:row>108</xdr:row>
      <xdr:rowOff>45720</xdr:rowOff>
    </xdr:to>
    <xdr:cxnSp macro="">
      <xdr:nvCxnSpPr>
        <xdr:cNvPr id="454" name="直線コネクタ 453">
          <a:extLst>
            <a:ext uri="{FF2B5EF4-FFF2-40B4-BE49-F238E27FC236}">
              <a16:creationId xmlns:a16="http://schemas.microsoft.com/office/drawing/2014/main" id="{5D751EDA-3863-4D10-8302-5117B4DF6756}"/>
            </a:ext>
          </a:extLst>
        </xdr:cNvPr>
        <xdr:cNvCxnSpPr/>
      </xdr:nvCxnSpPr>
      <xdr:spPr>
        <a:xfrm flipV="1">
          <a:off x="10476865" y="171907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49547</xdr:rowOff>
    </xdr:from>
    <xdr:ext cx="469744" cy="259045"/>
    <xdr:sp macro="" textlink="">
      <xdr:nvSpPr>
        <xdr:cNvPr id="455" name="【市民会館】&#10;一人当たり面積最小値テキスト">
          <a:extLst>
            <a:ext uri="{FF2B5EF4-FFF2-40B4-BE49-F238E27FC236}">
              <a16:creationId xmlns:a16="http://schemas.microsoft.com/office/drawing/2014/main" id="{94AEC324-8275-4CC8-94D2-A39A09FEEBD7}"/>
            </a:ext>
          </a:extLst>
        </xdr:cNvPr>
        <xdr:cNvSpPr txBox="1"/>
      </xdr:nvSpPr>
      <xdr:spPr>
        <a:xfrm>
          <a:off x="10515600" y="1856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45720</xdr:rowOff>
    </xdr:from>
    <xdr:to>
      <xdr:col>55</xdr:col>
      <xdr:colOff>88900</xdr:colOff>
      <xdr:row>108</xdr:row>
      <xdr:rowOff>45720</xdr:rowOff>
    </xdr:to>
    <xdr:cxnSp macro="">
      <xdr:nvCxnSpPr>
        <xdr:cNvPr id="456" name="直線コネクタ 455">
          <a:extLst>
            <a:ext uri="{FF2B5EF4-FFF2-40B4-BE49-F238E27FC236}">
              <a16:creationId xmlns:a16="http://schemas.microsoft.com/office/drawing/2014/main" id="{B0DCD7CD-AC0D-4D1A-BAB3-19FF672FA9AB}"/>
            </a:ext>
          </a:extLst>
        </xdr:cNvPr>
        <xdr:cNvCxnSpPr/>
      </xdr:nvCxnSpPr>
      <xdr:spPr>
        <a:xfrm>
          <a:off x="10388600" y="1856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163847</xdr:rowOff>
    </xdr:from>
    <xdr:ext cx="469744" cy="259045"/>
    <xdr:sp macro="" textlink="">
      <xdr:nvSpPr>
        <xdr:cNvPr id="457" name="【市民会館】&#10;一人当たり面積最大値テキスト">
          <a:extLst>
            <a:ext uri="{FF2B5EF4-FFF2-40B4-BE49-F238E27FC236}">
              <a16:creationId xmlns:a16="http://schemas.microsoft.com/office/drawing/2014/main" id="{F05330CA-1FBF-4277-BD07-F40B1AA21240}"/>
            </a:ext>
          </a:extLst>
        </xdr:cNvPr>
        <xdr:cNvSpPr txBox="1"/>
      </xdr:nvSpPr>
      <xdr:spPr>
        <a:xfrm>
          <a:off x="10515600" y="16965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45720</xdr:rowOff>
    </xdr:from>
    <xdr:to>
      <xdr:col>55</xdr:col>
      <xdr:colOff>88900</xdr:colOff>
      <xdr:row>100</xdr:row>
      <xdr:rowOff>45720</xdr:rowOff>
    </xdr:to>
    <xdr:cxnSp macro="">
      <xdr:nvCxnSpPr>
        <xdr:cNvPr id="458" name="直線コネクタ 457">
          <a:extLst>
            <a:ext uri="{FF2B5EF4-FFF2-40B4-BE49-F238E27FC236}">
              <a16:creationId xmlns:a16="http://schemas.microsoft.com/office/drawing/2014/main" id="{4C1CEC5F-D39E-400B-9019-92F756E422EC}"/>
            </a:ext>
          </a:extLst>
        </xdr:cNvPr>
        <xdr:cNvCxnSpPr/>
      </xdr:nvCxnSpPr>
      <xdr:spPr>
        <a:xfrm>
          <a:off x="10388600" y="1719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114316</xdr:rowOff>
    </xdr:from>
    <xdr:ext cx="469744" cy="259045"/>
    <xdr:sp macro="" textlink="">
      <xdr:nvSpPr>
        <xdr:cNvPr id="459" name="【市民会館】&#10;一人当たり面積平均値テキスト">
          <a:extLst>
            <a:ext uri="{FF2B5EF4-FFF2-40B4-BE49-F238E27FC236}">
              <a16:creationId xmlns:a16="http://schemas.microsoft.com/office/drawing/2014/main" id="{16AC4F5A-4EE4-424A-A890-B7D12435E837}"/>
            </a:ext>
          </a:extLst>
        </xdr:cNvPr>
        <xdr:cNvSpPr txBox="1"/>
      </xdr:nvSpPr>
      <xdr:spPr>
        <a:xfrm>
          <a:off x="10515600" y="17945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135889</xdr:rowOff>
    </xdr:from>
    <xdr:to>
      <xdr:col>55</xdr:col>
      <xdr:colOff>50800</xdr:colOff>
      <xdr:row>105</xdr:row>
      <xdr:rowOff>66039</xdr:rowOff>
    </xdr:to>
    <xdr:sp macro="" textlink="">
      <xdr:nvSpPr>
        <xdr:cNvPr id="460" name="フローチャート: 判断 459">
          <a:extLst>
            <a:ext uri="{FF2B5EF4-FFF2-40B4-BE49-F238E27FC236}">
              <a16:creationId xmlns:a16="http://schemas.microsoft.com/office/drawing/2014/main" id="{8CED5380-5EB5-4B5A-A729-67CFFDCAC945}"/>
            </a:ext>
          </a:extLst>
        </xdr:cNvPr>
        <xdr:cNvSpPr/>
      </xdr:nvSpPr>
      <xdr:spPr>
        <a:xfrm>
          <a:off x="104267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147320</xdr:rowOff>
    </xdr:from>
    <xdr:to>
      <xdr:col>50</xdr:col>
      <xdr:colOff>165100</xdr:colOff>
      <xdr:row>105</xdr:row>
      <xdr:rowOff>77470</xdr:rowOff>
    </xdr:to>
    <xdr:sp macro="" textlink="">
      <xdr:nvSpPr>
        <xdr:cNvPr id="461" name="フローチャート: 判断 460">
          <a:extLst>
            <a:ext uri="{FF2B5EF4-FFF2-40B4-BE49-F238E27FC236}">
              <a16:creationId xmlns:a16="http://schemas.microsoft.com/office/drawing/2014/main" id="{98804EDF-FEBD-4462-8718-D6DB40D6726B}"/>
            </a:ext>
          </a:extLst>
        </xdr:cNvPr>
        <xdr:cNvSpPr/>
      </xdr:nvSpPr>
      <xdr:spPr>
        <a:xfrm>
          <a:off x="9588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143511</xdr:rowOff>
    </xdr:from>
    <xdr:to>
      <xdr:col>46</xdr:col>
      <xdr:colOff>38100</xdr:colOff>
      <xdr:row>105</xdr:row>
      <xdr:rowOff>73661</xdr:rowOff>
    </xdr:to>
    <xdr:sp macro="" textlink="">
      <xdr:nvSpPr>
        <xdr:cNvPr id="462" name="フローチャート: 判断 461">
          <a:extLst>
            <a:ext uri="{FF2B5EF4-FFF2-40B4-BE49-F238E27FC236}">
              <a16:creationId xmlns:a16="http://schemas.microsoft.com/office/drawing/2014/main" id="{473F8429-5451-4BD8-A96C-29918E629157}"/>
            </a:ext>
          </a:extLst>
        </xdr:cNvPr>
        <xdr:cNvSpPr/>
      </xdr:nvSpPr>
      <xdr:spPr>
        <a:xfrm>
          <a:off x="8699500" y="1797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135889</xdr:rowOff>
    </xdr:from>
    <xdr:to>
      <xdr:col>41</xdr:col>
      <xdr:colOff>101600</xdr:colOff>
      <xdr:row>105</xdr:row>
      <xdr:rowOff>66039</xdr:rowOff>
    </xdr:to>
    <xdr:sp macro="" textlink="">
      <xdr:nvSpPr>
        <xdr:cNvPr id="463" name="フローチャート: 判断 462">
          <a:extLst>
            <a:ext uri="{FF2B5EF4-FFF2-40B4-BE49-F238E27FC236}">
              <a16:creationId xmlns:a16="http://schemas.microsoft.com/office/drawing/2014/main" id="{A2AEC408-FEB3-44AB-AE09-2D9A39D7438F}"/>
            </a:ext>
          </a:extLst>
        </xdr:cNvPr>
        <xdr:cNvSpPr/>
      </xdr:nvSpPr>
      <xdr:spPr>
        <a:xfrm>
          <a:off x="7810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135889</xdr:rowOff>
    </xdr:from>
    <xdr:to>
      <xdr:col>36</xdr:col>
      <xdr:colOff>165100</xdr:colOff>
      <xdr:row>105</xdr:row>
      <xdr:rowOff>66039</xdr:rowOff>
    </xdr:to>
    <xdr:sp macro="" textlink="">
      <xdr:nvSpPr>
        <xdr:cNvPr id="464" name="フローチャート: 判断 463">
          <a:extLst>
            <a:ext uri="{FF2B5EF4-FFF2-40B4-BE49-F238E27FC236}">
              <a16:creationId xmlns:a16="http://schemas.microsoft.com/office/drawing/2014/main" id="{316F0CE0-1E5F-4585-B2EC-A517AD33A8B2}"/>
            </a:ext>
          </a:extLst>
        </xdr:cNvPr>
        <xdr:cNvSpPr/>
      </xdr:nvSpPr>
      <xdr:spPr>
        <a:xfrm>
          <a:off x="6921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2A331F06-6316-4DD4-BCA1-D484C8B31659}"/>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18967F5F-DD1A-4B25-85E4-8DA2B57D89E2}"/>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51576E8D-83F1-4AE6-92D3-093D214D0B5D}"/>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D57D45D-715C-43A3-A27B-4525154BE4F8}"/>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4F7D29E-2ABE-4FD5-8D13-2B6DADB7F4EB}"/>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52070</xdr:rowOff>
    </xdr:from>
    <xdr:to>
      <xdr:col>55</xdr:col>
      <xdr:colOff>50800</xdr:colOff>
      <xdr:row>101</xdr:row>
      <xdr:rowOff>153670</xdr:rowOff>
    </xdr:to>
    <xdr:sp macro="" textlink="">
      <xdr:nvSpPr>
        <xdr:cNvPr id="470" name="楕円 469">
          <a:extLst>
            <a:ext uri="{FF2B5EF4-FFF2-40B4-BE49-F238E27FC236}">
              <a16:creationId xmlns:a16="http://schemas.microsoft.com/office/drawing/2014/main" id="{CC9C4F5E-6D90-4A0B-B5C7-C89D3C4FC858}"/>
            </a:ext>
          </a:extLst>
        </xdr:cNvPr>
        <xdr:cNvSpPr/>
      </xdr:nvSpPr>
      <xdr:spPr>
        <a:xfrm>
          <a:off x="10426700" y="1736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74947</xdr:rowOff>
    </xdr:from>
    <xdr:ext cx="469744" cy="259045"/>
    <xdr:sp macro="" textlink="">
      <xdr:nvSpPr>
        <xdr:cNvPr id="471" name="【市民会館】&#10;一人当たり面積該当値テキスト">
          <a:extLst>
            <a:ext uri="{FF2B5EF4-FFF2-40B4-BE49-F238E27FC236}">
              <a16:creationId xmlns:a16="http://schemas.microsoft.com/office/drawing/2014/main" id="{94B30E32-D53C-435E-B33A-E2B65332F91B}"/>
            </a:ext>
          </a:extLst>
        </xdr:cNvPr>
        <xdr:cNvSpPr txBox="1"/>
      </xdr:nvSpPr>
      <xdr:spPr>
        <a:xfrm>
          <a:off x="10515600" y="1721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63500</xdr:rowOff>
    </xdr:from>
    <xdr:to>
      <xdr:col>50</xdr:col>
      <xdr:colOff>165100</xdr:colOff>
      <xdr:row>101</xdr:row>
      <xdr:rowOff>165100</xdr:rowOff>
    </xdr:to>
    <xdr:sp macro="" textlink="">
      <xdr:nvSpPr>
        <xdr:cNvPr id="472" name="楕円 471">
          <a:extLst>
            <a:ext uri="{FF2B5EF4-FFF2-40B4-BE49-F238E27FC236}">
              <a16:creationId xmlns:a16="http://schemas.microsoft.com/office/drawing/2014/main" id="{12CC67A3-1BAF-4DFE-BAFE-EC87AA002D30}"/>
            </a:ext>
          </a:extLst>
        </xdr:cNvPr>
        <xdr:cNvSpPr/>
      </xdr:nvSpPr>
      <xdr:spPr>
        <a:xfrm>
          <a:off x="9588500" y="1737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102870</xdr:rowOff>
    </xdr:from>
    <xdr:to>
      <xdr:col>55</xdr:col>
      <xdr:colOff>0</xdr:colOff>
      <xdr:row>101</xdr:row>
      <xdr:rowOff>114300</xdr:rowOff>
    </xdr:to>
    <xdr:cxnSp macro="">
      <xdr:nvCxnSpPr>
        <xdr:cNvPr id="473" name="直線コネクタ 472">
          <a:extLst>
            <a:ext uri="{FF2B5EF4-FFF2-40B4-BE49-F238E27FC236}">
              <a16:creationId xmlns:a16="http://schemas.microsoft.com/office/drawing/2014/main" id="{B0FC15E7-CE60-481B-8225-D5E015ED3F3D}"/>
            </a:ext>
          </a:extLst>
        </xdr:cNvPr>
        <xdr:cNvCxnSpPr/>
      </xdr:nvCxnSpPr>
      <xdr:spPr>
        <a:xfrm flipV="1">
          <a:off x="9639300" y="1741932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63500</xdr:rowOff>
    </xdr:from>
    <xdr:to>
      <xdr:col>46</xdr:col>
      <xdr:colOff>38100</xdr:colOff>
      <xdr:row>101</xdr:row>
      <xdr:rowOff>165100</xdr:rowOff>
    </xdr:to>
    <xdr:sp macro="" textlink="">
      <xdr:nvSpPr>
        <xdr:cNvPr id="474" name="楕円 473">
          <a:extLst>
            <a:ext uri="{FF2B5EF4-FFF2-40B4-BE49-F238E27FC236}">
              <a16:creationId xmlns:a16="http://schemas.microsoft.com/office/drawing/2014/main" id="{236A7CC9-DE1D-4E98-856F-CEFDC34F5545}"/>
            </a:ext>
          </a:extLst>
        </xdr:cNvPr>
        <xdr:cNvSpPr/>
      </xdr:nvSpPr>
      <xdr:spPr>
        <a:xfrm>
          <a:off x="8699500" y="1737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114300</xdr:rowOff>
    </xdr:from>
    <xdr:to>
      <xdr:col>50</xdr:col>
      <xdr:colOff>114300</xdr:colOff>
      <xdr:row>101</xdr:row>
      <xdr:rowOff>114300</xdr:rowOff>
    </xdr:to>
    <xdr:cxnSp macro="">
      <xdr:nvCxnSpPr>
        <xdr:cNvPr id="475" name="直線コネクタ 474">
          <a:extLst>
            <a:ext uri="{FF2B5EF4-FFF2-40B4-BE49-F238E27FC236}">
              <a16:creationId xmlns:a16="http://schemas.microsoft.com/office/drawing/2014/main" id="{049E5B3F-2B1F-4DD2-8DE4-A3FB7FCC584F}"/>
            </a:ext>
          </a:extLst>
        </xdr:cNvPr>
        <xdr:cNvCxnSpPr/>
      </xdr:nvCxnSpPr>
      <xdr:spPr>
        <a:xfrm>
          <a:off x="8750300" y="17430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74930</xdr:rowOff>
    </xdr:from>
    <xdr:to>
      <xdr:col>41</xdr:col>
      <xdr:colOff>101600</xdr:colOff>
      <xdr:row>103</xdr:row>
      <xdr:rowOff>5080</xdr:rowOff>
    </xdr:to>
    <xdr:sp macro="" textlink="">
      <xdr:nvSpPr>
        <xdr:cNvPr id="476" name="楕円 475">
          <a:extLst>
            <a:ext uri="{FF2B5EF4-FFF2-40B4-BE49-F238E27FC236}">
              <a16:creationId xmlns:a16="http://schemas.microsoft.com/office/drawing/2014/main" id="{055E5481-9923-46BD-873C-FADDD5F56559}"/>
            </a:ext>
          </a:extLst>
        </xdr:cNvPr>
        <xdr:cNvSpPr/>
      </xdr:nvSpPr>
      <xdr:spPr>
        <a:xfrm>
          <a:off x="7810500" y="1756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114300</xdr:rowOff>
    </xdr:from>
    <xdr:to>
      <xdr:col>45</xdr:col>
      <xdr:colOff>177800</xdr:colOff>
      <xdr:row>102</xdr:row>
      <xdr:rowOff>125730</xdr:rowOff>
    </xdr:to>
    <xdr:cxnSp macro="">
      <xdr:nvCxnSpPr>
        <xdr:cNvPr id="477" name="直線コネクタ 476">
          <a:extLst>
            <a:ext uri="{FF2B5EF4-FFF2-40B4-BE49-F238E27FC236}">
              <a16:creationId xmlns:a16="http://schemas.microsoft.com/office/drawing/2014/main" id="{B20366DF-B219-4DCA-82B0-25D893C2A76E}"/>
            </a:ext>
          </a:extLst>
        </xdr:cNvPr>
        <xdr:cNvCxnSpPr/>
      </xdr:nvCxnSpPr>
      <xdr:spPr>
        <a:xfrm flipV="1">
          <a:off x="7861300" y="1743075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74930</xdr:rowOff>
    </xdr:from>
    <xdr:to>
      <xdr:col>36</xdr:col>
      <xdr:colOff>165100</xdr:colOff>
      <xdr:row>103</xdr:row>
      <xdr:rowOff>5080</xdr:rowOff>
    </xdr:to>
    <xdr:sp macro="" textlink="">
      <xdr:nvSpPr>
        <xdr:cNvPr id="478" name="楕円 477">
          <a:extLst>
            <a:ext uri="{FF2B5EF4-FFF2-40B4-BE49-F238E27FC236}">
              <a16:creationId xmlns:a16="http://schemas.microsoft.com/office/drawing/2014/main" id="{27BF7AE1-2C13-40AF-A76A-0686C6ACF9D1}"/>
            </a:ext>
          </a:extLst>
        </xdr:cNvPr>
        <xdr:cNvSpPr/>
      </xdr:nvSpPr>
      <xdr:spPr>
        <a:xfrm>
          <a:off x="6921500" y="1756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125730</xdr:rowOff>
    </xdr:from>
    <xdr:to>
      <xdr:col>41</xdr:col>
      <xdr:colOff>50800</xdr:colOff>
      <xdr:row>102</xdr:row>
      <xdr:rowOff>125730</xdr:rowOff>
    </xdr:to>
    <xdr:cxnSp macro="">
      <xdr:nvCxnSpPr>
        <xdr:cNvPr id="479" name="直線コネクタ 478">
          <a:extLst>
            <a:ext uri="{FF2B5EF4-FFF2-40B4-BE49-F238E27FC236}">
              <a16:creationId xmlns:a16="http://schemas.microsoft.com/office/drawing/2014/main" id="{12E7227C-93F4-4F4D-9300-3F0E87EB1C24}"/>
            </a:ext>
          </a:extLst>
        </xdr:cNvPr>
        <xdr:cNvCxnSpPr/>
      </xdr:nvCxnSpPr>
      <xdr:spPr>
        <a:xfrm>
          <a:off x="6972300" y="176136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68597</xdr:rowOff>
    </xdr:from>
    <xdr:ext cx="469744" cy="259045"/>
    <xdr:sp macro="" textlink="">
      <xdr:nvSpPr>
        <xdr:cNvPr id="480" name="n_1aveValue【市民会館】&#10;一人当たり面積">
          <a:extLst>
            <a:ext uri="{FF2B5EF4-FFF2-40B4-BE49-F238E27FC236}">
              <a16:creationId xmlns:a16="http://schemas.microsoft.com/office/drawing/2014/main" id="{BF1FFF4D-CA14-4ECA-8620-F649223E2D21}"/>
            </a:ext>
          </a:extLst>
        </xdr:cNvPr>
        <xdr:cNvSpPr txBox="1"/>
      </xdr:nvSpPr>
      <xdr:spPr>
        <a:xfrm>
          <a:off x="9391727" y="1807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64788</xdr:rowOff>
    </xdr:from>
    <xdr:ext cx="469744" cy="259045"/>
    <xdr:sp macro="" textlink="">
      <xdr:nvSpPr>
        <xdr:cNvPr id="481" name="n_2aveValue【市民会館】&#10;一人当たり面積">
          <a:extLst>
            <a:ext uri="{FF2B5EF4-FFF2-40B4-BE49-F238E27FC236}">
              <a16:creationId xmlns:a16="http://schemas.microsoft.com/office/drawing/2014/main" id="{93ADCAF0-F274-42A0-BFFF-3556C1027395}"/>
            </a:ext>
          </a:extLst>
        </xdr:cNvPr>
        <xdr:cNvSpPr txBox="1"/>
      </xdr:nvSpPr>
      <xdr:spPr>
        <a:xfrm>
          <a:off x="8515427" y="18067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57166</xdr:rowOff>
    </xdr:from>
    <xdr:ext cx="469744" cy="259045"/>
    <xdr:sp macro="" textlink="">
      <xdr:nvSpPr>
        <xdr:cNvPr id="482" name="n_3aveValue【市民会館】&#10;一人当たり面積">
          <a:extLst>
            <a:ext uri="{FF2B5EF4-FFF2-40B4-BE49-F238E27FC236}">
              <a16:creationId xmlns:a16="http://schemas.microsoft.com/office/drawing/2014/main" id="{9296BF1A-9E79-4657-AC54-218F94AD5417}"/>
            </a:ext>
          </a:extLst>
        </xdr:cNvPr>
        <xdr:cNvSpPr txBox="1"/>
      </xdr:nvSpPr>
      <xdr:spPr>
        <a:xfrm>
          <a:off x="7626427"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57166</xdr:rowOff>
    </xdr:from>
    <xdr:ext cx="469744" cy="259045"/>
    <xdr:sp macro="" textlink="">
      <xdr:nvSpPr>
        <xdr:cNvPr id="483" name="n_4aveValue【市民会館】&#10;一人当たり面積">
          <a:extLst>
            <a:ext uri="{FF2B5EF4-FFF2-40B4-BE49-F238E27FC236}">
              <a16:creationId xmlns:a16="http://schemas.microsoft.com/office/drawing/2014/main" id="{6FA272FA-A7A2-4992-BA8D-99D922F87164}"/>
            </a:ext>
          </a:extLst>
        </xdr:cNvPr>
        <xdr:cNvSpPr txBox="1"/>
      </xdr:nvSpPr>
      <xdr:spPr>
        <a:xfrm>
          <a:off x="6737427"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10177</xdr:rowOff>
    </xdr:from>
    <xdr:ext cx="469744" cy="259045"/>
    <xdr:sp macro="" textlink="">
      <xdr:nvSpPr>
        <xdr:cNvPr id="484" name="n_1mainValue【市民会館】&#10;一人当たり面積">
          <a:extLst>
            <a:ext uri="{FF2B5EF4-FFF2-40B4-BE49-F238E27FC236}">
              <a16:creationId xmlns:a16="http://schemas.microsoft.com/office/drawing/2014/main" id="{119CBA27-FBB4-4C28-937F-59A95F374430}"/>
            </a:ext>
          </a:extLst>
        </xdr:cNvPr>
        <xdr:cNvSpPr txBox="1"/>
      </xdr:nvSpPr>
      <xdr:spPr>
        <a:xfrm>
          <a:off x="9391727" y="1715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10177</xdr:rowOff>
    </xdr:from>
    <xdr:ext cx="469744" cy="259045"/>
    <xdr:sp macro="" textlink="">
      <xdr:nvSpPr>
        <xdr:cNvPr id="485" name="n_2mainValue【市民会館】&#10;一人当たり面積">
          <a:extLst>
            <a:ext uri="{FF2B5EF4-FFF2-40B4-BE49-F238E27FC236}">
              <a16:creationId xmlns:a16="http://schemas.microsoft.com/office/drawing/2014/main" id="{C22742A1-7075-4832-94F0-2661E24B3267}"/>
            </a:ext>
          </a:extLst>
        </xdr:cNvPr>
        <xdr:cNvSpPr txBox="1"/>
      </xdr:nvSpPr>
      <xdr:spPr>
        <a:xfrm>
          <a:off x="8515427" y="1715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21607</xdr:rowOff>
    </xdr:from>
    <xdr:ext cx="469744" cy="259045"/>
    <xdr:sp macro="" textlink="">
      <xdr:nvSpPr>
        <xdr:cNvPr id="486" name="n_3mainValue【市民会館】&#10;一人当たり面積">
          <a:extLst>
            <a:ext uri="{FF2B5EF4-FFF2-40B4-BE49-F238E27FC236}">
              <a16:creationId xmlns:a16="http://schemas.microsoft.com/office/drawing/2014/main" id="{0EF30531-667F-455A-BD4F-DD03787FB6D0}"/>
            </a:ext>
          </a:extLst>
        </xdr:cNvPr>
        <xdr:cNvSpPr txBox="1"/>
      </xdr:nvSpPr>
      <xdr:spPr>
        <a:xfrm>
          <a:off x="76264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21607</xdr:rowOff>
    </xdr:from>
    <xdr:ext cx="469744" cy="259045"/>
    <xdr:sp macro="" textlink="">
      <xdr:nvSpPr>
        <xdr:cNvPr id="487" name="n_4mainValue【市民会館】&#10;一人当たり面積">
          <a:extLst>
            <a:ext uri="{FF2B5EF4-FFF2-40B4-BE49-F238E27FC236}">
              <a16:creationId xmlns:a16="http://schemas.microsoft.com/office/drawing/2014/main" id="{25157E86-60B9-4494-AD4D-9CC8E72C6846}"/>
            </a:ext>
          </a:extLst>
        </xdr:cNvPr>
        <xdr:cNvSpPr txBox="1"/>
      </xdr:nvSpPr>
      <xdr:spPr>
        <a:xfrm>
          <a:off x="67374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A10A83DA-B1D0-4D19-B750-D9B75FDC295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7E518FC8-FF33-4143-A815-4FADF23E3EDD}"/>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CA4A5819-69F4-456D-98E7-235D20409E9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BC810352-521B-45A9-A19D-1817B64DB33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FF7BD0CE-0FB9-40A4-9BF4-87951939CAD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99C8ACE8-94D7-4BB4-AF66-7DBF23214EFA}"/>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44099859-D00C-478F-9121-DB455D9D829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8759E22A-1A21-4305-8E68-96B927473759}"/>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46B3D16B-AE1E-4980-8823-9E530C4D50D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8B6A00F3-B69F-4E50-A72B-557AFECF0BDA}"/>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8AC6825D-3ECC-4FA7-AFBE-E947139D820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115DBB46-75B1-4166-BD27-A5CCB2F20762}"/>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601F5649-4B5A-4D6A-B345-C822315AFFF3}"/>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397539D5-A8AB-4566-9BEE-ADF1F96EA4C4}"/>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60B17D3D-A81A-4028-9BEE-07FBA957D11F}"/>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42C9B896-2C0C-411A-BD08-9E1C2FAE254C}"/>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77903BAD-6338-42CC-AABE-B12D6D048A35}"/>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7E8498E2-2E08-4B5F-B98D-74B598DE52AD}"/>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76107EE3-7009-461B-B9EE-07E9A7383298}"/>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C0BCA2D3-3938-40B9-8693-8EC7E3DAD655}"/>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CA5B8D94-2C20-4BD5-9E7E-DC1C7359C444}"/>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8148CF80-B6C1-45BE-B729-12804A4D3946}"/>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82E33B65-552A-4343-BA2C-3D341CCA20F4}"/>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3AF44FCA-297F-4DD8-BCFC-5D02B7C5637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43815</xdr:rowOff>
    </xdr:from>
    <xdr:to>
      <xdr:col>85</xdr:col>
      <xdr:colOff>126364</xdr:colOff>
      <xdr:row>41</xdr:row>
      <xdr:rowOff>158115</xdr:rowOff>
    </xdr:to>
    <xdr:cxnSp macro="">
      <xdr:nvCxnSpPr>
        <xdr:cNvPr id="512" name="直線コネクタ 511">
          <a:extLst>
            <a:ext uri="{FF2B5EF4-FFF2-40B4-BE49-F238E27FC236}">
              <a16:creationId xmlns:a16="http://schemas.microsoft.com/office/drawing/2014/main" id="{AA9FD1DC-9E1F-45D7-BF27-AB2C85A0898C}"/>
            </a:ext>
          </a:extLst>
        </xdr:cNvPr>
        <xdr:cNvCxnSpPr/>
      </xdr:nvCxnSpPr>
      <xdr:spPr>
        <a:xfrm flipV="1">
          <a:off x="16318864" y="587311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161942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0C83C0C7-DDBF-45CE-9E46-0B904A7E2E27}"/>
            </a:ext>
          </a:extLst>
        </xdr:cNvPr>
        <xdr:cNvSpPr txBox="1"/>
      </xdr:nvSpPr>
      <xdr:spPr>
        <a:xfrm>
          <a:off x="16357600" y="719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158115</xdr:rowOff>
    </xdr:from>
    <xdr:to>
      <xdr:col>86</xdr:col>
      <xdr:colOff>25400</xdr:colOff>
      <xdr:row>41</xdr:row>
      <xdr:rowOff>158115</xdr:rowOff>
    </xdr:to>
    <xdr:cxnSp macro="">
      <xdr:nvCxnSpPr>
        <xdr:cNvPr id="514" name="直線コネクタ 513">
          <a:extLst>
            <a:ext uri="{FF2B5EF4-FFF2-40B4-BE49-F238E27FC236}">
              <a16:creationId xmlns:a16="http://schemas.microsoft.com/office/drawing/2014/main" id="{B470CADF-AD1F-4B51-807E-56F5A2C202F3}"/>
            </a:ext>
          </a:extLst>
        </xdr:cNvPr>
        <xdr:cNvCxnSpPr/>
      </xdr:nvCxnSpPr>
      <xdr:spPr>
        <a:xfrm>
          <a:off x="16230600" y="7187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161942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34EDAE48-E2DA-486E-9A30-D594CB965E01}"/>
            </a:ext>
          </a:extLst>
        </xdr:cNvPr>
        <xdr:cNvSpPr txBox="1"/>
      </xdr:nvSpPr>
      <xdr:spPr>
        <a:xfrm>
          <a:off x="16357600" y="5648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43815</xdr:rowOff>
    </xdr:from>
    <xdr:to>
      <xdr:col>86</xdr:col>
      <xdr:colOff>25400</xdr:colOff>
      <xdr:row>34</xdr:row>
      <xdr:rowOff>43815</xdr:rowOff>
    </xdr:to>
    <xdr:cxnSp macro="">
      <xdr:nvCxnSpPr>
        <xdr:cNvPr id="516" name="直線コネクタ 515">
          <a:extLst>
            <a:ext uri="{FF2B5EF4-FFF2-40B4-BE49-F238E27FC236}">
              <a16:creationId xmlns:a16="http://schemas.microsoft.com/office/drawing/2014/main" id="{1E283200-490B-4AE7-9F32-EB31309366C5}"/>
            </a:ext>
          </a:extLst>
        </xdr:cNvPr>
        <xdr:cNvCxnSpPr/>
      </xdr:nvCxnSpPr>
      <xdr:spPr>
        <a:xfrm>
          <a:off x="16230600" y="5873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83837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EA3D04B9-1B08-40EB-A37F-212E527B1CA7}"/>
            </a:ext>
          </a:extLst>
        </xdr:cNvPr>
        <xdr:cNvSpPr txBox="1"/>
      </xdr:nvSpPr>
      <xdr:spPr>
        <a:xfrm>
          <a:off x="16357600" y="6427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105410</xdr:rowOff>
    </xdr:from>
    <xdr:to>
      <xdr:col>85</xdr:col>
      <xdr:colOff>177800</xdr:colOff>
      <xdr:row>38</xdr:row>
      <xdr:rowOff>35560</xdr:rowOff>
    </xdr:to>
    <xdr:sp macro="" textlink="">
      <xdr:nvSpPr>
        <xdr:cNvPr id="518" name="フローチャート: 判断 517">
          <a:extLst>
            <a:ext uri="{FF2B5EF4-FFF2-40B4-BE49-F238E27FC236}">
              <a16:creationId xmlns:a16="http://schemas.microsoft.com/office/drawing/2014/main" id="{534ED0C2-F7EB-407A-955F-02593EFC6B63}"/>
            </a:ext>
          </a:extLst>
        </xdr:cNvPr>
        <xdr:cNvSpPr/>
      </xdr:nvSpPr>
      <xdr:spPr>
        <a:xfrm>
          <a:off x="162687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67310</xdr:rowOff>
    </xdr:from>
    <xdr:to>
      <xdr:col>81</xdr:col>
      <xdr:colOff>101600</xdr:colOff>
      <xdr:row>37</xdr:row>
      <xdr:rowOff>168910</xdr:rowOff>
    </xdr:to>
    <xdr:sp macro="" textlink="">
      <xdr:nvSpPr>
        <xdr:cNvPr id="519" name="フローチャート: 判断 518">
          <a:extLst>
            <a:ext uri="{FF2B5EF4-FFF2-40B4-BE49-F238E27FC236}">
              <a16:creationId xmlns:a16="http://schemas.microsoft.com/office/drawing/2014/main" id="{CBEE804D-66D9-4752-AD36-BEAD6162CAA1}"/>
            </a:ext>
          </a:extLst>
        </xdr:cNvPr>
        <xdr:cNvSpPr/>
      </xdr:nvSpPr>
      <xdr:spPr>
        <a:xfrm>
          <a:off x="15430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63500</xdr:rowOff>
    </xdr:from>
    <xdr:to>
      <xdr:col>76</xdr:col>
      <xdr:colOff>165100</xdr:colOff>
      <xdr:row>37</xdr:row>
      <xdr:rowOff>165100</xdr:rowOff>
    </xdr:to>
    <xdr:sp macro="" textlink="">
      <xdr:nvSpPr>
        <xdr:cNvPr id="520" name="フローチャート: 判断 519">
          <a:extLst>
            <a:ext uri="{FF2B5EF4-FFF2-40B4-BE49-F238E27FC236}">
              <a16:creationId xmlns:a16="http://schemas.microsoft.com/office/drawing/2014/main" id="{3F40A7C4-9BE9-42CE-9396-54F14335D239}"/>
            </a:ext>
          </a:extLst>
        </xdr:cNvPr>
        <xdr:cNvSpPr/>
      </xdr:nvSpPr>
      <xdr:spPr>
        <a:xfrm>
          <a:off x="14541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147320</xdr:rowOff>
    </xdr:from>
    <xdr:to>
      <xdr:col>72</xdr:col>
      <xdr:colOff>38100</xdr:colOff>
      <xdr:row>38</xdr:row>
      <xdr:rowOff>77470</xdr:rowOff>
    </xdr:to>
    <xdr:sp macro="" textlink="">
      <xdr:nvSpPr>
        <xdr:cNvPr id="521" name="フローチャート: 判断 520">
          <a:extLst>
            <a:ext uri="{FF2B5EF4-FFF2-40B4-BE49-F238E27FC236}">
              <a16:creationId xmlns:a16="http://schemas.microsoft.com/office/drawing/2014/main" id="{3AA3917C-2C90-46DD-B613-BB2EEBB949C3}"/>
            </a:ext>
          </a:extLst>
        </xdr:cNvPr>
        <xdr:cNvSpPr/>
      </xdr:nvSpPr>
      <xdr:spPr>
        <a:xfrm>
          <a:off x="13652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86360</xdr:rowOff>
    </xdr:from>
    <xdr:to>
      <xdr:col>67</xdr:col>
      <xdr:colOff>101600</xdr:colOff>
      <xdr:row>38</xdr:row>
      <xdr:rowOff>16510</xdr:rowOff>
    </xdr:to>
    <xdr:sp macro="" textlink="">
      <xdr:nvSpPr>
        <xdr:cNvPr id="522" name="フローチャート: 判断 521">
          <a:extLst>
            <a:ext uri="{FF2B5EF4-FFF2-40B4-BE49-F238E27FC236}">
              <a16:creationId xmlns:a16="http://schemas.microsoft.com/office/drawing/2014/main" id="{F94AF19D-DC38-4742-BF6B-262B61F22B50}"/>
            </a:ext>
          </a:extLst>
        </xdr:cNvPr>
        <xdr:cNvSpPr/>
      </xdr:nvSpPr>
      <xdr:spPr>
        <a:xfrm>
          <a:off x="127635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326EF453-072B-479F-ADE3-4EC975FDF01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BC1DD38A-215B-4E6B-A497-D708311AF79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24FE57F8-9A5A-4F6D-8173-896EBEACEB1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B7EB10E3-9035-4B40-95BA-C48E4093C52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2EB3DBF7-3F1A-4F3A-946A-55A1BDCAF8DA}"/>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149225</xdr:rowOff>
    </xdr:from>
    <xdr:to>
      <xdr:col>85</xdr:col>
      <xdr:colOff>177800</xdr:colOff>
      <xdr:row>37</xdr:row>
      <xdr:rowOff>79375</xdr:rowOff>
    </xdr:to>
    <xdr:sp macro="" textlink="">
      <xdr:nvSpPr>
        <xdr:cNvPr id="528" name="楕円 527">
          <a:extLst>
            <a:ext uri="{FF2B5EF4-FFF2-40B4-BE49-F238E27FC236}">
              <a16:creationId xmlns:a16="http://schemas.microsoft.com/office/drawing/2014/main" id="{75D3236D-ED74-4B43-AE79-5D249C121AFE}"/>
            </a:ext>
          </a:extLst>
        </xdr:cNvPr>
        <xdr:cNvSpPr/>
      </xdr:nvSpPr>
      <xdr:spPr>
        <a:xfrm>
          <a:off x="16268700" y="63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652</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E81A0874-D887-407F-B697-79F58511F676}"/>
            </a:ext>
          </a:extLst>
        </xdr:cNvPr>
        <xdr:cNvSpPr txBox="1"/>
      </xdr:nvSpPr>
      <xdr:spPr>
        <a:xfrm>
          <a:off x="16357600"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99695</xdr:rowOff>
    </xdr:from>
    <xdr:to>
      <xdr:col>81</xdr:col>
      <xdr:colOff>101600</xdr:colOff>
      <xdr:row>37</xdr:row>
      <xdr:rowOff>29845</xdr:rowOff>
    </xdr:to>
    <xdr:sp macro="" textlink="">
      <xdr:nvSpPr>
        <xdr:cNvPr id="530" name="楕円 529">
          <a:extLst>
            <a:ext uri="{FF2B5EF4-FFF2-40B4-BE49-F238E27FC236}">
              <a16:creationId xmlns:a16="http://schemas.microsoft.com/office/drawing/2014/main" id="{6BBC703A-D40A-45A0-A6BC-FE3F266DEA34}"/>
            </a:ext>
          </a:extLst>
        </xdr:cNvPr>
        <xdr:cNvSpPr/>
      </xdr:nvSpPr>
      <xdr:spPr>
        <a:xfrm>
          <a:off x="15430500" y="627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150495</xdr:rowOff>
    </xdr:from>
    <xdr:to>
      <xdr:col>85</xdr:col>
      <xdr:colOff>127000</xdr:colOff>
      <xdr:row>37</xdr:row>
      <xdr:rowOff>28575</xdr:rowOff>
    </xdr:to>
    <xdr:cxnSp macro="">
      <xdr:nvCxnSpPr>
        <xdr:cNvPr id="531" name="直線コネクタ 530">
          <a:extLst>
            <a:ext uri="{FF2B5EF4-FFF2-40B4-BE49-F238E27FC236}">
              <a16:creationId xmlns:a16="http://schemas.microsoft.com/office/drawing/2014/main" id="{B358742D-9009-42CF-A414-3B7D513F13FF}"/>
            </a:ext>
          </a:extLst>
        </xdr:cNvPr>
        <xdr:cNvCxnSpPr/>
      </xdr:nvCxnSpPr>
      <xdr:spPr>
        <a:xfrm>
          <a:off x="15481300" y="632269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55880</xdr:rowOff>
    </xdr:from>
    <xdr:to>
      <xdr:col>76</xdr:col>
      <xdr:colOff>165100</xdr:colOff>
      <xdr:row>36</xdr:row>
      <xdr:rowOff>157480</xdr:rowOff>
    </xdr:to>
    <xdr:sp macro="" textlink="">
      <xdr:nvSpPr>
        <xdr:cNvPr id="532" name="楕円 531">
          <a:extLst>
            <a:ext uri="{FF2B5EF4-FFF2-40B4-BE49-F238E27FC236}">
              <a16:creationId xmlns:a16="http://schemas.microsoft.com/office/drawing/2014/main" id="{6E8EBDA6-0D43-48C2-A9A6-D0655050B87F}"/>
            </a:ext>
          </a:extLst>
        </xdr:cNvPr>
        <xdr:cNvSpPr/>
      </xdr:nvSpPr>
      <xdr:spPr>
        <a:xfrm>
          <a:off x="14541500" y="62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106680</xdr:rowOff>
    </xdr:from>
    <xdr:to>
      <xdr:col>81</xdr:col>
      <xdr:colOff>50800</xdr:colOff>
      <xdr:row>36</xdr:row>
      <xdr:rowOff>150495</xdr:rowOff>
    </xdr:to>
    <xdr:cxnSp macro="">
      <xdr:nvCxnSpPr>
        <xdr:cNvPr id="533" name="直線コネクタ 532">
          <a:extLst>
            <a:ext uri="{FF2B5EF4-FFF2-40B4-BE49-F238E27FC236}">
              <a16:creationId xmlns:a16="http://schemas.microsoft.com/office/drawing/2014/main" id="{1964CF53-819D-4BCC-8095-3CC5C81642BD}"/>
            </a:ext>
          </a:extLst>
        </xdr:cNvPr>
        <xdr:cNvCxnSpPr/>
      </xdr:nvCxnSpPr>
      <xdr:spPr>
        <a:xfrm>
          <a:off x="14592300" y="627888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143510</xdr:rowOff>
    </xdr:from>
    <xdr:to>
      <xdr:col>72</xdr:col>
      <xdr:colOff>38100</xdr:colOff>
      <xdr:row>36</xdr:row>
      <xdr:rowOff>73660</xdr:rowOff>
    </xdr:to>
    <xdr:sp macro="" textlink="">
      <xdr:nvSpPr>
        <xdr:cNvPr id="534" name="楕円 533">
          <a:extLst>
            <a:ext uri="{FF2B5EF4-FFF2-40B4-BE49-F238E27FC236}">
              <a16:creationId xmlns:a16="http://schemas.microsoft.com/office/drawing/2014/main" id="{FF432069-4275-4E9D-B690-5633A320058B}"/>
            </a:ext>
          </a:extLst>
        </xdr:cNvPr>
        <xdr:cNvSpPr/>
      </xdr:nvSpPr>
      <xdr:spPr>
        <a:xfrm>
          <a:off x="13652500" y="614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22860</xdr:rowOff>
    </xdr:from>
    <xdr:to>
      <xdr:col>76</xdr:col>
      <xdr:colOff>114300</xdr:colOff>
      <xdr:row>36</xdr:row>
      <xdr:rowOff>106680</xdr:rowOff>
    </xdr:to>
    <xdr:cxnSp macro="">
      <xdr:nvCxnSpPr>
        <xdr:cNvPr id="535" name="直線コネクタ 534">
          <a:extLst>
            <a:ext uri="{FF2B5EF4-FFF2-40B4-BE49-F238E27FC236}">
              <a16:creationId xmlns:a16="http://schemas.microsoft.com/office/drawing/2014/main" id="{B7EE9BFF-8447-4C83-B8A5-F6B1F56D4BA9}"/>
            </a:ext>
          </a:extLst>
        </xdr:cNvPr>
        <xdr:cNvCxnSpPr/>
      </xdr:nvCxnSpPr>
      <xdr:spPr>
        <a:xfrm>
          <a:off x="13703300" y="61950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55880</xdr:rowOff>
    </xdr:from>
    <xdr:to>
      <xdr:col>67</xdr:col>
      <xdr:colOff>101600</xdr:colOff>
      <xdr:row>38</xdr:row>
      <xdr:rowOff>157480</xdr:rowOff>
    </xdr:to>
    <xdr:sp macro="" textlink="">
      <xdr:nvSpPr>
        <xdr:cNvPr id="536" name="楕円 535">
          <a:extLst>
            <a:ext uri="{FF2B5EF4-FFF2-40B4-BE49-F238E27FC236}">
              <a16:creationId xmlns:a16="http://schemas.microsoft.com/office/drawing/2014/main" id="{234A4191-23D5-4FA8-8843-DCC997AEB951}"/>
            </a:ext>
          </a:extLst>
        </xdr:cNvPr>
        <xdr:cNvSpPr/>
      </xdr:nvSpPr>
      <xdr:spPr>
        <a:xfrm>
          <a:off x="127635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22860</xdr:rowOff>
    </xdr:from>
    <xdr:to>
      <xdr:col>71</xdr:col>
      <xdr:colOff>177800</xdr:colOff>
      <xdr:row>38</xdr:row>
      <xdr:rowOff>106680</xdr:rowOff>
    </xdr:to>
    <xdr:cxnSp macro="">
      <xdr:nvCxnSpPr>
        <xdr:cNvPr id="537" name="直線コネクタ 536">
          <a:extLst>
            <a:ext uri="{FF2B5EF4-FFF2-40B4-BE49-F238E27FC236}">
              <a16:creationId xmlns:a16="http://schemas.microsoft.com/office/drawing/2014/main" id="{3A547A5F-3585-48F0-97F8-EF37C545346F}"/>
            </a:ext>
          </a:extLst>
        </xdr:cNvPr>
        <xdr:cNvCxnSpPr/>
      </xdr:nvCxnSpPr>
      <xdr:spPr>
        <a:xfrm flipV="1">
          <a:off x="12814300" y="6195060"/>
          <a:ext cx="889000" cy="42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160037</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C5F3EEED-03C3-410B-8634-1B20AA8EBA18}"/>
            </a:ext>
          </a:extLst>
        </xdr:cNvPr>
        <xdr:cNvSpPr txBox="1"/>
      </xdr:nvSpPr>
      <xdr:spPr>
        <a:xfrm>
          <a:off x="152660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156227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9317E6B3-E212-4438-B674-9637278B142A}"/>
            </a:ext>
          </a:extLst>
        </xdr:cNvPr>
        <xdr:cNvSpPr txBox="1"/>
      </xdr:nvSpPr>
      <xdr:spPr>
        <a:xfrm>
          <a:off x="1438974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68597</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649C5A7B-62D4-426D-A4C4-9250FC2DA603}"/>
            </a:ext>
          </a:extLst>
        </xdr:cNvPr>
        <xdr:cNvSpPr txBox="1"/>
      </xdr:nvSpPr>
      <xdr:spPr>
        <a:xfrm>
          <a:off x="13500744"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33037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40676A51-73E4-4004-B3CC-9F18E13CCD96}"/>
            </a:ext>
          </a:extLst>
        </xdr:cNvPr>
        <xdr:cNvSpPr txBox="1"/>
      </xdr:nvSpPr>
      <xdr:spPr>
        <a:xfrm>
          <a:off x="12611744" y="620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46372</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BDD3BBEB-5398-4B59-80C8-08C70F7BABE9}"/>
            </a:ext>
          </a:extLst>
        </xdr:cNvPr>
        <xdr:cNvSpPr txBox="1"/>
      </xdr:nvSpPr>
      <xdr:spPr>
        <a:xfrm>
          <a:off x="15266044" y="604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2557</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6613F24D-57A8-4DD7-82A5-82B42E5DB1F3}"/>
            </a:ext>
          </a:extLst>
        </xdr:cNvPr>
        <xdr:cNvSpPr txBox="1"/>
      </xdr:nvSpPr>
      <xdr:spPr>
        <a:xfrm>
          <a:off x="14389744" y="60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90187</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72CED4C4-413C-40D5-967B-18AC72907CA4}"/>
            </a:ext>
          </a:extLst>
        </xdr:cNvPr>
        <xdr:cNvSpPr txBox="1"/>
      </xdr:nvSpPr>
      <xdr:spPr>
        <a:xfrm>
          <a:off x="13500744" y="591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148607</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6AFBBC4F-4F69-45AC-91A6-C1656389A16D}"/>
            </a:ext>
          </a:extLst>
        </xdr:cNvPr>
        <xdr:cNvSpPr txBox="1"/>
      </xdr:nvSpPr>
      <xdr:spPr>
        <a:xfrm>
          <a:off x="126117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CBC35985-0BE0-41E1-AE5C-CA5F1766F7E6}"/>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8041C81A-0430-4478-A3FC-B96AF3DF86A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8CA64B1B-923D-4291-9358-8DA66C4B81E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48EE5FFB-C36A-46D2-BCAF-86C35AEEDABB}"/>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30F06316-4A65-40C0-9412-BAC8B48A33A1}"/>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A9A9A2D0-9458-42F0-89E2-488655EBF6DA}"/>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528155ED-78D6-4400-81E7-A3AC9E482B4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04BFD4EB-68EA-4BF8-915C-1205117FD0FE}"/>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7B78774B-BFF2-4AB2-8E5B-337EC3313A0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969F9FDC-B0E9-40E7-8BCD-1B505646122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556" name="直線コネクタ 555">
          <a:extLst>
            <a:ext uri="{FF2B5EF4-FFF2-40B4-BE49-F238E27FC236}">
              <a16:creationId xmlns:a16="http://schemas.microsoft.com/office/drawing/2014/main" id="{40F52B74-47E4-42C3-88CB-48A6B25069E2}"/>
            </a:ext>
          </a:extLst>
        </xdr:cNvPr>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557" name="テキスト ボックス 556">
          <a:extLst>
            <a:ext uri="{FF2B5EF4-FFF2-40B4-BE49-F238E27FC236}">
              <a16:creationId xmlns:a16="http://schemas.microsoft.com/office/drawing/2014/main" id="{712A3EDC-1B4B-49C2-B423-F91C28B88A60}"/>
            </a:ext>
          </a:extLst>
        </xdr:cNvPr>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8" name="直線コネクタ 557">
          <a:extLst>
            <a:ext uri="{FF2B5EF4-FFF2-40B4-BE49-F238E27FC236}">
              <a16:creationId xmlns:a16="http://schemas.microsoft.com/office/drawing/2014/main" id="{7D816449-8F5B-4123-AF27-CE52CDC6CC4F}"/>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9" name="テキスト ボックス 558">
          <a:extLst>
            <a:ext uri="{FF2B5EF4-FFF2-40B4-BE49-F238E27FC236}">
              <a16:creationId xmlns:a16="http://schemas.microsoft.com/office/drawing/2014/main" id="{FBCDC3D3-93AB-476F-938D-72610F36F83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60" name="直線コネクタ 559">
          <a:extLst>
            <a:ext uri="{FF2B5EF4-FFF2-40B4-BE49-F238E27FC236}">
              <a16:creationId xmlns:a16="http://schemas.microsoft.com/office/drawing/2014/main" id="{18693E62-5A77-494B-BC3C-E444E1E2463A}"/>
            </a:ext>
          </a:extLst>
        </xdr:cNvPr>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561" name="テキスト ボックス 560">
          <a:extLst>
            <a:ext uri="{FF2B5EF4-FFF2-40B4-BE49-F238E27FC236}">
              <a16:creationId xmlns:a16="http://schemas.microsoft.com/office/drawing/2014/main" id="{E4BBDADB-5433-4195-8A28-53673E165670}"/>
            </a:ext>
          </a:extLst>
        </xdr:cNvPr>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2" name="直線コネクタ 561">
          <a:extLst>
            <a:ext uri="{FF2B5EF4-FFF2-40B4-BE49-F238E27FC236}">
              <a16:creationId xmlns:a16="http://schemas.microsoft.com/office/drawing/2014/main" id="{00BB33B8-E2EE-44E5-BC3E-642CB0E8DA1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3" name="テキスト ボックス 562">
          <a:extLst>
            <a:ext uri="{FF2B5EF4-FFF2-40B4-BE49-F238E27FC236}">
              <a16:creationId xmlns:a16="http://schemas.microsoft.com/office/drawing/2014/main" id="{194CB0AC-33DA-40EC-8474-CA95A4261223}"/>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4" name="【一般廃棄物処理施設】&#10;一人当たり有形固定資産（償却資産）額グラフ枠">
          <a:extLst>
            <a:ext uri="{FF2B5EF4-FFF2-40B4-BE49-F238E27FC236}">
              <a16:creationId xmlns:a16="http://schemas.microsoft.com/office/drawing/2014/main" id="{E95A0E6B-CBD5-44A5-9DFF-CA323165A8BC}"/>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56038</xdr:rowOff>
    </xdr:from>
    <xdr:to>
      <xdr:col>116</xdr:col>
      <xdr:colOff>62864</xdr:colOff>
      <xdr:row>41</xdr:row>
      <xdr:rowOff>11878</xdr:rowOff>
    </xdr:to>
    <xdr:cxnSp macro="">
      <xdr:nvCxnSpPr>
        <xdr:cNvPr id="565" name="直線コネクタ 564">
          <a:extLst>
            <a:ext uri="{FF2B5EF4-FFF2-40B4-BE49-F238E27FC236}">
              <a16:creationId xmlns:a16="http://schemas.microsoft.com/office/drawing/2014/main" id="{4CBB2140-6487-4C79-92D4-03D8F9C17770}"/>
            </a:ext>
          </a:extLst>
        </xdr:cNvPr>
        <xdr:cNvCxnSpPr/>
      </xdr:nvCxnSpPr>
      <xdr:spPr>
        <a:xfrm flipV="1">
          <a:off x="22160864" y="5885338"/>
          <a:ext cx="0" cy="1155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15705</xdr:rowOff>
    </xdr:from>
    <xdr:ext cx="469744" cy="259045"/>
    <xdr:sp macro="" textlink="">
      <xdr:nvSpPr>
        <xdr:cNvPr id="566" name="【一般廃棄物処理施設】&#10;一人当たり有形固定資産（償却資産）額最小値テキスト">
          <a:extLst>
            <a:ext uri="{FF2B5EF4-FFF2-40B4-BE49-F238E27FC236}">
              <a16:creationId xmlns:a16="http://schemas.microsoft.com/office/drawing/2014/main" id="{C91AA035-C3FB-4F19-AFC6-FD8C4A1642ED}"/>
            </a:ext>
          </a:extLst>
        </xdr:cNvPr>
        <xdr:cNvSpPr txBox="1"/>
      </xdr:nvSpPr>
      <xdr:spPr>
        <a:xfrm>
          <a:off x="22199600" y="7045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11878</xdr:rowOff>
    </xdr:from>
    <xdr:to>
      <xdr:col>116</xdr:col>
      <xdr:colOff>152400</xdr:colOff>
      <xdr:row>41</xdr:row>
      <xdr:rowOff>11878</xdr:rowOff>
    </xdr:to>
    <xdr:cxnSp macro="">
      <xdr:nvCxnSpPr>
        <xdr:cNvPr id="567" name="直線コネクタ 566">
          <a:extLst>
            <a:ext uri="{FF2B5EF4-FFF2-40B4-BE49-F238E27FC236}">
              <a16:creationId xmlns:a16="http://schemas.microsoft.com/office/drawing/2014/main" id="{4591F77A-F75B-40DD-8B68-68DBE0564868}"/>
            </a:ext>
          </a:extLst>
        </xdr:cNvPr>
        <xdr:cNvCxnSpPr/>
      </xdr:nvCxnSpPr>
      <xdr:spPr>
        <a:xfrm>
          <a:off x="22072600" y="704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2715</xdr:rowOff>
    </xdr:from>
    <xdr:ext cx="599010" cy="259045"/>
    <xdr:sp macro="" textlink="">
      <xdr:nvSpPr>
        <xdr:cNvPr id="568" name="【一般廃棄物処理施設】&#10;一人当たり有形固定資産（償却資産）額最大値テキスト">
          <a:extLst>
            <a:ext uri="{FF2B5EF4-FFF2-40B4-BE49-F238E27FC236}">
              <a16:creationId xmlns:a16="http://schemas.microsoft.com/office/drawing/2014/main" id="{2D0990DE-A1C1-4185-B5D1-4ED28C90E722}"/>
            </a:ext>
          </a:extLst>
        </xdr:cNvPr>
        <xdr:cNvSpPr txBox="1"/>
      </xdr:nvSpPr>
      <xdr:spPr>
        <a:xfrm>
          <a:off x="22199600" y="5660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56038</xdr:rowOff>
    </xdr:from>
    <xdr:to>
      <xdr:col>116</xdr:col>
      <xdr:colOff>152400</xdr:colOff>
      <xdr:row>34</xdr:row>
      <xdr:rowOff>56038</xdr:rowOff>
    </xdr:to>
    <xdr:cxnSp macro="">
      <xdr:nvCxnSpPr>
        <xdr:cNvPr id="569" name="直線コネクタ 568">
          <a:extLst>
            <a:ext uri="{FF2B5EF4-FFF2-40B4-BE49-F238E27FC236}">
              <a16:creationId xmlns:a16="http://schemas.microsoft.com/office/drawing/2014/main" id="{C48B2918-10BB-4465-9066-74AC254BB82D}"/>
            </a:ext>
          </a:extLst>
        </xdr:cNvPr>
        <xdr:cNvCxnSpPr/>
      </xdr:nvCxnSpPr>
      <xdr:spPr>
        <a:xfrm>
          <a:off x="22072600" y="588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24611</xdr:rowOff>
    </xdr:from>
    <xdr:ext cx="534377" cy="259045"/>
    <xdr:sp macro="" textlink="">
      <xdr:nvSpPr>
        <xdr:cNvPr id="570" name="【一般廃棄物処理施設】&#10;一人当たり有形固定資産（償却資産）額平均値テキスト">
          <a:extLst>
            <a:ext uri="{FF2B5EF4-FFF2-40B4-BE49-F238E27FC236}">
              <a16:creationId xmlns:a16="http://schemas.microsoft.com/office/drawing/2014/main" id="{84EFFBCA-7F0C-44C8-82FF-C0275A3D0906}"/>
            </a:ext>
          </a:extLst>
        </xdr:cNvPr>
        <xdr:cNvSpPr txBox="1"/>
      </xdr:nvSpPr>
      <xdr:spPr>
        <a:xfrm>
          <a:off x="22199600" y="6368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1734</xdr:rowOff>
    </xdr:from>
    <xdr:to>
      <xdr:col>116</xdr:col>
      <xdr:colOff>114300</xdr:colOff>
      <xdr:row>38</xdr:row>
      <xdr:rowOff>103334</xdr:rowOff>
    </xdr:to>
    <xdr:sp macro="" textlink="">
      <xdr:nvSpPr>
        <xdr:cNvPr id="571" name="フローチャート: 判断 570">
          <a:extLst>
            <a:ext uri="{FF2B5EF4-FFF2-40B4-BE49-F238E27FC236}">
              <a16:creationId xmlns:a16="http://schemas.microsoft.com/office/drawing/2014/main" id="{21410841-FA60-42C6-BAEF-DB3654C68D8F}"/>
            </a:ext>
          </a:extLst>
        </xdr:cNvPr>
        <xdr:cNvSpPr/>
      </xdr:nvSpPr>
      <xdr:spPr>
        <a:xfrm>
          <a:off x="22110700" y="6516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171430</xdr:rowOff>
    </xdr:from>
    <xdr:to>
      <xdr:col>112</xdr:col>
      <xdr:colOff>38100</xdr:colOff>
      <xdr:row>38</xdr:row>
      <xdr:rowOff>101580</xdr:rowOff>
    </xdr:to>
    <xdr:sp macro="" textlink="">
      <xdr:nvSpPr>
        <xdr:cNvPr id="572" name="フローチャート: 判断 571">
          <a:extLst>
            <a:ext uri="{FF2B5EF4-FFF2-40B4-BE49-F238E27FC236}">
              <a16:creationId xmlns:a16="http://schemas.microsoft.com/office/drawing/2014/main" id="{1364A382-6451-4064-B1EC-8CA955C9785A}"/>
            </a:ext>
          </a:extLst>
        </xdr:cNvPr>
        <xdr:cNvSpPr/>
      </xdr:nvSpPr>
      <xdr:spPr>
        <a:xfrm>
          <a:off x="21272500" y="651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27052</xdr:rowOff>
    </xdr:from>
    <xdr:to>
      <xdr:col>107</xdr:col>
      <xdr:colOff>101600</xdr:colOff>
      <xdr:row>38</xdr:row>
      <xdr:rowOff>128652</xdr:rowOff>
    </xdr:to>
    <xdr:sp macro="" textlink="">
      <xdr:nvSpPr>
        <xdr:cNvPr id="573" name="フローチャート: 判断 572">
          <a:extLst>
            <a:ext uri="{FF2B5EF4-FFF2-40B4-BE49-F238E27FC236}">
              <a16:creationId xmlns:a16="http://schemas.microsoft.com/office/drawing/2014/main" id="{5D80DD36-6B28-4F74-9347-032ABCB591E5}"/>
            </a:ext>
          </a:extLst>
        </xdr:cNvPr>
        <xdr:cNvSpPr/>
      </xdr:nvSpPr>
      <xdr:spPr>
        <a:xfrm>
          <a:off x="20383500" y="654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91254</xdr:rowOff>
    </xdr:from>
    <xdr:to>
      <xdr:col>102</xdr:col>
      <xdr:colOff>165100</xdr:colOff>
      <xdr:row>39</xdr:row>
      <xdr:rowOff>21404</xdr:rowOff>
    </xdr:to>
    <xdr:sp macro="" textlink="">
      <xdr:nvSpPr>
        <xdr:cNvPr id="574" name="フローチャート: 判断 573">
          <a:extLst>
            <a:ext uri="{FF2B5EF4-FFF2-40B4-BE49-F238E27FC236}">
              <a16:creationId xmlns:a16="http://schemas.microsoft.com/office/drawing/2014/main" id="{C295A365-5647-43AE-ACAC-A1A9156C266A}"/>
            </a:ext>
          </a:extLst>
        </xdr:cNvPr>
        <xdr:cNvSpPr/>
      </xdr:nvSpPr>
      <xdr:spPr>
        <a:xfrm>
          <a:off x="19494500" y="660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95152</xdr:rowOff>
    </xdr:from>
    <xdr:to>
      <xdr:col>98</xdr:col>
      <xdr:colOff>38100</xdr:colOff>
      <xdr:row>39</xdr:row>
      <xdr:rowOff>25302</xdr:rowOff>
    </xdr:to>
    <xdr:sp macro="" textlink="">
      <xdr:nvSpPr>
        <xdr:cNvPr id="575" name="フローチャート: 判断 574">
          <a:extLst>
            <a:ext uri="{FF2B5EF4-FFF2-40B4-BE49-F238E27FC236}">
              <a16:creationId xmlns:a16="http://schemas.microsoft.com/office/drawing/2014/main" id="{59884559-7056-4184-AE37-DAA2D072B074}"/>
            </a:ext>
          </a:extLst>
        </xdr:cNvPr>
        <xdr:cNvSpPr/>
      </xdr:nvSpPr>
      <xdr:spPr>
        <a:xfrm>
          <a:off x="18605500" y="6610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6" name="テキスト ボックス 575">
          <a:extLst>
            <a:ext uri="{FF2B5EF4-FFF2-40B4-BE49-F238E27FC236}">
              <a16:creationId xmlns:a16="http://schemas.microsoft.com/office/drawing/2014/main" id="{41D4D7A7-EFC3-4941-9345-EBB7F81BBC0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594DF90F-EA5A-455F-BF7B-F8E139E5435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732190EF-D1BC-4ADD-A64E-085115D411B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E17EE942-724B-4CC3-AA76-4C284D4F0EDB}"/>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BA9A0FDE-E0F7-44E6-AD33-AD1DC04E483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132528</xdr:rowOff>
    </xdr:from>
    <xdr:to>
      <xdr:col>116</xdr:col>
      <xdr:colOff>114300</xdr:colOff>
      <xdr:row>41</xdr:row>
      <xdr:rowOff>62678</xdr:rowOff>
    </xdr:to>
    <xdr:sp macro="" textlink="">
      <xdr:nvSpPr>
        <xdr:cNvPr id="581" name="楕円 580">
          <a:extLst>
            <a:ext uri="{FF2B5EF4-FFF2-40B4-BE49-F238E27FC236}">
              <a16:creationId xmlns:a16="http://schemas.microsoft.com/office/drawing/2014/main" id="{6F25AB36-44ED-45B9-921E-0B21C697D904}"/>
            </a:ext>
          </a:extLst>
        </xdr:cNvPr>
        <xdr:cNvSpPr/>
      </xdr:nvSpPr>
      <xdr:spPr>
        <a:xfrm>
          <a:off x="22110700" y="699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47455</xdr:rowOff>
    </xdr:from>
    <xdr:ext cx="469744" cy="259045"/>
    <xdr:sp macro="" textlink="">
      <xdr:nvSpPr>
        <xdr:cNvPr id="582" name="【一般廃棄物処理施設】&#10;一人当たり有形固定資産（償却資産）額該当値テキスト">
          <a:extLst>
            <a:ext uri="{FF2B5EF4-FFF2-40B4-BE49-F238E27FC236}">
              <a16:creationId xmlns:a16="http://schemas.microsoft.com/office/drawing/2014/main" id="{15CB3345-8F54-4182-B5DF-560F0924CAA0}"/>
            </a:ext>
          </a:extLst>
        </xdr:cNvPr>
        <xdr:cNvSpPr txBox="1"/>
      </xdr:nvSpPr>
      <xdr:spPr>
        <a:xfrm>
          <a:off x="22199600" y="6905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131853</xdr:rowOff>
    </xdr:from>
    <xdr:to>
      <xdr:col>112</xdr:col>
      <xdr:colOff>38100</xdr:colOff>
      <xdr:row>41</xdr:row>
      <xdr:rowOff>62003</xdr:rowOff>
    </xdr:to>
    <xdr:sp macro="" textlink="">
      <xdr:nvSpPr>
        <xdr:cNvPr id="583" name="楕円 582">
          <a:extLst>
            <a:ext uri="{FF2B5EF4-FFF2-40B4-BE49-F238E27FC236}">
              <a16:creationId xmlns:a16="http://schemas.microsoft.com/office/drawing/2014/main" id="{BB0B001C-9D04-45F7-A18F-EA5F907E388C}"/>
            </a:ext>
          </a:extLst>
        </xdr:cNvPr>
        <xdr:cNvSpPr/>
      </xdr:nvSpPr>
      <xdr:spPr>
        <a:xfrm>
          <a:off x="21272500" y="6989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11203</xdr:rowOff>
    </xdr:from>
    <xdr:to>
      <xdr:col>116</xdr:col>
      <xdr:colOff>63500</xdr:colOff>
      <xdr:row>41</xdr:row>
      <xdr:rowOff>11878</xdr:rowOff>
    </xdr:to>
    <xdr:cxnSp macro="">
      <xdr:nvCxnSpPr>
        <xdr:cNvPr id="584" name="直線コネクタ 583">
          <a:extLst>
            <a:ext uri="{FF2B5EF4-FFF2-40B4-BE49-F238E27FC236}">
              <a16:creationId xmlns:a16="http://schemas.microsoft.com/office/drawing/2014/main" id="{7EB4AA47-74BC-413F-8636-820AFFC8AB79}"/>
            </a:ext>
          </a:extLst>
        </xdr:cNvPr>
        <xdr:cNvCxnSpPr/>
      </xdr:nvCxnSpPr>
      <xdr:spPr>
        <a:xfrm>
          <a:off x="21323300" y="7040653"/>
          <a:ext cx="838200" cy="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130373</xdr:rowOff>
    </xdr:from>
    <xdr:to>
      <xdr:col>107</xdr:col>
      <xdr:colOff>101600</xdr:colOff>
      <xdr:row>41</xdr:row>
      <xdr:rowOff>60523</xdr:rowOff>
    </xdr:to>
    <xdr:sp macro="" textlink="">
      <xdr:nvSpPr>
        <xdr:cNvPr id="585" name="楕円 584">
          <a:extLst>
            <a:ext uri="{FF2B5EF4-FFF2-40B4-BE49-F238E27FC236}">
              <a16:creationId xmlns:a16="http://schemas.microsoft.com/office/drawing/2014/main" id="{6EAA6532-D660-4619-86F0-5A666680BEB4}"/>
            </a:ext>
          </a:extLst>
        </xdr:cNvPr>
        <xdr:cNvSpPr/>
      </xdr:nvSpPr>
      <xdr:spPr>
        <a:xfrm>
          <a:off x="20383500" y="6988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9723</xdr:rowOff>
    </xdr:from>
    <xdr:to>
      <xdr:col>111</xdr:col>
      <xdr:colOff>177800</xdr:colOff>
      <xdr:row>41</xdr:row>
      <xdr:rowOff>11203</xdr:rowOff>
    </xdr:to>
    <xdr:cxnSp macro="">
      <xdr:nvCxnSpPr>
        <xdr:cNvPr id="586" name="直線コネクタ 585">
          <a:extLst>
            <a:ext uri="{FF2B5EF4-FFF2-40B4-BE49-F238E27FC236}">
              <a16:creationId xmlns:a16="http://schemas.microsoft.com/office/drawing/2014/main" id="{CE6E9A73-DDAF-44C8-BEEA-1D636012AD23}"/>
            </a:ext>
          </a:extLst>
        </xdr:cNvPr>
        <xdr:cNvCxnSpPr/>
      </xdr:nvCxnSpPr>
      <xdr:spPr>
        <a:xfrm>
          <a:off x="20434300" y="7039173"/>
          <a:ext cx="889000" cy="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131699</xdr:rowOff>
    </xdr:from>
    <xdr:to>
      <xdr:col>102</xdr:col>
      <xdr:colOff>165100</xdr:colOff>
      <xdr:row>41</xdr:row>
      <xdr:rowOff>61849</xdr:rowOff>
    </xdr:to>
    <xdr:sp macro="" textlink="">
      <xdr:nvSpPr>
        <xdr:cNvPr id="587" name="楕円 586">
          <a:extLst>
            <a:ext uri="{FF2B5EF4-FFF2-40B4-BE49-F238E27FC236}">
              <a16:creationId xmlns:a16="http://schemas.microsoft.com/office/drawing/2014/main" id="{E17DC93F-8B73-4417-B44A-0232E5C46CE3}"/>
            </a:ext>
          </a:extLst>
        </xdr:cNvPr>
        <xdr:cNvSpPr/>
      </xdr:nvSpPr>
      <xdr:spPr>
        <a:xfrm>
          <a:off x="19494500" y="698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9723</xdr:rowOff>
    </xdr:from>
    <xdr:to>
      <xdr:col>107</xdr:col>
      <xdr:colOff>50800</xdr:colOff>
      <xdr:row>41</xdr:row>
      <xdr:rowOff>11049</xdr:rowOff>
    </xdr:to>
    <xdr:cxnSp macro="">
      <xdr:nvCxnSpPr>
        <xdr:cNvPr id="588" name="直線コネクタ 587">
          <a:extLst>
            <a:ext uri="{FF2B5EF4-FFF2-40B4-BE49-F238E27FC236}">
              <a16:creationId xmlns:a16="http://schemas.microsoft.com/office/drawing/2014/main" id="{3BB42020-96BA-4BE0-BFB7-ED2F263603FD}"/>
            </a:ext>
          </a:extLst>
        </xdr:cNvPr>
        <xdr:cNvCxnSpPr/>
      </xdr:nvCxnSpPr>
      <xdr:spPr>
        <a:xfrm flipV="1">
          <a:off x="19545300" y="7039173"/>
          <a:ext cx="88900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134808</xdr:rowOff>
    </xdr:from>
    <xdr:to>
      <xdr:col>98</xdr:col>
      <xdr:colOff>38100</xdr:colOff>
      <xdr:row>41</xdr:row>
      <xdr:rowOff>64958</xdr:rowOff>
    </xdr:to>
    <xdr:sp macro="" textlink="">
      <xdr:nvSpPr>
        <xdr:cNvPr id="589" name="楕円 588">
          <a:extLst>
            <a:ext uri="{FF2B5EF4-FFF2-40B4-BE49-F238E27FC236}">
              <a16:creationId xmlns:a16="http://schemas.microsoft.com/office/drawing/2014/main" id="{681084FA-3473-4FAF-8C79-D9862776BD6F}"/>
            </a:ext>
          </a:extLst>
        </xdr:cNvPr>
        <xdr:cNvSpPr/>
      </xdr:nvSpPr>
      <xdr:spPr>
        <a:xfrm>
          <a:off x="18605500" y="699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11049</xdr:rowOff>
    </xdr:from>
    <xdr:to>
      <xdr:col>102</xdr:col>
      <xdr:colOff>114300</xdr:colOff>
      <xdr:row>41</xdr:row>
      <xdr:rowOff>14158</xdr:rowOff>
    </xdr:to>
    <xdr:cxnSp macro="">
      <xdr:nvCxnSpPr>
        <xdr:cNvPr id="590" name="直線コネクタ 589">
          <a:extLst>
            <a:ext uri="{FF2B5EF4-FFF2-40B4-BE49-F238E27FC236}">
              <a16:creationId xmlns:a16="http://schemas.microsoft.com/office/drawing/2014/main" id="{1D205D60-AC56-42E1-8CBA-D799235AAA43}"/>
            </a:ext>
          </a:extLst>
        </xdr:cNvPr>
        <xdr:cNvCxnSpPr/>
      </xdr:nvCxnSpPr>
      <xdr:spPr>
        <a:xfrm flipV="1">
          <a:off x="18656300" y="7040499"/>
          <a:ext cx="889000" cy="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118107</xdr:rowOff>
    </xdr:from>
    <xdr:ext cx="534377" cy="259045"/>
    <xdr:sp macro="" textlink="">
      <xdr:nvSpPr>
        <xdr:cNvPr id="591" name="n_1aveValue【一般廃棄物処理施設】&#10;一人当たり有形固定資産（償却資産）額">
          <a:extLst>
            <a:ext uri="{FF2B5EF4-FFF2-40B4-BE49-F238E27FC236}">
              <a16:creationId xmlns:a16="http://schemas.microsoft.com/office/drawing/2014/main" id="{704B1611-A6F1-4885-96C9-8E58EF4E23FD}"/>
            </a:ext>
          </a:extLst>
        </xdr:cNvPr>
        <xdr:cNvSpPr txBox="1"/>
      </xdr:nvSpPr>
      <xdr:spPr>
        <a:xfrm>
          <a:off x="21043411" y="6290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145178</xdr:rowOff>
    </xdr:from>
    <xdr:ext cx="534377" cy="259045"/>
    <xdr:sp macro="" textlink="">
      <xdr:nvSpPr>
        <xdr:cNvPr id="592" name="n_2aveValue【一般廃棄物処理施設】&#10;一人当たり有形固定資産（償却資産）額">
          <a:extLst>
            <a:ext uri="{FF2B5EF4-FFF2-40B4-BE49-F238E27FC236}">
              <a16:creationId xmlns:a16="http://schemas.microsoft.com/office/drawing/2014/main" id="{18EA5ECC-62C2-43E3-AF8B-92B5B0FD1910}"/>
            </a:ext>
          </a:extLst>
        </xdr:cNvPr>
        <xdr:cNvSpPr txBox="1"/>
      </xdr:nvSpPr>
      <xdr:spPr>
        <a:xfrm>
          <a:off x="20167111" y="6317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37931</xdr:rowOff>
    </xdr:from>
    <xdr:ext cx="534377" cy="259045"/>
    <xdr:sp macro="" textlink="">
      <xdr:nvSpPr>
        <xdr:cNvPr id="593" name="n_3aveValue【一般廃棄物処理施設】&#10;一人当たり有形固定資産（償却資産）額">
          <a:extLst>
            <a:ext uri="{FF2B5EF4-FFF2-40B4-BE49-F238E27FC236}">
              <a16:creationId xmlns:a16="http://schemas.microsoft.com/office/drawing/2014/main" id="{E05AB244-9D2D-48FB-A1AB-6ADF69541DD3}"/>
            </a:ext>
          </a:extLst>
        </xdr:cNvPr>
        <xdr:cNvSpPr txBox="1"/>
      </xdr:nvSpPr>
      <xdr:spPr>
        <a:xfrm>
          <a:off x="19278111" y="638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41829</xdr:rowOff>
    </xdr:from>
    <xdr:ext cx="534377" cy="259045"/>
    <xdr:sp macro="" textlink="">
      <xdr:nvSpPr>
        <xdr:cNvPr id="594" name="n_4aveValue【一般廃棄物処理施設】&#10;一人当たり有形固定資産（償却資産）額">
          <a:extLst>
            <a:ext uri="{FF2B5EF4-FFF2-40B4-BE49-F238E27FC236}">
              <a16:creationId xmlns:a16="http://schemas.microsoft.com/office/drawing/2014/main" id="{5107FCAD-5A38-499C-AA18-6C8BAED67069}"/>
            </a:ext>
          </a:extLst>
        </xdr:cNvPr>
        <xdr:cNvSpPr txBox="1"/>
      </xdr:nvSpPr>
      <xdr:spPr>
        <a:xfrm>
          <a:off x="18389111" y="638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120728</xdr:colOff>
      <xdr:row>41</xdr:row>
      <xdr:rowOff>53130</xdr:rowOff>
    </xdr:from>
    <xdr:ext cx="469744" cy="259045"/>
    <xdr:sp macro="" textlink="">
      <xdr:nvSpPr>
        <xdr:cNvPr id="595" name="n_1mainValue【一般廃棄物処理施設】&#10;一人当たり有形固定資産（償却資産）額">
          <a:extLst>
            <a:ext uri="{FF2B5EF4-FFF2-40B4-BE49-F238E27FC236}">
              <a16:creationId xmlns:a16="http://schemas.microsoft.com/office/drawing/2014/main" id="{958FBDFC-C1F1-46B1-AB16-C07A49D20BD2}"/>
            </a:ext>
          </a:extLst>
        </xdr:cNvPr>
        <xdr:cNvSpPr txBox="1"/>
      </xdr:nvSpPr>
      <xdr:spPr>
        <a:xfrm>
          <a:off x="21075728" y="7082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6428</xdr:colOff>
      <xdr:row>41</xdr:row>
      <xdr:rowOff>51650</xdr:rowOff>
    </xdr:from>
    <xdr:ext cx="469744" cy="259045"/>
    <xdr:sp macro="" textlink="">
      <xdr:nvSpPr>
        <xdr:cNvPr id="596" name="n_2mainValue【一般廃棄物処理施設】&#10;一人当たり有形固定資産（償却資産）額">
          <a:extLst>
            <a:ext uri="{FF2B5EF4-FFF2-40B4-BE49-F238E27FC236}">
              <a16:creationId xmlns:a16="http://schemas.microsoft.com/office/drawing/2014/main" id="{BC8FA3F3-209C-494C-B44B-2AAFA592C18C}"/>
            </a:ext>
          </a:extLst>
        </xdr:cNvPr>
        <xdr:cNvSpPr txBox="1"/>
      </xdr:nvSpPr>
      <xdr:spPr>
        <a:xfrm>
          <a:off x="20199428" y="7081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69928</xdr:colOff>
      <xdr:row>41</xdr:row>
      <xdr:rowOff>52976</xdr:rowOff>
    </xdr:from>
    <xdr:ext cx="469744" cy="259045"/>
    <xdr:sp macro="" textlink="">
      <xdr:nvSpPr>
        <xdr:cNvPr id="597" name="n_3mainValue【一般廃棄物処理施設】&#10;一人当たり有形固定資産（償却資産）額">
          <a:extLst>
            <a:ext uri="{FF2B5EF4-FFF2-40B4-BE49-F238E27FC236}">
              <a16:creationId xmlns:a16="http://schemas.microsoft.com/office/drawing/2014/main" id="{F6639062-EF16-4B4A-B689-8012FFF0FAE7}"/>
            </a:ext>
          </a:extLst>
        </xdr:cNvPr>
        <xdr:cNvSpPr txBox="1"/>
      </xdr:nvSpPr>
      <xdr:spPr>
        <a:xfrm>
          <a:off x="19310428" y="7082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179017</xdr:colOff>
      <xdr:row>41</xdr:row>
      <xdr:rowOff>56085</xdr:rowOff>
    </xdr:from>
    <xdr:ext cx="378565" cy="259045"/>
    <xdr:sp macro="" textlink="">
      <xdr:nvSpPr>
        <xdr:cNvPr id="598" name="n_4mainValue【一般廃棄物処理施設】&#10;一人当たり有形固定資産（償却資産）額">
          <a:extLst>
            <a:ext uri="{FF2B5EF4-FFF2-40B4-BE49-F238E27FC236}">
              <a16:creationId xmlns:a16="http://schemas.microsoft.com/office/drawing/2014/main" id="{2D2C0AC4-28EE-4F95-A956-3134D4CE0DE1}"/>
            </a:ext>
          </a:extLst>
        </xdr:cNvPr>
        <xdr:cNvSpPr txBox="1"/>
      </xdr:nvSpPr>
      <xdr:spPr>
        <a:xfrm>
          <a:off x="18467017" y="7085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9" name="正方形/長方形 598">
          <a:extLst>
            <a:ext uri="{FF2B5EF4-FFF2-40B4-BE49-F238E27FC236}">
              <a16:creationId xmlns:a16="http://schemas.microsoft.com/office/drawing/2014/main" id="{1744EAA2-0E80-4AEA-8A24-4537BC1E43CE}"/>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0" name="正方形/長方形 599">
          <a:extLst>
            <a:ext uri="{FF2B5EF4-FFF2-40B4-BE49-F238E27FC236}">
              <a16:creationId xmlns:a16="http://schemas.microsoft.com/office/drawing/2014/main" id="{A0556A55-A452-4A60-8E22-DE9DC8E39B25}"/>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1" name="正方形/長方形 600">
          <a:extLst>
            <a:ext uri="{FF2B5EF4-FFF2-40B4-BE49-F238E27FC236}">
              <a16:creationId xmlns:a16="http://schemas.microsoft.com/office/drawing/2014/main" id="{1AD2FC6E-D055-4058-8DA8-4C41B40EF5C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2" name="正方形/長方形 601">
          <a:extLst>
            <a:ext uri="{FF2B5EF4-FFF2-40B4-BE49-F238E27FC236}">
              <a16:creationId xmlns:a16="http://schemas.microsoft.com/office/drawing/2014/main" id="{24B74167-E7A4-4D0A-AEEE-DFB72852307C}"/>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3" name="正方形/長方形 602">
          <a:extLst>
            <a:ext uri="{FF2B5EF4-FFF2-40B4-BE49-F238E27FC236}">
              <a16:creationId xmlns:a16="http://schemas.microsoft.com/office/drawing/2014/main" id="{42C2E548-3421-4A07-B326-2BA445E4FB4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4" name="正方形/長方形 603">
          <a:extLst>
            <a:ext uri="{FF2B5EF4-FFF2-40B4-BE49-F238E27FC236}">
              <a16:creationId xmlns:a16="http://schemas.microsoft.com/office/drawing/2014/main" id="{36E8AB9F-F030-43BB-94C4-79E72269FD0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5" name="正方形/長方形 604">
          <a:extLst>
            <a:ext uri="{FF2B5EF4-FFF2-40B4-BE49-F238E27FC236}">
              <a16:creationId xmlns:a16="http://schemas.microsoft.com/office/drawing/2014/main" id="{CFE04AF3-E4EC-474E-B929-0BE13FC8656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6" name="正方形/長方形 605">
          <a:extLst>
            <a:ext uri="{FF2B5EF4-FFF2-40B4-BE49-F238E27FC236}">
              <a16:creationId xmlns:a16="http://schemas.microsoft.com/office/drawing/2014/main" id="{55483B84-093B-482F-9DCA-AB2BC5FDF87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7" name="テキスト ボックス 606">
          <a:extLst>
            <a:ext uri="{FF2B5EF4-FFF2-40B4-BE49-F238E27FC236}">
              <a16:creationId xmlns:a16="http://schemas.microsoft.com/office/drawing/2014/main" id="{0501CD19-92A2-4293-80F3-E911903FD69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8" name="直線コネクタ 607">
          <a:extLst>
            <a:ext uri="{FF2B5EF4-FFF2-40B4-BE49-F238E27FC236}">
              <a16:creationId xmlns:a16="http://schemas.microsoft.com/office/drawing/2014/main" id="{B7E9DAB0-C3FE-477F-B9F3-62F964D18B8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9" name="テキスト ボックス 608">
          <a:extLst>
            <a:ext uri="{FF2B5EF4-FFF2-40B4-BE49-F238E27FC236}">
              <a16:creationId xmlns:a16="http://schemas.microsoft.com/office/drawing/2014/main" id="{4923D5EE-0932-40C8-AEAB-485B3E125283}"/>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0" name="直線コネクタ 609">
          <a:extLst>
            <a:ext uri="{FF2B5EF4-FFF2-40B4-BE49-F238E27FC236}">
              <a16:creationId xmlns:a16="http://schemas.microsoft.com/office/drawing/2014/main" id="{37D4E158-A2A0-456F-BEBD-01DB267742E5}"/>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1" name="テキスト ボックス 610">
          <a:extLst>
            <a:ext uri="{FF2B5EF4-FFF2-40B4-BE49-F238E27FC236}">
              <a16:creationId xmlns:a16="http://schemas.microsoft.com/office/drawing/2014/main" id="{74CBBE0E-E0F2-4EC4-8531-F27CFD4ADC13}"/>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2" name="直線コネクタ 611">
          <a:extLst>
            <a:ext uri="{FF2B5EF4-FFF2-40B4-BE49-F238E27FC236}">
              <a16:creationId xmlns:a16="http://schemas.microsoft.com/office/drawing/2014/main" id="{2BA1A0CD-FC4D-4F5F-9454-B295F1537C66}"/>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3" name="テキスト ボックス 612">
          <a:extLst>
            <a:ext uri="{FF2B5EF4-FFF2-40B4-BE49-F238E27FC236}">
              <a16:creationId xmlns:a16="http://schemas.microsoft.com/office/drawing/2014/main" id="{93BD2B37-0E5E-4781-BD26-2AB8A43FD3A7}"/>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4" name="直線コネクタ 613">
          <a:extLst>
            <a:ext uri="{FF2B5EF4-FFF2-40B4-BE49-F238E27FC236}">
              <a16:creationId xmlns:a16="http://schemas.microsoft.com/office/drawing/2014/main" id="{2FE010DE-1573-4DBE-B6AB-FCD7994E42C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5" name="テキスト ボックス 614">
          <a:extLst>
            <a:ext uri="{FF2B5EF4-FFF2-40B4-BE49-F238E27FC236}">
              <a16:creationId xmlns:a16="http://schemas.microsoft.com/office/drawing/2014/main" id="{B32CFD42-2BC4-41C9-A954-459BBC953A27}"/>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6" name="直線コネクタ 615">
          <a:extLst>
            <a:ext uri="{FF2B5EF4-FFF2-40B4-BE49-F238E27FC236}">
              <a16:creationId xmlns:a16="http://schemas.microsoft.com/office/drawing/2014/main" id="{352F4CD6-ECBB-4FC6-AA18-D75DD95AB442}"/>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7" name="テキスト ボックス 616">
          <a:extLst>
            <a:ext uri="{FF2B5EF4-FFF2-40B4-BE49-F238E27FC236}">
              <a16:creationId xmlns:a16="http://schemas.microsoft.com/office/drawing/2014/main" id="{F10632F8-C18F-42A7-A5E2-C7AEB9F968A4}"/>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8" name="直線コネクタ 617">
          <a:extLst>
            <a:ext uri="{FF2B5EF4-FFF2-40B4-BE49-F238E27FC236}">
              <a16:creationId xmlns:a16="http://schemas.microsoft.com/office/drawing/2014/main" id="{7F41B407-ECE3-48E1-9695-9A92002BC64F}"/>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19" name="テキスト ボックス 618">
          <a:extLst>
            <a:ext uri="{FF2B5EF4-FFF2-40B4-BE49-F238E27FC236}">
              <a16:creationId xmlns:a16="http://schemas.microsoft.com/office/drawing/2014/main" id="{B4938569-E2C0-461A-B573-AB071302E48A}"/>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0" name="直線コネクタ 619">
          <a:extLst>
            <a:ext uri="{FF2B5EF4-FFF2-40B4-BE49-F238E27FC236}">
              <a16:creationId xmlns:a16="http://schemas.microsoft.com/office/drawing/2014/main" id="{186E7E72-14BE-4382-ACE5-BCE362ABDA8B}"/>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1" name="テキスト ボックス 620">
          <a:extLst>
            <a:ext uri="{FF2B5EF4-FFF2-40B4-BE49-F238E27FC236}">
              <a16:creationId xmlns:a16="http://schemas.microsoft.com/office/drawing/2014/main" id="{F5C599FA-A6E5-4418-9E41-AE5C85C86DA1}"/>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2" name="【保健センター・保健所】&#10;有形固定資産減価償却率グラフ枠">
          <a:extLst>
            <a:ext uri="{FF2B5EF4-FFF2-40B4-BE49-F238E27FC236}">
              <a16:creationId xmlns:a16="http://schemas.microsoft.com/office/drawing/2014/main" id="{A56819CE-0068-4563-A052-012B3C3B1DB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57150</xdr:rowOff>
    </xdr:from>
    <xdr:to>
      <xdr:col>85</xdr:col>
      <xdr:colOff>126364</xdr:colOff>
      <xdr:row>64</xdr:row>
      <xdr:rowOff>76200</xdr:rowOff>
    </xdr:to>
    <xdr:cxnSp macro="">
      <xdr:nvCxnSpPr>
        <xdr:cNvPr id="623" name="直線コネクタ 622">
          <a:extLst>
            <a:ext uri="{FF2B5EF4-FFF2-40B4-BE49-F238E27FC236}">
              <a16:creationId xmlns:a16="http://schemas.microsoft.com/office/drawing/2014/main" id="{56786127-2E46-44EB-BA01-5354B65356C3}"/>
            </a:ext>
          </a:extLst>
        </xdr:cNvPr>
        <xdr:cNvCxnSpPr/>
      </xdr:nvCxnSpPr>
      <xdr:spPr>
        <a:xfrm flipV="1">
          <a:off x="16318864" y="948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24" name="【保健センター・保健所】&#10;有形固定資産減価償却率最小値テキスト">
          <a:extLst>
            <a:ext uri="{FF2B5EF4-FFF2-40B4-BE49-F238E27FC236}">
              <a16:creationId xmlns:a16="http://schemas.microsoft.com/office/drawing/2014/main" id="{6E7E17D8-67C0-4AC2-8E0C-2C9930831486}"/>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25" name="直線コネクタ 624">
          <a:extLst>
            <a:ext uri="{FF2B5EF4-FFF2-40B4-BE49-F238E27FC236}">
              <a16:creationId xmlns:a16="http://schemas.microsoft.com/office/drawing/2014/main" id="{D077ACDD-F71C-433C-B6C7-214D673B6279}"/>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3827</xdr:rowOff>
    </xdr:from>
    <xdr:ext cx="405111" cy="259045"/>
    <xdr:sp macro="" textlink="">
      <xdr:nvSpPr>
        <xdr:cNvPr id="626" name="【保健センター・保健所】&#10;有形固定資産減価償却率最大値テキスト">
          <a:extLst>
            <a:ext uri="{FF2B5EF4-FFF2-40B4-BE49-F238E27FC236}">
              <a16:creationId xmlns:a16="http://schemas.microsoft.com/office/drawing/2014/main" id="{A232C8C0-118B-489B-97A1-2206FCE8082E}"/>
            </a:ext>
          </a:extLst>
        </xdr:cNvPr>
        <xdr:cNvSpPr txBox="1"/>
      </xdr:nvSpPr>
      <xdr:spPr>
        <a:xfrm>
          <a:off x="16357600" y="926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57150</xdr:rowOff>
    </xdr:from>
    <xdr:to>
      <xdr:col>86</xdr:col>
      <xdr:colOff>25400</xdr:colOff>
      <xdr:row>55</xdr:row>
      <xdr:rowOff>57150</xdr:rowOff>
    </xdr:to>
    <xdr:cxnSp macro="">
      <xdr:nvCxnSpPr>
        <xdr:cNvPr id="627" name="直線コネクタ 626">
          <a:extLst>
            <a:ext uri="{FF2B5EF4-FFF2-40B4-BE49-F238E27FC236}">
              <a16:creationId xmlns:a16="http://schemas.microsoft.com/office/drawing/2014/main" id="{552D16DF-78BD-46BB-B1C2-48EC9073BC34}"/>
            </a:ext>
          </a:extLst>
        </xdr:cNvPr>
        <xdr:cNvCxnSpPr/>
      </xdr:nvCxnSpPr>
      <xdr:spPr>
        <a:xfrm>
          <a:off x="16230600" y="948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74947</xdr:rowOff>
    </xdr:from>
    <xdr:ext cx="405111" cy="259045"/>
    <xdr:sp macro="" textlink="">
      <xdr:nvSpPr>
        <xdr:cNvPr id="628" name="【保健センター・保健所】&#10;有形固定資産減価償却率平均値テキスト">
          <a:extLst>
            <a:ext uri="{FF2B5EF4-FFF2-40B4-BE49-F238E27FC236}">
              <a16:creationId xmlns:a16="http://schemas.microsoft.com/office/drawing/2014/main" id="{23D16F45-88CF-4CD7-9DF9-D8529CD7D373}"/>
            </a:ext>
          </a:extLst>
        </xdr:cNvPr>
        <xdr:cNvSpPr txBox="1"/>
      </xdr:nvSpPr>
      <xdr:spPr>
        <a:xfrm>
          <a:off x="16357600" y="10019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52070</xdr:rowOff>
    </xdr:from>
    <xdr:to>
      <xdr:col>85</xdr:col>
      <xdr:colOff>177800</xdr:colOff>
      <xdr:row>59</xdr:row>
      <xdr:rowOff>153670</xdr:rowOff>
    </xdr:to>
    <xdr:sp macro="" textlink="">
      <xdr:nvSpPr>
        <xdr:cNvPr id="629" name="フローチャート: 判断 628">
          <a:extLst>
            <a:ext uri="{FF2B5EF4-FFF2-40B4-BE49-F238E27FC236}">
              <a16:creationId xmlns:a16="http://schemas.microsoft.com/office/drawing/2014/main" id="{F3B0CED6-564D-424E-9AF2-84D69ECE2F6B}"/>
            </a:ext>
          </a:extLst>
        </xdr:cNvPr>
        <xdr:cNvSpPr/>
      </xdr:nvSpPr>
      <xdr:spPr>
        <a:xfrm>
          <a:off x="162687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17780</xdr:rowOff>
    </xdr:from>
    <xdr:to>
      <xdr:col>81</xdr:col>
      <xdr:colOff>101600</xdr:colOff>
      <xdr:row>59</xdr:row>
      <xdr:rowOff>119380</xdr:rowOff>
    </xdr:to>
    <xdr:sp macro="" textlink="">
      <xdr:nvSpPr>
        <xdr:cNvPr id="630" name="フローチャート: 判断 629">
          <a:extLst>
            <a:ext uri="{FF2B5EF4-FFF2-40B4-BE49-F238E27FC236}">
              <a16:creationId xmlns:a16="http://schemas.microsoft.com/office/drawing/2014/main" id="{17720DF3-887C-4DF0-A6D2-8222AC1E43EA}"/>
            </a:ext>
          </a:extLst>
        </xdr:cNvPr>
        <xdr:cNvSpPr/>
      </xdr:nvSpPr>
      <xdr:spPr>
        <a:xfrm>
          <a:off x="15430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156845</xdr:rowOff>
    </xdr:from>
    <xdr:to>
      <xdr:col>76</xdr:col>
      <xdr:colOff>165100</xdr:colOff>
      <xdr:row>59</xdr:row>
      <xdr:rowOff>86995</xdr:rowOff>
    </xdr:to>
    <xdr:sp macro="" textlink="">
      <xdr:nvSpPr>
        <xdr:cNvPr id="631" name="フローチャート: 判断 630">
          <a:extLst>
            <a:ext uri="{FF2B5EF4-FFF2-40B4-BE49-F238E27FC236}">
              <a16:creationId xmlns:a16="http://schemas.microsoft.com/office/drawing/2014/main" id="{EE104BD2-BF48-4A15-8B94-0B3AC12B6141}"/>
            </a:ext>
          </a:extLst>
        </xdr:cNvPr>
        <xdr:cNvSpPr/>
      </xdr:nvSpPr>
      <xdr:spPr>
        <a:xfrm>
          <a:off x="145415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130175</xdr:rowOff>
    </xdr:from>
    <xdr:to>
      <xdr:col>72</xdr:col>
      <xdr:colOff>38100</xdr:colOff>
      <xdr:row>59</xdr:row>
      <xdr:rowOff>60325</xdr:rowOff>
    </xdr:to>
    <xdr:sp macro="" textlink="">
      <xdr:nvSpPr>
        <xdr:cNvPr id="632" name="フローチャート: 判断 631">
          <a:extLst>
            <a:ext uri="{FF2B5EF4-FFF2-40B4-BE49-F238E27FC236}">
              <a16:creationId xmlns:a16="http://schemas.microsoft.com/office/drawing/2014/main" id="{AC9B54C2-56E1-46EB-A6B4-52D8FA554890}"/>
            </a:ext>
          </a:extLst>
        </xdr:cNvPr>
        <xdr:cNvSpPr/>
      </xdr:nvSpPr>
      <xdr:spPr>
        <a:xfrm>
          <a:off x="1365250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97790</xdr:rowOff>
    </xdr:from>
    <xdr:to>
      <xdr:col>67</xdr:col>
      <xdr:colOff>101600</xdr:colOff>
      <xdr:row>59</xdr:row>
      <xdr:rowOff>27940</xdr:rowOff>
    </xdr:to>
    <xdr:sp macro="" textlink="">
      <xdr:nvSpPr>
        <xdr:cNvPr id="633" name="フローチャート: 判断 632">
          <a:extLst>
            <a:ext uri="{FF2B5EF4-FFF2-40B4-BE49-F238E27FC236}">
              <a16:creationId xmlns:a16="http://schemas.microsoft.com/office/drawing/2014/main" id="{68033795-4A46-4FA2-9932-6FF5913FD9E2}"/>
            </a:ext>
          </a:extLst>
        </xdr:cNvPr>
        <xdr:cNvSpPr/>
      </xdr:nvSpPr>
      <xdr:spPr>
        <a:xfrm>
          <a:off x="12763500" y="1004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2FAB1AE4-E9BC-4D4C-9BD4-4B2FC48B95C3}"/>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8CD5006A-6003-40CE-BC3A-F9278CFBE88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615AD902-38EF-48AE-A524-4C9AD33B493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BC916125-9591-4FC9-B904-5BEA8DBDB2B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1370A834-9195-4DDB-9A1D-6826AA246CA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101600</xdr:rowOff>
    </xdr:from>
    <xdr:to>
      <xdr:col>85</xdr:col>
      <xdr:colOff>177800</xdr:colOff>
      <xdr:row>61</xdr:row>
      <xdr:rowOff>31750</xdr:rowOff>
    </xdr:to>
    <xdr:sp macro="" textlink="">
      <xdr:nvSpPr>
        <xdr:cNvPr id="639" name="楕円 638">
          <a:extLst>
            <a:ext uri="{FF2B5EF4-FFF2-40B4-BE49-F238E27FC236}">
              <a16:creationId xmlns:a16="http://schemas.microsoft.com/office/drawing/2014/main" id="{76E848B1-F3E3-472F-B829-34B02249C121}"/>
            </a:ext>
          </a:extLst>
        </xdr:cNvPr>
        <xdr:cNvSpPr/>
      </xdr:nvSpPr>
      <xdr:spPr>
        <a:xfrm>
          <a:off x="16268700" y="1038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80027</xdr:rowOff>
    </xdr:from>
    <xdr:ext cx="405111" cy="259045"/>
    <xdr:sp macro="" textlink="">
      <xdr:nvSpPr>
        <xdr:cNvPr id="640" name="【保健センター・保健所】&#10;有形固定資産減価償却率該当値テキスト">
          <a:extLst>
            <a:ext uri="{FF2B5EF4-FFF2-40B4-BE49-F238E27FC236}">
              <a16:creationId xmlns:a16="http://schemas.microsoft.com/office/drawing/2014/main" id="{B437D1E2-BC36-4305-9F23-745FAD80B6DE}"/>
            </a:ext>
          </a:extLst>
        </xdr:cNvPr>
        <xdr:cNvSpPr txBox="1"/>
      </xdr:nvSpPr>
      <xdr:spPr>
        <a:xfrm>
          <a:off x="16357600"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63500</xdr:rowOff>
    </xdr:from>
    <xdr:to>
      <xdr:col>81</xdr:col>
      <xdr:colOff>101600</xdr:colOff>
      <xdr:row>60</xdr:row>
      <xdr:rowOff>165100</xdr:rowOff>
    </xdr:to>
    <xdr:sp macro="" textlink="">
      <xdr:nvSpPr>
        <xdr:cNvPr id="641" name="楕円 640">
          <a:extLst>
            <a:ext uri="{FF2B5EF4-FFF2-40B4-BE49-F238E27FC236}">
              <a16:creationId xmlns:a16="http://schemas.microsoft.com/office/drawing/2014/main" id="{5DD9DD6A-C21D-4D2E-941C-84BB814C04C6}"/>
            </a:ext>
          </a:extLst>
        </xdr:cNvPr>
        <xdr:cNvSpPr/>
      </xdr:nvSpPr>
      <xdr:spPr>
        <a:xfrm>
          <a:off x="154305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114300</xdr:rowOff>
    </xdr:from>
    <xdr:to>
      <xdr:col>85</xdr:col>
      <xdr:colOff>127000</xdr:colOff>
      <xdr:row>60</xdr:row>
      <xdr:rowOff>152400</xdr:rowOff>
    </xdr:to>
    <xdr:cxnSp macro="">
      <xdr:nvCxnSpPr>
        <xdr:cNvPr id="642" name="直線コネクタ 641">
          <a:extLst>
            <a:ext uri="{FF2B5EF4-FFF2-40B4-BE49-F238E27FC236}">
              <a16:creationId xmlns:a16="http://schemas.microsoft.com/office/drawing/2014/main" id="{499DB88F-DD72-47F0-B06A-86C80988D385}"/>
            </a:ext>
          </a:extLst>
        </xdr:cNvPr>
        <xdr:cNvCxnSpPr/>
      </xdr:nvCxnSpPr>
      <xdr:spPr>
        <a:xfrm>
          <a:off x="15481300" y="104013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23495</xdr:rowOff>
    </xdr:from>
    <xdr:to>
      <xdr:col>76</xdr:col>
      <xdr:colOff>165100</xdr:colOff>
      <xdr:row>60</xdr:row>
      <xdr:rowOff>125095</xdr:rowOff>
    </xdr:to>
    <xdr:sp macro="" textlink="">
      <xdr:nvSpPr>
        <xdr:cNvPr id="643" name="楕円 642">
          <a:extLst>
            <a:ext uri="{FF2B5EF4-FFF2-40B4-BE49-F238E27FC236}">
              <a16:creationId xmlns:a16="http://schemas.microsoft.com/office/drawing/2014/main" id="{FB13758F-96B0-495D-8755-9C70330F599C}"/>
            </a:ext>
          </a:extLst>
        </xdr:cNvPr>
        <xdr:cNvSpPr/>
      </xdr:nvSpPr>
      <xdr:spPr>
        <a:xfrm>
          <a:off x="14541500" y="1031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74295</xdr:rowOff>
    </xdr:from>
    <xdr:to>
      <xdr:col>81</xdr:col>
      <xdr:colOff>50800</xdr:colOff>
      <xdr:row>60</xdr:row>
      <xdr:rowOff>114300</xdr:rowOff>
    </xdr:to>
    <xdr:cxnSp macro="">
      <xdr:nvCxnSpPr>
        <xdr:cNvPr id="644" name="直線コネクタ 643">
          <a:extLst>
            <a:ext uri="{FF2B5EF4-FFF2-40B4-BE49-F238E27FC236}">
              <a16:creationId xmlns:a16="http://schemas.microsoft.com/office/drawing/2014/main" id="{C6F642B3-4472-424E-B65B-161C8937916A}"/>
            </a:ext>
          </a:extLst>
        </xdr:cNvPr>
        <xdr:cNvCxnSpPr/>
      </xdr:nvCxnSpPr>
      <xdr:spPr>
        <a:xfrm>
          <a:off x="14592300" y="103612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154940</xdr:rowOff>
    </xdr:from>
    <xdr:to>
      <xdr:col>72</xdr:col>
      <xdr:colOff>38100</xdr:colOff>
      <xdr:row>60</xdr:row>
      <xdr:rowOff>85090</xdr:rowOff>
    </xdr:to>
    <xdr:sp macro="" textlink="">
      <xdr:nvSpPr>
        <xdr:cNvPr id="645" name="楕円 644">
          <a:extLst>
            <a:ext uri="{FF2B5EF4-FFF2-40B4-BE49-F238E27FC236}">
              <a16:creationId xmlns:a16="http://schemas.microsoft.com/office/drawing/2014/main" id="{F372A333-704A-44FC-9EC0-54FEACD5AE01}"/>
            </a:ext>
          </a:extLst>
        </xdr:cNvPr>
        <xdr:cNvSpPr/>
      </xdr:nvSpPr>
      <xdr:spPr>
        <a:xfrm>
          <a:off x="13652500" y="1027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34290</xdr:rowOff>
    </xdr:from>
    <xdr:to>
      <xdr:col>76</xdr:col>
      <xdr:colOff>114300</xdr:colOff>
      <xdr:row>60</xdr:row>
      <xdr:rowOff>74295</xdr:rowOff>
    </xdr:to>
    <xdr:cxnSp macro="">
      <xdr:nvCxnSpPr>
        <xdr:cNvPr id="646" name="直線コネクタ 645">
          <a:extLst>
            <a:ext uri="{FF2B5EF4-FFF2-40B4-BE49-F238E27FC236}">
              <a16:creationId xmlns:a16="http://schemas.microsoft.com/office/drawing/2014/main" id="{59029303-8E1A-4741-96C0-D38D4BD71186}"/>
            </a:ext>
          </a:extLst>
        </xdr:cNvPr>
        <xdr:cNvCxnSpPr/>
      </xdr:nvCxnSpPr>
      <xdr:spPr>
        <a:xfrm>
          <a:off x="13703300" y="1032129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145415</xdr:rowOff>
    </xdr:from>
    <xdr:to>
      <xdr:col>67</xdr:col>
      <xdr:colOff>101600</xdr:colOff>
      <xdr:row>60</xdr:row>
      <xdr:rowOff>75565</xdr:rowOff>
    </xdr:to>
    <xdr:sp macro="" textlink="">
      <xdr:nvSpPr>
        <xdr:cNvPr id="647" name="楕円 646">
          <a:extLst>
            <a:ext uri="{FF2B5EF4-FFF2-40B4-BE49-F238E27FC236}">
              <a16:creationId xmlns:a16="http://schemas.microsoft.com/office/drawing/2014/main" id="{5B531F5F-197D-4697-BFA8-DE06C89E2336}"/>
            </a:ext>
          </a:extLst>
        </xdr:cNvPr>
        <xdr:cNvSpPr/>
      </xdr:nvSpPr>
      <xdr:spPr>
        <a:xfrm>
          <a:off x="12763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24765</xdr:rowOff>
    </xdr:from>
    <xdr:to>
      <xdr:col>71</xdr:col>
      <xdr:colOff>177800</xdr:colOff>
      <xdr:row>60</xdr:row>
      <xdr:rowOff>34290</xdr:rowOff>
    </xdr:to>
    <xdr:cxnSp macro="">
      <xdr:nvCxnSpPr>
        <xdr:cNvPr id="648" name="直線コネクタ 647">
          <a:extLst>
            <a:ext uri="{FF2B5EF4-FFF2-40B4-BE49-F238E27FC236}">
              <a16:creationId xmlns:a16="http://schemas.microsoft.com/office/drawing/2014/main" id="{EDF50E5A-64B0-4BD5-83A6-541002C77ED4}"/>
            </a:ext>
          </a:extLst>
        </xdr:cNvPr>
        <xdr:cNvCxnSpPr/>
      </xdr:nvCxnSpPr>
      <xdr:spPr>
        <a:xfrm>
          <a:off x="12814300" y="1031176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135907</xdr:rowOff>
    </xdr:from>
    <xdr:ext cx="405111" cy="259045"/>
    <xdr:sp macro="" textlink="">
      <xdr:nvSpPr>
        <xdr:cNvPr id="649" name="n_1aveValue【保健センター・保健所】&#10;有形固定資産減価償却率">
          <a:extLst>
            <a:ext uri="{FF2B5EF4-FFF2-40B4-BE49-F238E27FC236}">
              <a16:creationId xmlns:a16="http://schemas.microsoft.com/office/drawing/2014/main" id="{687174AE-DDDC-4B7B-9BC0-3495068E2409}"/>
            </a:ext>
          </a:extLst>
        </xdr:cNvPr>
        <xdr:cNvSpPr txBox="1"/>
      </xdr:nvSpPr>
      <xdr:spPr>
        <a:xfrm>
          <a:off x="152660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103522</xdr:rowOff>
    </xdr:from>
    <xdr:ext cx="405111" cy="259045"/>
    <xdr:sp macro="" textlink="">
      <xdr:nvSpPr>
        <xdr:cNvPr id="650" name="n_2aveValue【保健センター・保健所】&#10;有形固定資産減価償却率">
          <a:extLst>
            <a:ext uri="{FF2B5EF4-FFF2-40B4-BE49-F238E27FC236}">
              <a16:creationId xmlns:a16="http://schemas.microsoft.com/office/drawing/2014/main" id="{01159E35-547D-4560-B7F7-4E75C727B919}"/>
            </a:ext>
          </a:extLst>
        </xdr:cNvPr>
        <xdr:cNvSpPr txBox="1"/>
      </xdr:nvSpPr>
      <xdr:spPr>
        <a:xfrm>
          <a:off x="14389744" y="987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76852</xdr:rowOff>
    </xdr:from>
    <xdr:ext cx="405111" cy="259045"/>
    <xdr:sp macro="" textlink="">
      <xdr:nvSpPr>
        <xdr:cNvPr id="651" name="n_3aveValue【保健センター・保健所】&#10;有形固定資産減価償却率">
          <a:extLst>
            <a:ext uri="{FF2B5EF4-FFF2-40B4-BE49-F238E27FC236}">
              <a16:creationId xmlns:a16="http://schemas.microsoft.com/office/drawing/2014/main" id="{0C00B1A9-BCFA-43A1-9845-6FD2548A28EC}"/>
            </a:ext>
          </a:extLst>
        </xdr:cNvPr>
        <xdr:cNvSpPr txBox="1"/>
      </xdr:nvSpPr>
      <xdr:spPr>
        <a:xfrm>
          <a:off x="13500744" y="984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44467</xdr:rowOff>
    </xdr:from>
    <xdr:ext cx="405111" cy="259045"/>
    <xdr:sp macro="" textlink="">
      <xdr:nvSpPr>
        <xdr:cNvPr id="652" name="n_4aveValue【保健センター・保健所】&#10;有形固定資産減価償却率">
          <a:extLst>
            <a:ext uri="{FF2B5EF4-FFF2-40B4-BE49-F238E27FC236}">
              <a16:creationId xmlns:a16="http://schemas.microsoft.com/office/drawing/2014/main" id="{F6DDACD6-9B04-4225-8D85-85DD43AE45B3}"/>
            </a:ext>
          </a:extLst>
        </xdr:cNvPr>
        <xdr:cNvSpPr txBox="1"/>
      </xdr:nvSpPr>
      <xdr:spPr>
        <a:xfrm>
          <a:off x="12611744" y="981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156227</xdr:rowOff>
    </xdr:from>
    <xdr:ext cx="405111" cy="259045"/>
    <xdr:sp macro="" textlink="">
      <xdr:nvSpPr>
        <xdr:cNvPr id="653" name="n_1mainValue【保健センター・保健所】&#10;有形固定資産減価償却率">
          <a:extLst>
            <a:ext uri="{FF2B5EF4-FFF2-40B4-BE49-F238E27FC236}">
              <a16:creationId xmlns:a16="http://schemas.microsoft.com/office/drawing/2014/main" id="{05C5D973-B8F8-4C72-94B8-D704337951B5}"/>
            </a:ext>
          </a:extLst>
        </xdr:cNvPr>
        <xdr:cNvSpPr txBox="1"/>
      </xdr:nvSpPr>
      <xdr:spPr>
        <a:xfrm>
          <a:off x="152660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116222</xdr:rowOff>
    </xdr:from>
    <xdr:ext cx="405111" cy="259045"/>
    <xdr:sp macro="" textlink="">
      <xdr:nvSpPr>
        <xdr:cNvPr id="654" name="n_2mainValue【保健センター・保健所】&#10;有形固定資産減価償却率">
          <a:extLst>
            <a:ext uri="{FF2B5EF4-FFF2-40B4-BE49-F238E27FC236}">
              <a16:creationId xmlns:a16="http://schemas.microsoft.com/office/drawing/2014/main" id="{8656D955-2763-439C-B6AF-D7EBBDACEDBF}"/>
            </a:ext>
          </a:extLst>
        </xdr:cNvPr>
        <xdr:cNvSpPr txBox="1"/>
      </xdr:nvSpPr>
      <xdr:spPr>
        <a:xfrm>
          <a:off x="14389744" y="1040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76217</xdr:rowOff>
    </xdr:from>
    <xdr:ext cx="405111" cy="259045"/>
    <xdr:sp macro="" textlink="">
      <xdr:nvSpPr>
        <xdr:cNvPr id="655" name="n_3mainValue【保健センター・保健所】&#10;有形固定資産減価償却率">
          <a:extLst>
            <a:ext uri="{FF2B5EF4-FFF2-40B4-BE49-F238E27FC236}">
              <a16:creationId xmlns:a16="http://schemas.microsoft.com/office/drawing/2014/main" id="{13D5334D-E1D8-453B-95E3-0006A0BB3D7A}"/>
            </a:ext>
          </a:extLst>
        </xdr:cNvPr>
        <xdr:cNvSpPr txBox="1"/>
      </xdr:nvSpPr>
      <xdr:spPr>
        <a:xfrm>
          <a:off x="13500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66692</xdr:rowOff>
    </xdr:from>
    <xdr:ext cx="405111" cy="259045"/>
    <xdr:sp macro="" textlink="">
      <xdr:nvSpPr>
        <xdr:cNvPr id="656" name="n_4mainValue【保健センター・保健所】&#10;有形固定資産減価償却率">
          <a:extLst>
            <a:ext uri="{FF2B5EF4-FFF2-40B4-BE49-F238E27FC236}">
              <a16:creationId xmlns:a16="http://schemas.microsoft.com/office/drawing/2014/main" id="{4DE7D118-942E-4CA0-872F-EEF584E003EB}"/>
            </a:ext>
          </a:extLst>
        </xdr:cNvPr>
        <xdr:cNvSpPr txBox="1"/>
      </xdr:nvSpPr>
      <xdr:spPr>
        <a:xfrm>
          <a:off x="12611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7" name="正方形/長方形 656">
          <a:extLst>
            <a:ext uri="{FF2B5EF4-FFF2-40B4-BE49-F238E27FC236}">
              <a16:creationId xmlns:a16="http://schemas.microsoft.com/office/drawing/2014/main" id="{11DCAEF6-5640-4F60-9F7E-A8CFC5E46DD8}"/>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8" name="正方形/長方形 657">
          <a:extLst>
            <a:ext uri="{FF2B5EF4-FFF2-40B4-BE49-F238E27FC236}">
              <a16:creationId xmlns:a16="http://schemas.microsoft.com/office/drawing/2014/main" id="{48FFAD5E-E01D-41FF-9F1E-3B2C24801211}"/>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9" name="正方形/長方形 658">
          <a:extLst>
            <a:ext uri="{FF2B5EF4-FFF2-40B4-BE49-F238E27FC236}">
              <a16:creationId xmlns:a16="http://schemas.microsoft.com/office/drawing/2014/main" id="{73355BB0-B6DC-41E1-A1F0-E4F74D47F4B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0" name="正方形/長方形 659">
          <a:extLst>
            <a:ext uri="{FF2B5EF4-FFF2-40B4-BE49-F238E27FC236}">
              <a16:creationId xmlns:a16="http://schemas.microsoft.com/office/drawing/2014/main" id="{707E69EB-7B8A-49FE-914D-4BFB437C587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1" name="正方形/長方形 660">
          <a:extLst>
            <a:ext uri="{FF2B5EF4-FFF2-40B4-BE49-F238E27FC236}">
              <a16:creationId xmlns:a16="http://schemas.microsoft.com/office/drawing/2014/main" id="{2F38A2B8-BDF0-4FB1-B6D6-F718F353FD6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2" name="正方形/長方形 661">
          <a:extLst>
            <a:ext uri="{FF2B5EF4-FFF2-40B4-BE49-F238E27FC236}">
              <a16:creationId xmlns:a16="http://schemas.microsoft.com/office/drawing/2014/main" id="{88FCF1BB-21EB-46F1-8EDC-94B7C0129C47}"/>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3" name="正方形/長方形 662">
          <a:extLst>
            <a:ext uri="{FF2B5EF4-FFF2-40B4-BE49-F238E27FC236}">
              <a16:creationId xmlns:a16="http://schemas.microsoft.com/office/drawing/2014/main" id="{9AF86C64-A336-4A8F-8BA5-7F707BBE624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4" name="正方形/長方形 663">
          <a:extLst>
            <a:ext uri="{FF2B5EF4-FFF2-40B4-BE49-F238E27FC236}">
              <a16:creationId xmlns:a16="http://schemas.microsoft.com/office/drawing/2014/main" id="{BF56B419-B08C-4FBB-BAC6-B94BF1DEAB83}"/>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5" name="テキスト ボックス 664">
          <a:extLst>
            <a:ext uri="{FF2B5EF4-FFF2-40B4-BE49-F238E27FC236}">
              <a16:creationId xmlns:a16="http://schemas.microsoft.com/office/drawing/2014/main" id="{0C96916C-40BD-4BDD-8718-0D0E390EF4F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6" name="直線コネクタ 665">
          <a:extLst>
            <a:ext uri="{FF2B5EF4-FFF2-40B4-BE49-F238E27FC236}">
              <a16:creationId xmlns:a16="http://schemas.microsoft.com/office/drawing/2014/main" id="{E84F7CCC-687D-49B0-8C8E-B52EAF02C94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67" name="直線コネクタ 666">
          <a:extLst>
            <a:ext uri="{FF2B5EF4-FFF2-40B4-BE49-F238E27FC236}">
              <a16:creationId xmlns:a16="http://schemas.microsoft.com/office/drawing/2014/main" id="{2D59A3C4-C079-4108-97F0-F9A30CC990C1}"/>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8" name="テキスト ボックス 667">
          <a:extLst>
            <a:ext uri="{FF2B5EF4-FFF2-40B4-BE49-F238E27FC236}">
              <a16:creationId xmlns:a16="http://schemas.microsoft.com/office/drawing/2014/main" id="{35AFC9C1-E482-49D3-BF77-C765A4393ED1}"/>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69" name="直線コネクタ 668">
          <a:extLst>
            <a:ext uri="{FF2B5EF4-FFF2-40B4-BE49-F238E27FC236}">
              <a16:creationId xmlns:a16="http://schemas.microsoft.com/office/drawing/2014/main" id="{AA0B5EFE-6963-4F13-992E-29BF37A9F29D}"/>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0" name="テキスト ボックス 669">
          <a:extLst>
            <a:ext uri="{FF2B5EF4-FFF2-40B4-BE49-F238E27FC236}">
              <a16:creationId xmlns:a16="http://schemas.microsoft.com/office/drawing/2014/main" id="{B0494935-584A-4D40-B911-25E39BF95F1E}"/>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1" name="直線コネクタ 670">
          <a:extLst>
            <a:ext uri="{FF2B5EF4-FFF2-40B4-BE49-F238E27FC236}">
              <a16:creationId xmlns:a16="http://schemas.microsoft.com/office/drawing/2014/main" id="{30F743A2-7470-428D-954E-64518178A178}"/>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2" name="テキスト ボックス 671">
          <a:extLst>
            <a:ext uri="{FF2B5EF4-FFF2-40B4-BE49-F238E27FC236}">
              <a16:creationId xmlns:a16="http://schemas.microsoft.com/office/drawing/2014/main" id="{7693B88F-1C8E-4920-9DDE-DAF77389FBF9}"/>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3" name="直線コネクタ 672">
          <a:extLst>
            <a:ext uri="{FF2B5EF4-FFF2-40B4-BE49-F238E27FC236}">
              <a16:creationId xmlns:a16="http://schemas.microsoft.com/office/drawing/2014/main" id="{4C33F644-B61F-4FF4-BB62-E4AAD988E3E8}"/>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4" name="テキスト ボックス 673">
          <a:extLst>
            <a:ext uri="{FF2B5EF4-FFF2-40B4-BE49-F238E27FC236}">
              <a16:creationId xmlns:a16="http://schemas.microsoft.com/office/drawing/2014/main" id="{366A44B2-48DA-44B0-888F-6D710059B596}"/>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5" name="直線コネクタ 674">
          <a:extLst>
            <a:ext uri="{FF2B5EF4-FFF2-40B4-BE49-F238E27FC236}">
              <a16:creationId xmlns:a16="http://schemas.microsoft.com/office/drawing/2014/main" id="{7268C7E0-B517-402E-8BB0-6603A6641C6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6" name="テキスト ボックス 675">
          <a:extLst>
            <a:ext uri="{FF2B5EF4-FFF2-40B4-BE49-F238E27FC236}">
              <a16:creationId xmlns:a16="http://schemas.microsoft.com/office/drawing/2014/main" id="{63F9BD9E-E9E4-4594-B025-4AB6DB33AF61}"/>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7" name="【保健センター・保健所】&#10;一人当たり面積グラフ枠">
          <a:extLst>
            <a:ext uri="{FF2B5EF4-FFF2-40B4-BE49-F238E27FC236}">
              <a16:creationId xmlns:a16="http://schemas.microsoft.com/office/drawing/2014/main" id="{2DB38965-2FF5-44A9-A837-F0E615109A3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125730</xdr:rowOff>
    </xdr:from>
    <xdr:to>
      <xdr:col>116</xdr:col>
      <xdr:colOff>62864</xdr:colOff>
      <xdr:row>63</xdr:row>
      <xdr:rowOff>125730</xdr:rowOff>
    </xdr:to>
    <xdr:cxnSp macro="">
      <xdr:nvCxnSpPr>
        <xdr:cNvPr id="678" name="直線コネクタ 677">
          <a:extLst>
            <a:ext uri="{FF2B5EF4-FFF2-40B4-BE49-F238E27FC236}">
              <a16:creationId xmlns:a16="http://schemas.microsoft.com/office/drawing/2014/main" id="{EF46A836-87A8-4744-AE1C-DF6A85D7F34A}"/>
            </a:ext>
          </a:extLst>
        </xdr:cNvPr>
        <xdr:cNvCxnSpPr/>
      </xdr:nvCxnSpPr>
      <xdr:spPr>
        <a:xfrm flipV="1">
          <a:off x="22160864" y="9898380"/>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79" name="【保健センター・保健所】&#10;一人当たり面積最小値テキスト">
          <a:extLst>
            <a:ext uri="{FF2B5EF4-FFF2-40B4-BE49-F238E27FC236}">
              <a16:creationId xmlns:a16="http://schemas.microsoft.com/office/drawing/2014/main" id="{99C3BD8E-74FA-4D15-8667-9EEDBE9E4BE2}"/>
            </a:ext>
          </a:extLst>
        </xdr:cNvPr>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80" name="直線コネクタ 679">
          <a:extLst>
            <a:ext uri="{FF2B5EF4-FFF2-40B4-BE49-F238E27FC236}">
              <a16:creationId xmlns:a16="http://schemas.microsoft.com/office/drawing/2014/main" id="{61717335-F105-44CC-82A5-F790511AA9C3}"/>
            </a:ext>
          </a:extLst>
        </xdr:cNvPr>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72407</xdr:rowOff>
    </xdr:from>
    <xdr:ext cx="469744" cy="259045"/>
    <xdr:sp macro="" textlink="">
      <xdr:nvSpPr>
        <xdr:cNvPr id="681" name="【保健センター・保健所】&#10;一人当たり面積最大値テキスト">
          <a:extLst>
            <a:ext uri="{FF2B5EF4-FFF2-40B4-BE49-F238E27FC236}">
              <a16:creationId xmlns:a16="http://schemas.microsoft.com/office/drawing/2014/main" id="{A25B4825-B3EF-42FC-B403-C0E4B1EABDB7}"/>
            </a:ext>
          </a:extLst>
        </xdr:cNvPr>
        <xdr:cNvSpPr txBox="1"/>
      </xdr:nvSpPr>
      <xdr:spPr>
        <a:xfrm>
          <a:off x="22199600" y="9673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125730</xdr:rowOff>
    </xdr:from>
    <xdr:to>
      <xdr:col>116</xdr:col>
      <xdr:colOff>152400</xdr:colOff>
      <xdr:row>57</xdr:row>
      <xdr:rowOff>125730</xdr:rowOff>
    </xdr:to>
    <xdr:cxnSp macro="">
      <xdr:nvCxnSpPr>
        <xdr:cNvPr id="682" name="直線コネクタ 681">
          <a:extLst>
            <a:ext uri="{FF2B5EF4-FFF2-40B4-BE49-F238E27FC236}">
              <a16:creationId xmlns:a16="http://schemas.microsoft.com/office/drawing/2014/main" id="{7A9EC3BA-EB2F-4DA1-8E31-BA35B48EFAAB}"/>
            </a:ext>
          </a:extLst>
        </xdr:cNvPr>
        <xdr:cNvCxnSpPr/>
      </xdr:nvCxnSpPr>
      <xdr:spPr>
        <a:xfrm>
          <a:off x="22072600" y="9898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9923</xdr:rowOff>
    </xdr:from>
    <xdr:ext cx="469744" cy="259045"/>
    <xdr:sp macro="" textlink="">
      <xdr:nvSpPr>
        <xdr:cNvPr id="683" name="【保健センター・保健所】&#10;一人当たり面積平均値テキスト">
          <a:extLst>
            <a:ext uri="{FF2B5EF4-FFF2-40B4-BE49-F238E27FC236}">
              <a16:creationId xmlns:a16="http://schemas.microsoft.com/office/drawing/2014/main" id="{219ED1AC-ED6C-4ED6-92F6-79DD93803320}"/>
            </a:ext>
          </a:extLst>
        </xdr:cNvPr>
        <xdr:cNvSpPr txBox="1"/>
      </xdr:nvSpPr>
      <xdr:spPr>
        <a:xfrm>
          <a:off x="22199600" y="106398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31496</xdr:rowOff>
    </xdr:from>
    <xdr:to>
      <xdr:col>116</xdr:col>
      <xdr:colOff>114300</xdr:colOff>
      <xdr:row>62</xdr:row>
      <xdr:rowOff>133096</xdr:rowOff>
    </xdr:to>
    <xdr:sp macro="" textlink="">
      <xdr:nvSpPr>
        <xdr:cNvPr id="684" name="フローチャート: 判断 683">
          <a:extLst>
            <a:ext uri="{FF2B5EF4-FFF2-40B4-BE49-F238E27FC236}">
              <a16:creationId xmlns:a16="http://schemas.microsoft.com/office/drawing/2014/main" id="{F0DBBED8-60A6-45FE-965C-DCFD9D3FF644}"/>
            </a:ext>
          </a:extLst>
        </xdr:cNvPr>
        <xdr:cNvSpPr/>
      </xdr:nvSpPr>
      <xdr:spPr>
        <a:xfrm>
          <a:off x="22110700" y="1066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36068</xdr:rowOff>
    </xdr:from>
    <xdr:to>
      <xdr:col>112</xdr:col>
      <xdr:colOff>38100</xdr:colOff>
      <xdr:row>62</xdr:row>
      <xdr:rowOff>137668</xdr:rowOff>
    </xdr:to>
    <xdr:sp macro="" textlink="">
      <xdr:nvSpPr>
        <xdr:cNvPr id="685" name="フローチャート: 判断 684">
          <a:extLst>
            <a:ext uri="{FF2B5EF4-FFF2-40B4-BE49-F238E27FC236}">
              <a16:creationId xmlns:a16="http://schemas.microsoft.com/office/drawing/2014/main" id="{8287603E-6EF1-4518-B6E1-AD7C84F260D7}"/>
            </a:ext>
          </a:extLst>
        </xdr:cNvPr>
        <xdr:cNvSpPr/>
      </xdr:nvSpPr>
      <xdr:spPr>
        <a:xfrm>
          <a:off x="21272500" y="1066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8636</xdr:rowOff>
    </xdr:from>
    <xdr:to>
      <xdr:col>107</xdr:col>
      <xdr:colOff>101600</xdr:colOff>
      <xdr:row>62</xdr:row>
      <xdr:rowOff>110236</xdr:rowOff>
    </xdr:to>
    <xdr:sp macro="" textlink="">
      <xdr:nvSpPr>
        <xdr:cNvPr id="686" name="フローチャート: 判断 685">
          <a:extLst>
            <a:ext uri="{FF2B5EF4-FFF2-40B4-BE49-F238E27FC236}">
              <a16:creationId xmlns:a16="http://schemas.microsoft.com/office/drawing/2014/main" id="{5352BBF2-FAA5-4315-B154-17667A3AA8E6}"/>
            </a:ext>
          </a:extLst>
        </xdr:cNvPr>
        <xdr:cNvSpPr/>
      </xdr:nvSpPr>
      <xdr:spPr>
        <a:xfrm>
          <a:off x="20383500" y="1063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129794</xdr:rowOff>
    </xdr:from>
    <xdr:to>
      <xdr:col>102</xdr:col>
      <xdr:colOff>165100</xdr:colOff>
      <xdr:row>62</xdr:row>
      <xdr:rowOff>59944</xdr:rowOff>
    </xdr:to>
    <xdr:sp macro="" textlink="">
      <xdr:nvSpPr>
        <xdr:cNvPr id="687" name="フローチャート: 判断 686">
          <a:extLst>
            <a:ext uri="{FF2B5EF4-FFF2-40B4-BE49-F238E27FC236}">
              <a16:creationId xmlns:a16="http://schemas.microsoft.com/office/drawing/2014/main" id="{F1C98E22-0689-42AE-96C4-88DECCC3235D}"/>
            </a:ext>
          </a:extLst>
        </xdr:cNvPr>
        <xdr:cNvSpPr/>
      </xdr:nvSpPr>
      <xdr:spPr>
        <a:xfrm>
          <a:off x="19494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134366</xdr:rowOff>
    </xdr:from>
    <xdr:to>
      <xdr:col>98</xdr:col>
      <xdr:colOff>38100</xdr:colOff>
      <xdr:row>62</xdr:row>
      <xdr:rowOff>64516</xdr:rowOff>
    </xdr:to>
    <xdr:sp macro="" textlink="">
      <xdr:nvSpPr>
        <xdr:cNvPr id="688" name="フローチャート: 判断 687">
          <a:extLst>
            <a:ext uri="{FF2B5EF4-FFF2-40B4-BE49-F238E27FC236}">
              <a16:creationId xmlns:a16="http://schemas.microsoft.com/office/drawing/2014/main" id="{FDAB064F-BC1D-45EA-92BF-D1893F5A73F8}"/>
            </a:ext>
          </a:extLst>
        </xdr:cNvPr>
        <xdr:cNvSpPr/>
      </xdr:nvSpPr>
      <xdr:spPr>
        <a:xfrm>
          <a:off x="18605500" y="1059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9" name="テキスト ボックス 688">
          <a:extLst>
            <a:ext uri="{FF2B5EF4-FFF2-40B4-BE49-F238E27FC236}">
              <a16:creationId xmlns:a16="http://schemas.microsoft.com/office/drawing/2014/main" id="{C3F52890-64D1-4FA1-A890-56735F46B7B4}"/>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8118CC26-E148-431F-918C-0F43526A4614}"/>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9126F7F5-31B1-4611-A740-9CAB60B0EBE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433CE281-2167-40B3-945F-447AB9DDFDFC}"/>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B4678AB2-74E6-4714-85F2-4A5228E3F35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xdr:rowOff>
    </xdr:from>
    <xdr:to>
      <xdr:col>116</xdr:col>
      <xdr:colOff>114300</xdr:colOff>
      <xdr:row>62</xdr:row>
      <xdr:rowOff>110236</xdr:rowOff>
    </xdr:to>
    <xdr:sp macro="" textlink="">
      <xdr:nvSpPr>
        <xdr:cNvPr id="694" name="楕円 693">
          <a:extLst>
            <a:ext uri="{FF2B5EF4-FFF2-40B4-BE49-F238E27FC236}">
              <a16:creationId xmlns:a16="http://schemas.microsoft.com/office/drawing/2014/main" id="{22359E07-51E2-4619-9D88-36CCE1CFFEE6}"/>
            </a:ext>
          </a:extLst>
        </xdr:cNvPr>
        <xdr:cNvSpPr/>
      </xdr:nvSpPr>
      <xdr:spPr>
        <a:xfrm>
          <a:off x="22110700" y="1063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31513</xdr:rowOff>
    </xdr:from>
    <xdr:ext cx="469744" cy="259045"/>
    <xdr:sp macro="" textlink="">
      <xdr:nvSpPr>
        <xdr:cNvPr id="695" name="【保健センター・保健所】&#10;一人当たり面積該当値テキスト">
          <a:extLst>
            <a:ext uri="{FF2B5EF4-FFF2-40B4-BE49-F238E27FC236}">
              <a16:creationId xmlns:a16="http://schemas.microsoft.com/office/drawing/2014/main" id="{925623A8-4DC8-4199-AAA9-EB6BC401C461}"/>
            </a:ext>
          </a:extLst>
        </xdr:cNvPr>
        <xdr:cNvSpPr txBox="1"/>
      </xdr:nvSpPr>
      <xdr:spPr>
        <a:xfrm>
          <a:off x="22199600" y="1048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8636</xdr:rowOff>
    </xdr:from>
    <xdr:to>
      <xdr:col>112</xdr:col>
      <xdr:colOff>38100</xdr:colOff>
      <xdr:row>62</xdr:row>
      <xdr:rowOff>110236</xdr:rowOff>
    </xdr:to>
    <xdr:sp macro="" textlink="">
      <xdr:nvSpPr>
        <xdr:cNvPr id="696" name="楕円 695">
          <a:extLst>
            <a:ext uri="{FF2B5EF4-FFF2-40B4-BE49-F238E27FC236}">
              <a16:creationId xmlns:a16="http://schemas.microsoft.com/office/drawing/2014/main" id="{1E61FD03-E5F1-4921-99CB-282C512A41F3}"/>
            </a:ext>
          </a:extLst>
        </xdr:cNvPr>
        <xdr:cNvSpPr/>
      </xdr:nvSpPr>
      <xdr:spPr>
        <a:xfrm>
          <a:off x="21272500" y="1063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59436</xdr:rowOff>
    </xdr:from>
    <xdr:to>
      <xdr:col>116</xdr:col>
      <xdr:colOff>63500</xdr:colOff>
      <xdr:row>62</xdr:row>
      <xdr:rowOff>59436</xdr:rowOff>
    </xdr:to>
    <xdr:cxnSp macro="">
      <xdr:nvCxnSpPr>
        <xdr:cNvPr id="697" name="直線コネクタ 696">
          <a:extLst>
            <a:ext uri="{FF2B5EF4-FFF2-40B4-BE49-F238E27FC236}">
              <a16:creationId xmlns:a16="http://schemas.microsoft.com/office/drawing/2014/main" id="{FDB05DC6-4089-4778-B821-DB2DEA77CEB2}"/>
            </a:ext>
          </a:extLst>
        </xdr:cNvPr>
        <xdr:cNvCxnSpPr/>
      </xdr:nvCxnSpPr>
      <xdr:spPr>
        <a:xfrm>
          <a:off x="21323300" y="106893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13208</xdr:rowOff>
    </xdr:from>
    <xdr:to>
      <xdr:col>107</xdr:col>
      <xdr:colOff>101600</xdr:colOff>
      <xdr:row>62</xdr:row>
      <xdr:rowOff>114808</xdr:rowOff>
    </xdr:to>
    <xdr:sp macro="" textlink="">
      <xdr:nvSpPr>
        <xdr:cNvPr id="698" name="楕円 697">
          <a:extLst>
            <a:ext uri="{FF2B5EF4-FFF2-40B4-BE49-F238E27FC236}">
              <a16:creationId xmlns:a16="http://schemas.microsoft.com/office/drawing/2014/main" id="{CBB9BEC8-9CDC-4BA6-AE90-48F521DA6D4E}"/>
            </a:ext>
          </a:extLst>
        </xdr:cNvPr>
        <xdr:cNvSpPr/>
      </xdr:nvSpPr>
      <xdr:spPr>
        <a:xfrm>
          <a:off x="20383500" y="1064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59436</xdr:rowOff>
    </xdr:from>
    <xdr:to>
      <xdr:col>111</xdr:col>
      <xdr:colOff>177800</xdr:colOff>
      <xdr:row>62</xdr:row>
      <xdr:rowOff>64008</xdr:rowOff>
    </xdr:to>
    <xdr:cxnSp macro="">
      <xdr:nvCxnSpPr>
        <xdr:cNvPr id="699" name="直線コネクタ 698">
          <a:extLst>
            <a:ext uri="{FF2B5EF4-FFF2-40B4-BE49-F238E27FC236}">
              <a16:creationId xmlns:a16="http://schemas.microsoft.com/office/drawing/2014/main" id="{28478372-A6DF-45D6-B454-67970FC87D5C}"/>
            </a:ext>
          </a:extLst>
        </xdr:cNvPr>
        <xdr:cNvCxnSpPr/>
      </xdr:nvCxnSpPr>
      <xdr:spPr>
        <a:xfrm flipV="1">
          <a:off x="20434300" y="106893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8636</xdr:rowOff>
    </xdr:from>
    <xdr:to>
      <xdr:col>102</xdr:col>
      <xdr:colOff>165100</xdr:colOff>
      <xdr:row>62</xdr:row>
      <xdr:rowOff>110236</xdr:rowOff>
    </xdr:to>
    <xdr:sp macro="" textlink="">
      <xdr:nvSpPr>
        <xdr:cNvPr id="700" name="楕円 699">
          <a:extLst>
            <a:ext uri="{FF2B5EF4-FFF2-40B4-BE49-F238E27FC236}">
              <a16:creationId xmlns:a16="http://schemas.microsoft.com/office/drawing/2014/main" id="{C878FA99-6617-4776-8D62-A5C4722BC19B}"/>
            </a:ext>
          </a:extLst>
        </xdr:cNvPr>
        <xdr:cNvSpPr/>
      </xdr:nvSpPr>
      <xdr:spPr>
        <a:xfrm>
          <a:off x="19494500" y="1063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59436</xdr:rowOff>
    </xdr:from>
    <xdr:to>
      <xdr:col>107</xdr:col>
      <xdr:colOff>50800</xdr:colOff>
      <xdr:row>62</xdr:row>
      <xdr:rowOff>64008</xdr:rowOff>
    </xdr:to>
    <xdr:cxnSp macro="">
      <xdr:nvCxnSpPr>
        <xdr:cNvPr id="701" name="直線コネクタ 700">
          <a:extLst>
            <a:ext uri="{FF2B5EF4-FFF2-40B4-BE49-F238E27FC236}">
              <a16:creationId xmlns:a16="http://schemas.microsoft.com/office/drawing/2014/main" id="{F0287702-89F8-49CB-B468-AD54C0799918}"/>
            </a:ext>
          </a:extLst>
        </xdr:cNvPr>
        <xdr:cNvCxnSpPr/>
      </xdr:nvCxnSpPr>
      <xdr:spPr>
        <a:xfrm>
          <a:off x="19545300" y="106893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8636</xdr:rowOff>
    </xdr:from>
    <xdr:to>
      <xdr:col>98</xdr:col>
      <xdr:colOff>38100</xdr:colOff>
      <xdr:row>62</xdr:row>
      <xdr:rowOff>110236</xdr:rowOff>
    </xdr:to>
    <xdr:sp macro="" textlink="">
      <xdr:nvSpPr>
        <xdr:cNvPr id="702" name="楕円 701">
          <a:extLst>
            <a:ext uri="{FF2B5EF4-FFF2-40B4-BE49-F238E27FC236}">
              <a16:creationId xmlns:a16="http://schemas.microsoft.com/office/drawing/2014/main" id="{F8BC3A7E-062B-4B10-9881-6127C2C5FCD7}"/>
            </a:ext>
          </a:extLst>
        </xdr:cNvPr>
        <xdr:cNvSpPr/>
      </xdr:nvSpPr>
      <xdr:spPr>
        <a:xfrm>
          <a:off x="18605500" y="1063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59436</xdr:rowOff>
    </xdr:from>
    <xdr:to>
      <xdr:col>102</xdr:col>
      <xdr:colOff>114300</xdr:colOff>
      <xdr:row>62</xdr:row>
      <xdr:rowOff>59436</xdr:rowOff>
    </xdr:to>
    <xdr:cxnSp macro="">
      <xdr:nvCxnSpPr>
        <xdr:cNvPr id="703" name="直線コネクタ 702">
          <a:extLst>
            <a:ext uri="{FF2B5EF4-FFF2-40B4-BE49-F238E27FC236}">
              <a16:creationId xmlns:a16="http://schemas.microsoft.com/office/drawing/2014/main" id="{9ED43EE6-1C1C-4B7F-ABFC-B8B11F92AC8D}"/>
            </a:ext>
          </a:extLst>
        </xdr:cNvPr>
        <xdr:cNvCxnSpPr/>
      </xdr:nvCxnSpPr>
      <xdr:spPr>
        <a:xfrm>
          <a:off x="18656300" y="10689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128795</xdr:rowOff>
    </xdr:from>
    <xdr:ext cx="469744" cy="259045"/>
    <xdr:sp macro="" textlink="">
      <xdr:nvSpPr>
        <xdr:cNvPr id="704" name="n_1aveValue【保健センター・保健所】&#10;一人当たり面積">
          <a:extLst>
            <a:ext uri="{FF2B5EF4-FFF2-40B4-BE49-F238E27FC236}">
              <a16:creationId xmlns:a16="http://schemas.microsoft.com/office/drawing/2014/main" id="{D5AF2050-A0F3-47AE-9963-74E1FC29FA8E}"/>
            </a:ext>
          </a:extLst>
        </xdr:cNvPr>
        <xdr:cNvSpPr txBox="1"/>
      </xdr:nvSpPr>
      <xdr:spPr>
        <a:xfrm>
          <a:off x="21075727" y="1075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126763</xdr:rowOff>
    </xdr:from>
    <xdr:ext cx="469744" cy="259045"/>
    <xdr:sp macro="" textlink="">
      <xdr:nvSpPr>
        <xdr:cNvPr id="705" name="n_2aveValue【保健センター・保健所】&#10;一人当たり面積">
          <a:extLst>
            <a:ext uri="{FF2B5EF4-FFF2-40B4-BE49-F238E27FC236}">
              <a16:creationId xmlns:a16="http://schemas.microsoft.com/office/drawing/2014/main" id="{0BED03B4-06A1-4EEA-B756-D18BCAEDAB75}"/>
            </a:ext>
          </a:extLst>
        </xdr:cNvPr>
        <xdr:cNvSpPr txBox="1"/>
      </xdr:nvSpPr>
      <xdr:spPr>
        <a:xfrm>
          <a:off x="20199427" y="10413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76471</xdr:rowOff>
    </xdr:from>
    <xdr:ext cx="469744" cy="259045"/>
    <xdr:sp macro="" textlink="">
      <xdr:nvSpPr>
        <xdr:cNvPr id="706" name="n_3aveValue【保健センター・保健所】&#10;一人当たり面積">
          <a:extLst>
            <a:ext uri="{FF2B5EF4-FFF2-40B4-BE49-F238E27FC236}">
              <a16:creationId xmlns:a16="http://schemas.microsoft.com/office/drawing/2014/main" id="{C5F1B8B3-C9B9-4377-85F3-6442B7F3A19C}"/>
            </a:ext>
          </a:extLst>
        </xdr:cNvPr>
        <xdr:cNvSpPr txBox="1"/>
      </xdr:nvSpPr>
      <xdr:spPr>
        <a:xfrm>
          <a:off x="19310427" y="1036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81043</xdr:rowOff>
    </xdr:from>
    <xdr:ext cx="469744" cy="259045"/>
    <xdr:sp macro="" textlink="">
      <xdr:nvSpPr>
        <xdr:cNvPr id="707" name="n_4aveValue【保健センター・保健所】&#10;一人当たり面積">
          <a:extLst>
            <a:ext uri="{FF2B5EF4-FFF2-40B4-BE49-F238E27FC236}">
              <a16:creationId xmlns:a16="http://schemas.microsoft.com/office/drawing/2014/main" id="{C646881D-F3A3-4CDE-A99C-2ED5EAEB90D2}"/>
            </a:ext>
          </a:extLst>
        </xdr:cNvPr>
        <xdr:cNvSpPr txBox="1"/>
      </xdr:nvSpPr>
      <xdr:spPr>
        <a:xfrm>
          <a:off x="18421427" y="10368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126763</xdr:rowOff>
    </xdr:from>
    <xdr:ext cx="469744" cy="259045"/>
    <xdr:sp macro="" textlink="">
      <xdr:nvSpPr>
        <xdr:cNvPr id="708" name="n_1mainValue【保健センター・保健所】&#10;一人当たり面積">
          <a:extLst>
            <a:ext uri="{FF2B5EF4-FFF2-40B4-BE49-F238E27FC236}">
              <a16:creationId xmlns:a16="http://schemas.microsoft.com/office/drawing/2014/main" id="{2C41C5ED-038E-455D-BE30-9B5635192A47}"/>
            </a:ext>
          </a:extLst>
        </xdr:cNvPr>
        <xdr:cNvSpPr txBox="1"/>
      </xdr:nvSpPr>
      <xdr:spPr>
        <a:xfrm>
          <a:off x="21075727" y="10413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105935</xdr:rowOff>
    </xdr:from>
    <xdr:ext cx="469744" cy="259045"/>
    <xdr:sp macro="" textlink="">
      <xdr:nvSpPr>
        <xdr:cNvPr id="709" name="n_2mainValue【保健センター・保健所】&#10;一人当たり面積">
          <a:extLst>
            <a:ext uri="{FF2B5EF4-FFF2-40B4-BE49-F238E27FC236}">
              <a16:creationId xmlns:a16="http://schemas.microsoft.com/office/drawing/2014/main" id="{CEB808DB-498F-416E-A900-E411C8BC35D8}"/>
            </a:ext>
          </a:extLst>
        </xdr:cNvPr>
        <xdr:cNvSpPr txBox="1"/>
      </xdr:nvSpPr>
      <xdr:spPr>
        <a:xfrm>
          <a:off x="20199427" y="1073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101363</xdr:rowOff>
    </xdr:from>
    <xdr:ext cx="469744" cy="259045"/>
    <xdr:sp macro="" textlink="">
      <xdr:nvSpPr>
        <xdr:cNvPr id="710" name="n_3mainValue【保健センター・保健所】&#10;一人当たり面積">
          <a:extLst>
            <a:ext uri="{FF2B5EF4-FFF2-40B4-BE49-F238E27FC236}">
              <a16:creationId xmlns:a16="http://schemas.microsoft.com/office/drawing/2014/main" id="{3C636906-AD72-4E2A-A18F-0C25B6F13957}"/>
            </a:ext>
          </a:extLst>
        </xdr:cNvPr>
        <xdr:cNvSpPr txBox="1"/>
      </xdr:nvSpPr>
      <xdr:spPr>
        <a:xfrm>
          <a:off x="19310427" y="1073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101363</xdr:rowOff>
    </xdr:from>
    <xdr:ext cx="469744" cy="259045"/>
    <xdr:sp macro="" textlink="">
      <xdr:nvSpPr>
        <xdr:cNvPr id="711" name="n_4mainValue【保健センター・保健所】&#10;一人当たり面積">
          <a:extLst>
            <a:ext uri="{FF2B5EF4-FFF2-40B4-BE49-F238E27FC236}">
              <a16:creationId xmlns:a16="http://schemas.microsoft.com/office/drawing/2014/main" id="{C970E906-8D93-4943-AC66-81EF61A1BBE2}"/>
            </a:ext>
          </a:extLst>
        </xdr:cNvPr>
        <xdr:cNvSpPr txBox="1"/>
      </xdr:nvSpPr>
      <xdr:spPr>
        <a:xfrm>
          <a:off x="18421427" y="1073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2" name="正方形/長方形 711">
          <a:extLst>
            <a:ext uri="{FF2B5EF4-FFF2-40B4-BE49-F238E27FC236}">
              <a16:creationId xmlns:a16="http://schemas.microsoft.com/office/drawing/2014/main" id="{6BE78844-A757-4167-9EF4-DC55F8482C1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3" name="正方形/長方形 712">
          <a:extLst>
            <a:ext uri="{FF2B5EF4-FFF2-40B4-BE49-F238E27FC236}">
              <a16:creationId xmlns:a16="http://schemas.microsoft.com/office/drawing/2014/main" id="{84E54B9E-B085-4BFE-B019-9442370300C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4" name="正方形/長方形 713">
          <a:extLst>
            <a:ext uri="{FF2B5EF4-FFF2-40B4-BE49-F238E27FC236}">
              <a16:creationId xmlns:a16="http://schemas.microsoft.com/office/drawing/2014/main" id="{EF0CB4B0-7913-4E6F-B266-1D7AD2B04B4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5" name="正方形/長方形 714">
          <a:extLst>
            <a:ext uri="{FF2B5EF4-FFF2-40B4-BE49-F238E27FC236}">
              <a16:creationId xmlns:a16="http://schemas.microsoft.com/office/drawing/2014/main" id="{0679AD92-87CD-4351-8393-F2EF4DCBBCD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6" name="正方形/長方形 715">
          <a:extLst>
            <a:ext uri="{FF2B5EF4-FFF2-40B4-BE49-F238E27FC236}">
              <a16:creationId xmlns:a16="http://schemas.microsoft.com/office/drawing/2014/main" id="{BA3190AC-86E7-439F-997D-337470DB25ED}"/>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7" name="正方形/長方形 716">
          <a:extLst>
            <a:ext uri="{FF2B5EF4-FFF2-40B4-BE49-F238E27FC236}">
              <a16:creationId xmlns:a16="http://schemas.microsoft.com/office/drawing/2014/main" id="{C7F5EFE1-6C7D-4FC7-89E5-A8221012CC0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8" name="正方形/長方形 717">
          <a:extLst>
            <a:ext uri="{FF2B5EF4-FFF2-40B4-BE49-F238E27FC236}">
              <a16:creationId xmlns:a16="http://schemas.microsoft.com/office/drawing/2014/main" id="{663D0BEA-BE81-4CE6-8F4A-795AFB619C4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9" name="正方形/長方形 718">
          <a:extLst>
            <a:ext uri="{FF2B5EF4-FFF2-40B4-BE49-F238E27FC236}">
              <a16:creationId xmlns:a16="http://schemas.microsoft.com/office/drawing/2014/main" id="{A8338461-AB8D-465C-A530-EE3A5801672B}"/>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0" name="テキスト ボックス 719">
          <a:extLst>
            <a:ext uri="{FF2B5EF4-FFF2-40B4-BE49-F238E27FC236}">
              <a16:creationId xmlns:a16="http://schemas.microsoft.com/office/drawing/2014/main" id="{71AE3FBD-F712-44A9-8D3C-D59D7AF406E3}"/>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1" name="直線コネクタ 720">
          <a:extLst>
            <a:ext uri="{FF2B5EF4-FFF2-40B4-BE49-F238E27FC236}">
              <a16:creationId xmlns:a16="http://schemas.microsoft.com/office/drawing/2014/main" id="{0CAFC3D6-C701-45FE-BDE4-D8FE8832532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2" name="テキスト ボックス 721">
          <a:extLst>
            <a:ext uri="{FF2B5EF4-FFF2-40B4-BE49-F238E27FC236}">
              <a16:creationId xmlns:a16="http://schemas.microsoft.com/office/drawing/2014/main" id="{6D0C0D3E-A0BB-4277-8930-81517269E7F5}"/>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3" name="直線コネクタ 722">
          <a:extLst>
            <a:ext uri="{FF2B5EF4-FFF2-40B4-BE49-F238E27FC236}">
              <a16:creationId xmlns:a16="http://schemas.microsoft.com/office/drawing/2014/main" id="{E4B6ABDF-B514-4367-A8EE-3795FACDF3DD}"/>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4" name="テキスト ボックス 723">
          <a:extLst>
            <a:ext uri="{FF2B5EF4-FFF2-40B4-BE49-F238E27FC236}">
              <a16:creationId xmlns:a16="http://schemas.microsoft.com/office/drawing/2014/main" id="{F5D06478-1102-413F-AA48-25882073A13B}"/>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5" name="直線コネクタ 724">
          <a:extLst>
            <a:ext uri="{FF2B5EF4-FFF2-40B4-BE49-F238E27FC236}">
              <a16:creationId xmlns:a16="http://schemas.microsoft.com/office/drawing/2014/main" id="{08ECC91B-5EB9-48D0-BBF3-A20152045E77}"/>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6" name="テキスト ボックス 725">
          <a:extLst>
            <a:ext uri="{FF2B5EF4-FFF2-40B4-BE49-F238E27FC236}">
              <a16:creationId xmlns:a16="http://schemas.microsoft.com/office/drawing/2014/main" id="{1A220E36-F35A-44A1-99FF-1538BAA40F52}"/>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7" name="直線コネクタ 726">
          <a:extLst>
            <a:ext uri="{FF2B5EF4-FFF2-40B4-BE49-F238E27FC236}">
              <a16:creationId xmlns:a16="http://schemas.microsoft.com/office/drawing/2014/main" id="{BE4FEC12-5CB3-4F92-8846-2892D0EFDE22}"/>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8" name="テキスト ボックス 727">
          <a:extLst>
            <a:ext uri="{FF2B5EF4-FFF2-40B4-BE49-F238E27FC236}">
              <a16:creationId xmlns:a16="http://schemas.microsoft.com/office/drawing/2014/main" id="{CB1423F5-E6F5-4A47-B309-82FF8CFBF5EF}"/>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29" name="直線コネクタ 728">
          <a:extLst>
            <a:ext uri="{FF2B5EF4-FFF2-40B4-BE49-F238E27FC236}">
              <a16:creationId xmlns:a16="http://schemas.microsoft.com/office/drawing/2014/main" id="{5B0430C3-F1F3-40B4-BDF0-3BB6A3F4537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0" name="テキスト ボックス 729">
          <a:extLst>
            <a:ext uri="{FF2B5EF4-FFF2-40B4-BE49-F238E27FC236}">
              <a16:creationId xmlns:a16="http://schemas.microsoft.com/office/drawing/2014/main" id="{4C739F5D-CB7F-421D-9C38-0100C396B3C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1" name="直線コネクタ 730">
          <a:extLst>
            <a:ext uri="{FF2B5EF4-FFF2-40B4-BE49-F238E27FC236}">
              <a16:creationId xmlns:a16="http://schemas.microsoft.com/office/drawing/2014/main" id="{45DFF852-0547-4C9C-91F5-1EB75BCA484A}"/>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2" name="テキスト ボックス 731">
          <a:extLst>
            <a:ext uri="{FF2B5EF4-FFF2-40B4-BE49-F238E27FC236}">
              <a16:creationId xmlns:a16="http://schemas.microsoft.com/office/drawing/2014/main" id="{CD677218-1D23-4278-812B-FA8D0E4B78D6}"/>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3" name="直線コネクタ 732">
          <a:extLst>
            <a:ext uri="{FF2B5EF4-FFF2-40B4-BE49-F238E27FC236}">
              <a16:creationId xmlns:a16="http://schemas.microsoft.com/office/drawing/2014/main" id="{6034C0A3-42C5-4955-A969-C9E9B297C21B}"/>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4" name="テキスト ボックス 733">
          <a:extLst>
            <a:ext uri="{FF2B5EF4-FFF2-40B4-BE49-F238E27FC236}">
              <a16:creationId xmlns:a16="http://schemas.microsoft.com/office/drawing/2014/main" id="{03A3FD15-AE8F-4DF6-B71C-003AFBF868E5}"/>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5" name="【消防施設】&#10;有形固定資産減価償却率グラフ枠">
          <a:extLst>
            <a:ext uri="{FF2B5EF4-FFF2-40B4-BE49-F238E27FC236}">
              <a16:creationId xmlns:a16="http://schemas.microsoft.com/office/drawing/2014/main" id="{097340E3-9412-4763-9E4E-EF600DA4772F}"/>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76200</xdr:rowOff>
    </xdr:from>
    <xdr:to>
      <xdr:col>85</xdr:col>
      <xdr:colOff>126364</xdr:colOff>
      <xdr:row>86</xdr:row>
      <xdr:rowOff>41911</xdr:rowOff>
    </xdr:to>
    <xdr:cxnSp macro="">
      <xdr:nvCxnSpPr>
        <xdr:cNvPr id="736" name="直線コネクタ 735">
          <a:extLst>
            <a:ext uri="{FF2B5EF4-FFF2-40B4-BE49-F238E27FC236}">
              <a16:creationId xmlns:a16="http://schemas.microsoft.com/office/drawing/2014/main" id="{FAA9A123-F5A2-40DF-ABF6-1C9F35C6E7E5}"/>
            </a:ext>
          </a:extLst>
        </xdr:cNvPr>
        <xdr:cNvCxnSpPr/>
      </xdr:nvCxnSpPr>
      <xdr:spPr>
        <a:xfrm flipV="1">
          <a:off x="16318864" y="13449300"/>
          <a:ext cx="0" cy="1337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45738</xdr:rowOff>
    </xdr:from>
    <xdr:ext cx="405111" cy="259045"/>
    <xdr:sp macro="" textlink="">
      <xdr:nvSpPr>
        <xdr:cNvPr id="737" name="【消防施設】&#10;有形固定資産減価償却率最小値テキスト">
          <a:extLst>
            <a:ext uri="{FF2B5EF4-FFF2-40B4-BE49-F238E27FC236}">
              <a16:creationId xmlns:a16="http://schemas.microsoft.com/office/drawing/2014/main" id="{14940425-8E99-4E5C-84E4-F73B2D6630C2}"/>
            </a:ext>
          </a:extLst>
        </xdr:cNvPr>
        <xdr:cNvSpPr txBox="1"/>
      </xdr:nvSpPr>
      <xdr:spPr>
        <a:xfrm>
          <a:off x="16357600" y="1479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41911</xdr:rowOff>
    </xdr:from>
    <xdr:to>
      <xdr:col>86</xdr:col>
      <xdr:colOff>25400</xdr:colOff>
      <xdr:row>86</xdr:row>
      <xdr:rowOff>41911</xdr:rowOff>
    </xdr:to>
    <xdr:cxnSp macro="">
      <xdr:nvCxnSpPr>
        <xdr:cNvPr id="738" name="直線コネクタ 737">
          <a:extLst>
            <a:ext uri="{FF2B5EF4-FFF2-40B4-BE49-F238E27FC236}">
              <a16:creationId xmlns:a16="http://schemas.microsoft.com/office/drawing/2014/main" id="{2ABC7415-A051-49FC-AA26-7229E34923BD}"/>
            </a:ext>
          </a:extLst>
        </xdr:cNvPr>
        <xdr:cNvCxnSpPr/>
      </xdr:nvCxnSpPr>
      <xdr:spPr>
        <a:xfrm>
          <a:off x="16230600" y="14786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22877</xdr:rowOff>
    </xdr:from>
    <xdr:ext cx="405111" cy="259045"/>
    <xdr:sp macro="" textlink="">
      <xdr:nvSpPr>
        <xdr:cNvPr id="739" name="【消防施設】&#10;有形固定資産減価償却率最大値テキスト">
          <a:extLst>
            <a:ext uri="{FF2B5EF4-FFF2-40B4-BE49-F238E27FC236}">
              <a16:creationId xmlns:a16="http://schemas.microsoft.com/office/drawing/2014/main" id="{4A4C6135-FE62-4CCE-8EAC-993090113F24}"/>
            </a:ext>
          </a:extLst>
        </xdr:cNvPr>
        <xdr:cNvSpPr txBox="1"/>
      </xdr:nvSpPr>
      <xdr:spPr>
        <a:xfrm>
          <a:off x="16357600" y="13224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76200</xdr:rowOff>
    </xdr:from>
    <xdr:to>
      <xdr:col>86</xdr:col>
      <xdr:colOff>25400</xdr:colOff>
      <xdr:row>78</xdr:row>
      <xdr:rowOff>76200</xdr:rowOff>
    </xdr:to>
    <xdr:cxnSp macro="">
      <xdr:nvCxnSpPr>
        <xdr:cNvPr id="740" name="直線コネクタ 739">
          <a:extLst>
            <a:ext uri="{FF2B5EF4-FFF2-40B4-BE49-F238E27FC236}">
              <a16:creationId xmlns:a16="http://schemas.microsoft.com/office/drawing/2014/main" id="{74A19541-6C7B-49F6-A8CD-BFFE4FC61003}"/>
            </a:ext>
          </a:extLst>
        </xdr:cNvPr>
        <xdr:cNvCxnSpPr/>
      </xdr:nvCxnSpPr>
      <xdr:spPr>
        <a:xfrm>
          <a:off x="16230600" y="1344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26688</xdr:rowOff>
    </xdr:from>
    <xdr:ext cx="405111" cy="259045"/>
    <xdr:sp macro="" textlink="">
      <xdr:nvSpPr>
        <xdr:cNvPr id="741" name="【消防施設】&#10;有形固定資産減価償却率平均値テキスト">
          <a:extLst>
            <a:ext uri="{FF2B5EF4-FFF2-40B4-BE49-F238E27FC236}">
              <a16:creationId xmlns:a16="http://schemas.microsoft.com/office/drawing/2014/main" id="{86A9BCAF-D4FA-47B2-A547-9A813FF1D77F}"/>
            </a:ext>
          </a:extLst>
        </xdr:cNvPr>
        <xdr:cNvSpPr txBox="1"/>
      </xdr:nvSpPr>
      <xdr:spPr>
        <a:xfrm>
          <a:off x="16357600" y="13914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48261</xdr:rowOff>
    </xdr:from>
    <xdr:to>
      <xdr:col>85</xdr:col>
      <xdr:colOff>177800</xdr:colOff>
      <xdr:row>81</xdr:row>
      <xdr:rowOff>149861</xdr:rowOff>
    </xdr:to>
    <xdr:sp macro="" textlink="">
      <xdr:nvSpPr>
        <xdr:cNvPr id="742" name="フローチャート: 判断 741">
          <a:extLst>
            <a:ext uri="{FF2B5EF4-FFF2-40B4-BE49-F238E27FC236}">
              <a16:creationId xmlns:a16="http://schemas.microsoft.com/office/drawing/2014/main" id="{77F96717-422F-4082-A5D5-6711C938DF7B}"/>
            </a:ext>
          </a:extLst>
        </xdr:cNvPr>
        <xdr:cNvSpPr/>
      </xdr:nvSpPr>
      <xdr:spPr>
        <a:xfrm>
          <a:off x="162687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10161</xdr:rowOff>
    </xdr:from>
    <xdr:to>
      <xdr:col>81</xdr:col>
      <xdr:colOff>101600</xdr:colOff>
      <xdr:row>81</xdr:row>
      <xdr:rowOff>111761</xdr:rowOff>
    </xdr:to>
    <xdr:sp macro="" textlink="">
      <xdr:nvSpPr>
        <xdr:cNvPr id="743" name="フローチャート: 判断 742">
          <a:extLst>
            <a:ext uri="{FF2B5EF4-FFF2-40B4-BE49-F238E27FC236}">
              <a16:creationId xmlns:a16="http://schemas.microsoft.com/office/drawing/2014/main" id="{E5E66126-6C7D-462A-AE2A-6231D8D1884F}"/>
            </a:ext>
          </a:extLst>
        </xdr:cNvPr>
        <xdr:cNvSpPr/>
      </xdr:nvSpPr>
      <xdr:spPr>
        <a:xfrm>
          <a:off x="15430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19686</xdr:rowOff>
    </xdr:from>
    <xdr:to>
      <xdr:col>76</xdr:col>
      <xdr:colOff>165100</xdr:colOff>
      <xdr:row>81</xdr:row>
      <xdr:rowOff>121286</xdr:rowOff>
    </xdr:to>
    <xdr:sp macro="" textlink="">
      <xdr:nvSpPr>
        <xdr:cNvPr id="744" name="フローチャート: 判断 743">
          <a:extLst>
            <a:ext uri="{FF2B5EF4-FFF2-40B4-BE49-F238E27FC236}">
              <a16:creationId xmlns:a16="http://schemas.microsoft.com/office/drawing/2014/main" id="{A096164F-FADF-4986-ACC8-AF472EA991D9}"/>
            </a:ext>
          </a:extLst>
        </xdr:cNvPr>
        <xdr:cNvSpPr/>
      </xdr:nvSpPr>
      <xdr:spPr>
        <a:xfrm>
          <a:off x="14541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151130</xdr:rowOff>
    </xdr:from>
    <xdr:to>
      <xdr:col>72</xdr:col>
      <xdr:colOff>38100</xdr:colOff>
      <xdr:row>81</xdr:row>
      <xdr:rowOff>81280</xdr:rowOff>
    </xdr:to>
    <xdr:sp macro="" textlink="">
      <xdr:nvSpPr>
        <xdr:cNvPr id="745" name="フローチャート: 判断 744">
          <a:extLst>
            <a:ext uri="{FF2B5EF4-FFF2-40B4-BE49-F238E27FC236}">
              <a16:creationId xmlns:a16="http://schemas.microsoft.com/office/drawing/2014/main" id="{E9AA154B-5FAF-4050-A8BA-8A711526FD59}"/>
            </a:ext>
          </a:extLst>
        </xdr:cNvPr>
        <xdr:cNvSpPr/>
      </xdr:nvSpPr>
      <xdr:spPr>
        <a:xfrm>
          <a:off x="13652500" y="1386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126364</xdr:rowOff>
    </xdr:from>
    <xdr:to>
      <xdr:col>67</xdr:col>
      <xdr:colOff>101600</xdr:colOff>
      <xdr:row>81</xdr:row>
      <xdr:rowOff>56514</xdr:rowOff>
    </xdr:to>
    <xdr:sp macro="" textlink="">
      <xdr:nvSpPr>
        <xdr:cNvPr id="746" name="フローチャート: 判断 745">
          <a:extLst>
            <a:ext uri="{FF2B5EF4-FFF2-40B4-BE49-F238E27FC236}">
              <a16:creationId xmlns:a16="http://schemas.microsoft.com/office/drawing/2014/main" id="{23246726-8DF3-473F-92B2-CF1E190C4B57}"/>
            </a:ext>
          </a:extLst>
        </xdr:cNvPr>
        <xdr:cNvSpPr/>
      </xdr:nvSpPr>
      <xdr:spPr>
        <a:xfrm>
          <a:off x="12763500" y="1384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7" name="テキスト ボックス 746">
          <a:extLst>
            <a:ext uri="{FF2B5EF4-FFF2-40B4-BE49-F238E27FC236}">
              <a16:creationId xmlns:a16="http://schemas.microsoft.com/office/drawing/2014/main" id="{96DA42B5-757A-4A68-9599-76F754F8255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id="{C98AF555-4C78-44B9-90E7-E7D88DE5B27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58869A26-E828-4F15-8CBD-5AE8C03EEE3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D20E038E-B4C2-4E1D-9E14-1077ACA93C5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A835513C-4F0A-49BE-8C02-9CE197BE2C2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145414</xdr:rowOff>
    </xdr:from>
    <xdr:to>
      <xdr:col>85</xdr:col>
      <xdr:colOff>177800</xdr:colOff>
      <xdr:row>81</xdr:row>
      <xdr:rowOff>75564</xdr:rowOff>
    </xdr:to>
    <xdr:sp macro="" textlink="">
      <xdr:nvSpPr>
        <xdr:cNvPr id="752" name="楕円 751">
          <a:extLst>
            <a:ext uri="{FF2B5EF4-FFF2-40B4-BE49-F238E27FC236}">
              <a16:creationId xmlns:a16="http://schemas.microsoft.com/office/drawing/2014/main" id="{19227B4F-81EF-47A2-9333-912426D60FDB}"/>
            </a:ext>
          </a:extLst>
        </xdr:cNvPr>
        <xdr:cNvSpPr/>
      </xdr:nvSpPr>
      <xdr:spPr>
        <a:xfrm>
          <a:off x="16268700" y="1386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168291</xdr:rowOff>
    </xdr:from>
    <xdr:ext cx="405111" cy="259045"/>
    <xdr:sp macro="" textlink="">
      <xdr:nvSpPr>
        <xdr:cNvPr id="753" name="【消防施設】&#10;有形固定資産減価償却率該当値テキスト">
          <a:extLst>
            <a:ext uri="{FF2B5EF4-FFF2-40B4-BE49-F238E27FC236}">
              <a16:creationId xmlns:a16="http://schemas.microsoft.com/office/drawing/2014/main" id="{A4A875A1-93C6-4FDD-9369-80FC60A04910}"/>
            </a:ext>
          </a:extLst>
        </xdr:cNvPr>
        <xdr:cNvSpPr txBox="1"/>
      </xdr:nvSpPr>
      <xdr:spPr>
        <a:xfrm>
          <a:off x="16357600" y="1371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97789</xdr:rowOff>
    </xdr:from>
    <xdr:to>
      <xdr:col>81</xdr:col>
      <xdr:colOff>101600</xdr:colOff>
      <xdr:row>81</xdr:row>
      <xdr:rowOff>27939</xdr:rowOff>
    </xdr:to>
    <xdr:sp macro="" textlink="">
      <xdr:nvSpPr>
        <xdr:cNvPr id="754" name="楕円 753">
          <a:extLst>
            <a:ext uri="{FF2B5EF4-FFF2-40B4-BE49-F238E27FC236}">
              <a16:creationId xmlns:a16="http://schemas.microsoft.com/office/drawing/2014/main" id="{84C89289-8260-4D79-ADDE-A9FCCDA93611}"/>
            </a:ext>
          </a:extLst>
        </xdr:cNvPr>
        <xdr:cNvSpPr/>
      </xdr:nvSpPr>
      <xdr:spPr>
        <a:xfrm>
          <a:off x="15430500" y="13813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148589</xdr:rowOff>
    </xdr:from>
    <xdr:to>
      <xdr:col>85</xdr:col>
      <xdr:colOff>127000</xdr:colOff>
      <xdr:row>81</xdr:row>
      <xdr:rowOff>24764</xdr:rowOff>
    </xdr:to>
    <xdr:cxnSp macro="">
      <xdr:nvCxnSpPr>
        <xdr:cNvPr id="755" name="直線コネクタ 754">
          <a:extLst>
            <a:ext uri="{FF2B5EF4-FFF2-40B4-BE49-F238E27FC236}">
              <a16:creationId xmlns:a16="http://schemas.microsoft.com/office/drawing/2014/main" id="{2A5D7AB6-3F49-4130-BE6B-4492C1B30366}"/>
            </a:ext>
          </a:extLst>
        </xdr:cNvPr>
        <xdr:cNvCxnSpPr/>
      </xdr:nvCxnSpPr>
      <xdr:spPr>
        <a:xfrm>
          <a:off x="15481300" y="13864589"/>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73025</xdr:rowOff>
    </xdr:from>
    <xdr:to>
      <xdr:col>76</xdr:col>
      <xdr:colOff>165100</xdr:colOff>
      <xdr:row>81</xdr:row>
      <xdr:rowOff>3175</xdr:rowOff>
    </xdr:to>
    <xdr:sp macro="" textlink="">
      <xdr:nvSpPr>
        <xdr:cNvPr id="756" name="楕円 755">
          <a:extLst>
            <a:ext uri="{FF2B5EF4-FFF2-40B4-BE49-F238E27FC236}">
              <a16:creationId xmlns:a16="http://schemas.microsoft.com/office/drawing/2014/main" id="{F9438BFD-B5E2-44F1-9646-85CCC815E0E2}"/>
            </a:ext>
          </a:extLst>
        </xdr:cNvPr>
        <xdr:cNvSpPr/>
      </xdr:nvSpPr>
      <xdr:spPr>
        <a:xfrm>
          <a:off x="14541500" y="1378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123825</xdr:rowOff>
    </xdr:from>
    <xdr:to>
      <xdr:col>81</xdr:col>
      <xdr:colOff>50800</xdr:colOff>
      <xdr:row>80</xdr:row>
      <xdr:rowOff>148589</xdr:rowOff>
    </xdr:to>
    <xdr:cxnSp macro="">
      <xdr:nvCxnSpPr>
        <xdr:cNvPr id="757" name="直線コネクタ 756">
          <a:extLst>
            <a:ext uri="{FF2B5EF4-FFF2-40B4-BE49-F238E27FC236}">
              <a16:creationId xmlns:a16="http://schemas.microsoft.com/office/drawing/2014/main" id="{B65D5279-93EA-4634-B593-981174D6351A}"/>
            </a:ext>
          </a:extLst>
        </xdr:cNvPr>
        <xdr:cNvCxnSpPr/>
      </xdr:nvCxnSpPr>
      <xdr:spPr>
        <a:xfrm>
          <a:off x="14592300" y="13839825"/>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27305</xdr:rowOff>
    </xdr:from>
    <xdr:to>
      <xdr:col>72</xdr:col>
      <xdr:colOff>38100</xdr:colOff>
      <xdr:row>80</xdr:row>
      <xdr:rowOff>128905</xdr:rowOff>
    </xdr:to>
    <xdr:sp macro="" textlink="">
      <xdr:nvSpPr>
        <xdr:cNvPr id="758" name="楕円 757">
          <a:extLst>
            <a:ext uri="{FF2B5EF4-FFF2-40B4-BE49-F238E27FC236}">
              <a16:creationId xmlns:a16="http://schemas.microsoft.com/office/drawing/2014/main" id="{BF329D42-6EC9-4742-8A55-143B8E563A75}"/>
            </a:ext>
          </a:extLst>
        </xdr:cNvPr>
        <xdr:cNvSpPr/>
      </xdr:nvSpPr>
      <xdr:spPr>
        <a:xfrm>
          <a:off x="13652500" y="1374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78105</xdr:rowOff>
    </xdr:from>
    <xdr:to>
      <xdr:col>76</xdr:col>
      <xdr:colOff>114300</xdr:colOff>
      <xdr:row>80</xdr:row>
      <xdr:rowOff>123825</xdr:rowOff>
    </xdr:to>
    <xdr:cxnSp macro="">
      <xdr:nvCxnSpPr>
        <xdr:cNvPr id="759" name="直線コネクタ 758">
          <a:extLst>
            <a:ext uri="{FF2B5EF4-FFF2-40B4-BE49-F238E27FC236}">
              <a16:creationId xmlns:a16="http://schemas.microsoft.com/office/drawing/2014/main" id="{69497DBF-E03B-46E4-9EAE-BF68128EFF0D}"/>
            </a:ext>
          </a:extLst>
        </xdr:cNvPr>
        <xdr:cNvCxnSpPr/>
      </xdr:nvCxnSpPr>
      <xdr:spPr>
        <a:xfrm>
          <a:off x="13703300" y="1379410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154939</xdr:rowOff>
    </xdr:from>
    <xdr:to>
      <xdr:col>67</xdr:col>
      <xdr:colOff>101600</xdr:colOff>
      <xdr:row>80</xdr:row>
      <xdr:rowOff>85089</xdr:rowOff>
    </xdr:to>
    <xdr:sp macro="" textlink="">
      <xdr:nvSpPr>
        <xdr:cNvPr id="760" name="楕円 759">
          <a:extLst>
            <a:ext uri="{FF2B5EF4-FFF2-40B4-BE49-F238E27FC236}">
              <a16:creationId xmlns:a16="http://schemas.microsoft.com/office/drawing/2014/main" id="{0BFA149E-F21A-412B-B618-0ED3117E88AC}"/>
            </a:ext>
          </a:extLst>
        </xdr:cNvPr>
        <xdr:cNvSpPr/>
      </xdr:nvSpPr>
      <xdr:spPr>
        <a:xfrm>
          <a:off x="12763500" y="13699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34289</xdr:rowOff>
    </xdr:from>
    <xdr:to>
      <xdr:col>71</xdr:col>
      <xdr:colOff>177800</xdr:colOff>
      <xdr:row>80</xdr:row>
      <xdr:rowOff>78105</xdr:rowOff>
    </xdr:to>
    <xdr:cxnSp macro="">
      <xdr:nvCxnSpPr>
        <xdr:cNvPr id="761" name="直線コネクタ 760">
          <a:extLst>
            <a:ext uri="{FF2B5EF4-FFF2-40B4-BE49-F238E27FC236}">
              <a16:creationId xmlns:a16="http://schemas.microsoft.com/office/drawing/2014/main" id="{A17006AC-85E7-43A1-9A19-91F8AE0E413D}"/>
            </a:ext>
          </a:extLst>
        </xdr:cNvPr>
        <xdr:cNvCxnSpPr/>
      </xdr:nvCxnSpPr>
      <xdr:spPr>
        <a:xfrm>
          <a:off x="12814300" y="1375028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102888</xdr:rowOff>
    </xdr:from>
    <xdr:ext cx="405111" cy="259045"/>
    <xdr:sp macro="" textlink="">
      <xdr:nvSpPr>
        <xdr:cNvPr id="762" name="n_1aveValue【消防施設】&#10;有形固定資産減価償却率">
          <a:extLst>
            <a:ext uri="{FF2B5EF4-FFF2-40B4-BE49-F238E27FC236}">
              <a16:creationId xmlns:a16="http://schemas.microsoft.com/office/drawing/2014/main" id="{3639483E-7B43-4F91-99C8-C5CF835B3E5F}"/>
            </a:ext>
          </a:extLst>
        </xdr:cNvPr>
        <xdr:cNvSpPr txBox="1"/>
      </xdr:nvSpPr>
      <xdr:spPr>
        <a:xfrm>
          <a:off x="152660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112413</xdr:rowOff>
    </xdr:from>
    <xdr:ext cx="405111" cy="259045"/>
    <xdr:sp macro="" textlink="">
      <xdr:nvSpPr>
        <xdr:cNvPr id="763" name="n_2aveValue【消防施設】&#10;有形固定資産減価償却率">
          <a:extLst>
            <a:ext uri="{FF2B5EF4-FFF2-40B4-BE49-F238E27FC236}">
              <a16:creationId xmlns:a16="http://schemas.microsoft.com/office/drawing/2014/main" id="{BEDB9B6F-3B48-409F-B511-5B79FABC32E4}"/>
            </a:ext>
          </a:extLst>
        </xdr:cNvPr>
        <xdr:cNvSpPr txBox="1"/>
      </xdr:nvSpPr>
      <xdr:spPr>
        <a:xfrm>
          <a:off x="14389744" y="13999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72407</xdr:rowOff>
    </xdr:from>
    <xdr:ext cx="405111" cy="259045"/>
    <xdr:sp macro="" textlink="">
      <xdr:nvSpPr>
        <xdr:cNvPr id="764" name="n_3aveValue【消防施設】&#10;有形固定資産減価償却率">
          <a:extLst>
            <a:ext uri="{FF2B5EF4-FFF2-40B4-BE49-F238E27FC236}">
              <a16:creationId xmlns:a16="http://schemas.microsoft.com/office/drawing/2014/main" id="{DFD255C2-7FA5-43DC-8CEA-25B2781386E2}"/>
            </a:ext>
          </a:extLst>
        </xdr:cNvPr>
        <xdr:cNvSpPr txBox="1"/>
      </xdr:nvSpPr>
      <xdr:spPr>
        <a:xfrm>
          <a:off x="13500744" y="1395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47641</xdr:rowOff>
    </xdr:from>
    <xdr:ext cx="405111" cy="259045"/>
    <xdr:sp macro="" textlink="">
      <xdr:nvSpPr>
        <xdr:cNvPr id="765" name="n_4aveValue【消防施設】&#10;有形固定資産減価償却率">
          <a:extLst>
            <a:ext uri="{FF2B5EF4-FFF2-40B4-BE49-F238E27FC236}">
              <a16:creationId xmlns:a16="http://schemas.microsoft.com/office/drawing/2014/main" id="{1A7F2BD0-CA81-48DE-A5F7-9A39A00910FA}"/>
            </a:ext>
          </a:extLst>
        </xdr:cNvPr>
        <xdr:cNvSpPr txBox="1"/>
      </xdr:nvSpPr>
      <xdr:spPr>
        <a:xfrm>
          <a:off x="12611744" y="13935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44466</xdr:rowOff>
    </xdr:from>
    <xdr:ext cx="405111" cy="259045"/>
    <xdr:sp macro="" textlink="">
      <xdr:nvSpPr>
        <xdr:cNvPr id="766" name="n_1mainValue【消防施設】&#10;有形固定資産減価償却率">
          <a:extLst>
            <a:ext uri="{FF2B5EF4-FFF2-40B4-BE49-F238E27FC236}">
              <a16:creationId xmlns:a16="http://schemas.microsoft.com/office/drawing/2014/main" id="{E9A18E5A-9E9C-4547-A930-9AC64930F762}"/>
            </a:ext>
          </a:extLst>
        </xdr:cNvPr>
        <xdr:cNvSpPr txBox="1"/>
      </xdr:nvSpPr>
      <xdr:spPr>
        <a:xfrm>
          <a:off x="15266044" y="1358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19702</xdr:rowOff>
    </xdr:from>
    <xdr:ext cx="405111" cy="259045"/>
    <xdr:sp macro="" textlink="">
      <xdr:nvSpPr>
        <xdr:cNvPr id="767" name="n_2mainValue【消防施設】&#10;有形固定資産減価償却率">
          <a:extLst>
            <a:ext uri="{FF2B5EF4-FFF2-40B4-BE49-F238E27FC236}">
              <a16:creationId xmlns:a16="http://schemas.microsoft.com/office/drawing/2014/main" id="{6AD24445-B68A-41B6-A91B-BAFF13D1FF37}"/>
            </a:ext>
          </a:extLst>
        </xdr:cNvPr>
        <xdr:cNvSpPr txBox="1"/>
      </xdr:nvSpPr>
      <xdr:spPr>
        <a:xfrm>
          <a:off x="14389744" y="1356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145432</xdr:rowOff>
    </xdr:from>
    <xdr:ext cx="405111" cy="259045"/>
    <xdr:sp macro="" textlink="">
      <xdr:nvSpPr>
        <xdr:cNvPr id="768" name="n_3mainValue【消防施設】&#10;有形固定資産減価償却率">
          <a:extLst>
            <a:ext uri="{FF2B5EF4-FFF2-40B4-BE49-F238E27FC236}">
              <a16:creationId xmlns:a16="http://schemas.microsoft.com/office/drawing/2014/main" id="{9D288EC1-55BA-41D1-BADF-F059C1774C93}"/>
            </a:ext>
          </a:extLst>
        </xdr:cNvPr>
        <xdr:cNvSpPr txBox="1"/>
      </xdr:nvSpPr>
      <xdr:spPr>
        <a:xfrm>
          <a:off x="13500744" y="1351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101616</xdr:rowOff>
    </xdr:from>
    <xdr:ext cx="405111" cy="259045"/>
    <xdr:sp macro="" textlink="">
      <xdr:nvSpPr>
        <xdr:cNvPr id="769" name="n_4mainValue【消防施設】&#10;有形固定資産減価償却率">
          <a:extLst>
            <a:ext uri="{FF2B5EF4-FFF2-40B4-BE49-F238E27FC236}">
              <a16:creationId xmlns:a16="http://schemas.microsoft.com/office/drawing/2014/main" id="{F2FA8618-D3F4-49FC-86F8-0659FD6AC425}"/>
            </a:ext>
          </a:extLst>
        </xdr:cNvPr>
        <xdr:cNvSpPr txBox="1"/>
      </xdr:nvSpPr>
      <xdr:spPr>
        <a:xfrm>
          <a:off x="12611744" y="13474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0" name="正方形/長方形 769">
          <a:extLst>
            <a:ext uri="{FF2B5EF4-FFF2-40B4-BE49-F238E27FC236}">
              <a16:creationId xmlns:a16="http://schemas.microsoft.com/office/drawing/2014/main" id="{569D9EE8-1047-40BA-8031-FECA0CB884A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1" name="正方形/長方形 770">
          <a:extLst>
            <a:ext uri="{FF2B5EF4-FFF2-40B4-BE49-F238E27FC236}">
              <a16:creationId xmlns:a16="http://schemas.microsoft.com/office/drawing/2014/main" id="{175690DD-F0E0-4331-8F72-304B9049144F}"/>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2" name="正方形/長方形 771">
          <a:extLst>
            <a:ext uri="{FF2B5EF4-FFF2-40B4-BE49-F238E27FC236}">
              <a16:creationId xmlns:a16="http://schemas.microsoft.com/office/drawing/2014/main" id="{38A020B1-DAB1-4915-A827-27C2FD398D2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3" name="正方形/長方形 772">
          <a:extLst>
            <a:ext uri="{FF2B5EF4-FFF2-40B4-BE49-F238E27FC236}">
              <a16:creationId xmlns:a16="http://schemas.microsoft.com/office/drawing/2014/main" id="{FDF79374-AC42-461F-8541-00E4D541E68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4" name="正方形/長方形 773">
          <a:extLst>
            <a:ext uri="{FF2B5EF4-FFF2-40B4-BE49-F238E27FC236}">
              <a16:creationId xmlns:a16="http://schemas.microsoft.com/office/drawing/2014/main" id="{8A36284F-7A0B-422E-8A1C-62196D4FEC95}"/>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5" name="正方形/長方形 774">
          <a:extLst>
            <a:ext uri="{FF2B5EF4-FFF2-40B4-BE49-F238E27FC236}">
              <a16:creationId xmlns:a16="http://schemas.microsoft.com/office/drawing/2014/main" id="{1F78922B-42F4-465F-B278-D893ABD9B32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6" name="正方形/長方形 775">
          <a:extLst>
            <a:ext uri="{FF2B5EF4-FFF2-40B4-BE49-F238E27FC236}">
              <a16:creationId xmlns:a16="http://schemas.microsoft.com/office/drawing/2014/main" id="{86E339F2-D24E-4368-A206-CDD0494A7A12}"/>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7" name="正方形/長方形 776">
          <a:extLst>
            <a:ext uri="{FF2B5EF4-FFF2-40B4-BE49-F238E27FC236}">
              <a16:creationId xmlns:a16="http://schemas.microsoft.com/office/drawing/2014/main" id="{F64BC8C8-2444-488C-BDD2-2772D12E49FF}"/>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8" name="テキスト ボックス 777">
          <a:extLst>
            <a:ext uri="{FF2B5EF4-FFF2-40B4-BE49-F238E27FC236}">
              <a16:creationId xmlns:a16="http://schemas.microsoft.com/office/drawing/2014/main" id="{DD94D0C6-B0A1-428B-B099-22A00E55A249}"/>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9" name="直線コネクタ 778">
          <a:extLst>
            <a:ext uri="{FF2B5EF4-FFF2-40B4-BE49-F238E27FC236}">
              <a16:creationId xmlns:a16="http://schemas.microsoft.com/office/drawing/2014/main" id="{6EEA466B-330E-49A9-8FD7-34C8836BA6E4}"/>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0" name="直線コネクタ 779">
          <a:extLst>
            <a:ext uri="{FF2B5EF4-FFF2-40B4-BE49-F238E27FC236}">
              <a16:creationId xmlns:a16="http://schemas.microsoft.com/office/drawing/2014/main" id="{690063E7-1BD5-41DC-8FF5-B5B5A5B4506F}"/>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1" name="テキスト ボックス 780">
          <a:extLst>
            <a:ext uri="{FF2B5EF4-FFF2-40B4-BE49-F238E27FC236}">
              <a16:creationId xmlns:a16="http://schemas.microsoft.com/office/drawing/2014/main" id="{6273DDFB-EFD2-4187-B531-0C72FB1592B4}"/>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2" name="直線コネクタ 781">
          <a:extLst>
            <a:ext uri="{FF2B5EF4-FFF2-40B4-BE49-F238E27FC236}">
              <a16:creationId xmlns:a16="http://schemas.microsoft.com/office/drawing/2014/main" id="{15636196-978D-4F72-8021-6680E843BC0C}"/>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3" name="テキスト ボックス 782">
          <a:extLst>
            <a:ext uri="{FF2B5EF4-FFF2-40B4-BE49-F238E27FC236}">
              <a16:creationId xmlns:a16="http://schemas.microsoft.com/office/drawing/2014/main" id="{31CDE853-A479-4BDF-8538-91B79EC6DD02}"/>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4" name="直線コネクタ 783">
          <a:extLst>
            <a:ext uri="{FF2B5EF4-FFF2-40B4-BE49-F238E27FC236}">
              <a16:creationId xmlns:a16="http://schemas.microsoft.com/office/drawing/2014/main" id="{BB681478-543B-463C-97EC-788E94F0B3FD}"/>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85" name="テキスト ボックス 784">
          <a:extLst>
            <a:ext uri="{FF2B5EF4-FFF2-40B4-BE49-F238E27FC236}">
              <a16:creationId xmlns:a16="http://schemas.microsoft.com/office/drawing/2014/main" id="{600A0675-F17E-4625-AA24-AF0B1E96E71C}"/>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86" name="直線コネクタ 785">
          <a:extLst>
            <a:ext uri="{FF2B5EF4-FFF2-40B4-BE49-F238E27FC236}">
              <a16:creationId xmlns:a16="http://schemas.microsoft.com/office/drawing/2014/main" id="{08F4AAC8-0E87-49C8-84DA-C57C4D9E1FD3}"/>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87" name="テキスト ボックス 786">
          <a:extLst>
            <a:ext uri="{FF2B5EF4-FFF2-40B4-BE49-F238E27FC236}">
              <a16:creationId xmlns:a16="http://schemas.microsoft.com/office/drawing/2014/main" id="{B913B9F1-B899-465B-BCF6-9623BE79BE9C}"/>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8" name="直線コネクタ 787">
          <a:extLst>
            <a:ext uri="{FF2B5EF4-FFF2-40B4-BE49-F238E27FC236}">
              <a16:creationId xmlns:a16="http://schemas.microsoft.com/office/drawing/2014/main" id="{923045DD-1497-496F-975A-AE07D0E2F38B}"/>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89" name="テキスト ボックス 788">
          <a:extLst>
            <a:ext uri="{FF2B5EF4-FFF2-40B4-BE49-F238E27FC236}">
              <a16:creationId xmlns:a16="http://schemas.microsoft.com/office/drawing/2014/main" id="{0557D397-0709-4512-8472-082BFAE8AA66}"/>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0" name="【消防施設】&#10;一人当たり面積グラフ枠">
          <a:extLst>
            <a:ext uri="{FF2B5EF4-FFF2-40B4-BE49-F238E27FC236}">
              <a16:creationId xmlns:a16="http://schemas.microsoft.com/office/drawing/2014/main" id="{4E10ABFB-49EB-4AB0-AEEB-B2895FE4AA8D}"/>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8382</xdr:rowOff>
    </xdr:from>
    <xdr:to>
      <xdr:col>116</xdr:col>
      <xdr:colOff>62864</xdr:colOff>
      <xdr:row>85</xdr:row>
      <xdr:rowOff>136398</xdr:rowOff>
    </xdr:to>
    <xdr:cxnSp macro="">
      <xdr:nvCxnSpPr>
        <xdr:cNvPr id="791" name="直線コネクタ 790">
          <a:extLst>
            <a:ext uri="{FF2B5EF4-FFF2-40B4-BE49-F238E27FC236}">
              <a16:creationId xmlns:a16="http://schemas.microsoft.com/office/drawing/2014/main" id="{1837207D-C1C6-4D88-8633-58EE2CB03ECE}"/>
            </a:ext>
          </a:extLst>
        </xdr:cNvPr>
        <xdr:cNvCxnSpPr/>
      </xdr:nvCxnSpPr>
      <xdr:spPr>
        <a:xfrm flipV="1">
          <a:off x="22160864" y="13552932"/>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140225</xdr:rowOff>
    </xdr:from>
    <xdr:ext cx="469744" cy="259045"/>
    <xdr:sp macro="" textlink="">
      <xdr:nvSpPr>
        <xdr:cNvPr id="792" name="【消防施設】&#10;一人当たり面積最小値テキスト">
          <a:extLst>
            <a:ext uri="{FF2B5EF4-FFF2-40B4-BE49-F238E27FC236}">
              <a16:creationId xmlns:a16="http://schemas.microsoft.com/office/drawing/2014/main" id="{E9860778-1764-4CC2-97F2-04336D2BDD30}"/>
            </a:ext>
          </a:extLst>
        </xdr:cNvPr>
        <xdr:cNvSpPr txBox="1"/>
      </xdr:nvSpPr>
      <xdr:spPr>
        <a:xfrm>
          <a:off x="22199600" y="1471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136398</xdr:rowOff>
    </xdr:from>
    <xdr:to>
      <xdr:col>116</xdr:col>
      <xdr:colOff>152400</xdr:colOff>
      <xdr:row>85</xdr:row>
      <xdr:rowOff>136398</xdr:rowOff>
    </xdr:to>
    <xdr:cxnSp macro="">
      <xdr:nvCxnSpPr>
        <xdr:cNvPr id="793" name="直線コネクタ 792">
          <a:extLst>
            <a:ext uri="{FF2B5EF4-FFF2-40B4-BE49-F238E27FC236}">
              <a16:creationId xmlns:a16="http://schemas.microsoft.com/office/drawing/2014/main" id="{E3DB6B6C-4F45-4ABA-82C7-501D6CB87970}"/>
            </a:ext>
          </a:extLst>
        </xdr:cNvPr>
        <xdr:cNvCxnSpPr/>
      </xdr:nvCxnSpPr>
      <xdr:spPr>
        <a:xfrm>
          <a:off x="22072600" y="1470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126509</xdr:rowOff>
    </xdr:from>
    <xdr:ext cx="469744" cy="259045"/>
    <xdr:sp macro="" textlink="">
      <xdr:nvSpPr>
        <xdr:cNvPr id="794" name="【消防施設】&#10;一人当たり面積最大値テキスト">
          <a:extLst>
            <a:ext uri="{FF2B5EF4-FFF2-40B4-BE49-F238E27FC236}">
              <a16:creationId xmlns:a16="http://schemas.microsoft.com/office/drawing/2014/main" id="{4F833E8A-D057-4286-A310-6DAE59C244A9}"/>
            </a:ext>
          </a:extLst>
        </xdr:cNvPr>
        <xdr:cNvSpPr txBox="1"/>
      </xdr:nvSpPr>
      <xdr:spPr>
        <a:xfrm>
          <a:off x="22199600" y="13328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8382</xdr:rowOff>
    </xdr:from>
    <xdr:to>
      <xdr:col>116</xdr:col>
      <xdr:colOff>152400</xdr:colOff>
      <xdr:row>79</xdr:row>
      <xdr:rowOff>8382</xdr:rowOff>
    </xdr:to>
    <xdr:cxnSp macro="">
      <xdr:nvCxnSpPr>
        <xdr:cNvPr id="795" name="直線コネクタ 794">
          <a:extLst>
            <a:ext uri="{FF2B5EF4-FFF2-40B4-BE49-F238E27FC236}">
              <a16:creationId xmlns:a16="http://schemas.microsoft.com/office/drawing/2014/main" id="{8305AC99-DE7E-45A7-B77F-F81D21D57330}"/>
            </a:ext>
          </a:extLst>
        </xdr:cNvPr>
        <xdr:cNvCxnSpPr/>
      </xdr:nvCxnSpPr>
      <xdr:spPr>
        <a:xfrm>
          <a:off x="22072600" y="13552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123462</xdr:rowOff>
    </xdr:from>
    <xdr:ext cx="469744" cy="259045"/>
    <xdr:sp macro="" textlink="">
      <xdr:nvSpPr>
        <xdr:cNvPr id="796" name="【消防施設】&#10;一人当たり面積平均値テキスト">
          <a:extLst>
            <a:ext uri="{FF2B5EF4-FFF2-40B4-BE49-F238E27FC236}">
              <a16:creationId xmlns:a16="http://schemas.microsoft.com/office/drawing/2014/main" id="{95931292-A475-453B-BE6F-159E0D3E7107}"/>
            </a:ext>
          </a:extLst>
        </xdr:cNvPr>
        <xdr:cNvSpPr txBox="1"/>
      </xdr:nvSpPr>
      <xdr:spPr>
        <a:xfrm>
          <a:off x="22199600" y="14353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145035</xdr:rowOff>
    </xdr:from>
    <xdr:to>
      <xdr:col>116</xdr:col>
      <xdr:colOff>114300</xdr:colOff>
      <xdr:row>84</xdr:row>
      <xdr:rowOff>75185</xdr:rowOff>
    </xdr:to>
    <xdr:sp macro="" textlink="">
      <xdr:nvSpPr>
        <xdr:cNvPr id="797" name="フローチャート: 判断 796">
          <a:extLst>
            <a:ext uri="{FF2B5EF4-FFF2-40B4-BE49-F238E27FC236}">
              <a16:creationId xmlns:a16="http://schemas.microsoft.com/office/drawing/2014/main" id="{B4368D75-A9C7-4B09-91BA-6EC68AD87DFE}"/>
            </a:ext>
          </a:extLst>
        </xdr:cNvPr>
        <xdr:cNvSpPr/>
      </xdr:nvSpPr>
      <xdr:spPr>
        <a:xfrm>
          <a:off x="221107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149606</xdr:rowOff>
    </xdr:from>
    <xdr:to>
      <xdr:col>112</xdr:col>
      <xdr:colOff>38100</xdr:colOff>
      <xdr:row>84</xdr:row>
      <xdr:rowOff>79756</xdr:rowOff>
    </xdr:to>
    <xdr:sp macro="" textlink="">
      <xdr:nvSpPr>
        <xdr:cNvPr id="798" name="フローチャート: 判断 797">
          <a:extLst>
            <a:ext uri="{FF2B5EF4-FFF2-40B4-BE49-F238E27FC236}">
              <a16:creationId xmlns:a16="http://schemas.microsoft.com/office/drawing/2014/main" id="{47915316-246D-4607-906E-526F514EA57F}"/>
            </a:ext>
          </a:extLst>
        </xdr:cNvPr>
        <xdr:cNvSpPr/>
      </xdr:nvSpPr>
      <xdr:spPr>
        <a:xfrm>
          <a:off x="212725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145035</xdr:rowOff>
    </xdr:from>
    <xdr:to>
      <xdr:col>107</xdr:col>
      <xdr:colOff>101600</xdr:colOff>
      <xdr:row>84</xdr:row>
      <xdr:rowOff>75185</xdr:rowOff>
    </xdr:to>
    <xdr:sp macro="" textlink="">
      <xdr:nvSpPr>
        <xdr:cNvPr id="799" name="フローチャート: 判断 798">
          <a:extLst>
            <a:ext uri="{FF2B5EF4-FFF2-40B4-BE49-F238E27FC236}">
              <a16:creationId xmlns:a16="http://schemas.microsoft.com/office/drawing/2014/main" id="{56D02F7E-18E7-4D86-BFB8-4CC2EE560EFD}"/>
            </a:ext>
          </a:extLst>
        </xdr:cNvPr>
        <xdr:cNvSpPr/>
      </xdr:nvSpPr>
      <xdr:spPr>
        <a:xfrm>
          <a:off x="20383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71882</xdr:rowOff>
    </xdr:from>
    <xdr:to>
      <xdr:col>102</xdr:col>
      <xdr:colOff>165100</xdr:colOff>
      <xdr:row>84</xdr:row>
      <xdr:rowOff>2032</xdr:rowOff>
    </xdr:to>
    <xdr:sp macro="" textlink="">
      <xdr:nvSpPr>
        <xdr:cNvPr id="800" name="フローチャート: 判断 799">
          <a:extLst>
            <a:ext uri="{FF2B5EF4-FFF2-40B4-BE49-F238E27FC236}">
              <a16:creationId xmlns:a16="http://schemas.microsoft.com/office/drawing/2014/main" id="{6ED6A07A-D756-4B63-9052-26C4335D6484}"/>
            </a:ext>
          </a:extLst>
        </xdr:cNvPr>
        <xdr:cNvSpPr/>
      </xdr:nvSpPr>
      <xdr:spPr>
        <a:xfrm>
          <a:off x="194945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67311</xdr:rowOff>
    </xdr:from>
    <xdr:to>
      <xdr:col>98</xdr:col>
      <xdr:colOff>38100</xdr:colOff>
      <xdr:row>83</xdr:row>
      <xdr:rowOff>168911</xdr:rowOff>
    </xdr:to>
    <xdr:sp macro="" textlink="">
      <xdr:nvSpPr>
        <xdr:cNvPr id="801" name="フローチャート: 判断 800">
          <a:extLst>
            <a:ext uri="{FF2B5EF4-FFF2-40B4-BE49-F238E27FC236}">
              <a16:creationId xmlns:a16="http://schemas.microsoft.com/office/drawing/2014/main" id="{14448E0C-FB1C-44F1-83F2-85B4D74A04E3}"/>
            </a:ext>
          </a:extLst>
        </xdr:cNvPr>
        <xdr:cNvSpPr/>
      </xdr:nvSpPr>
      <xdr:spPr>
        <a:xfrm>
          <a:off x="18605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2" name="テキスト ボックス 801">
          <a:extLst>
            <a:ext uri="{FF2B5EF4-FFF2-40B4-BE49-F238E27FC236}">
              <a16:creationId xmlns:a16="http://schemas.microsoft.com/office/drawing/2014/main" id="{EEA1BA0B-09D6-463B-A50F-DEA78860F42D}"/>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3" name="テキスト ボックス 802">
          <a:extLst>
            <a:ext uri="{FF2B5EF4-FFF2-40B4-BE49-F238E27FC236}">
              <a16:creationId xmlns:a16="http://schemas.microsoft.com/office/drawing/2014/main" id="{F36FD41B-952D-4588-B915-78722698AB3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4" name="テキスト ボックス 803">
          <a:extLst>
            <a:ext uri="{FF2B5EF4-FFF2-40B4-BE49-F238E27FC236}">
              <a16:creationId xmlns:a16="http://schemas.microsoft.com/office/drawing/2014/main" id="{1ABA2558-76C8-47F6-B59A-EA6C6F110FD8}"/>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5" name="テキスト ボックス 804">
          <a:extLst>
            <a:ext uri="{FF2B5EF4-FFF2-40B4-BE49-F238E27FC236}">
              <a16:creationId xmlns:a16="http://schemas.microsoft.com/office/drawing/2014/main" id="{F9EBFDFF-64C5-469A-84B9-D0627113FB6F}"/>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6" name="テキスト ボックス 805">
          <a:extLst>
            <a:ext uri="{FF2B5EF4-FFF2-40B4-BE49-F238E27FC236}">
              <a16:creationId xmlns:a16="http://schemas.microsoft.com/office/drawing/2014/main" id="{ACDFB553-EA88-40DF-B44D-9D93DF393AFF}"/>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28448</xdr:rowOff>
    </xdr:from>
    <xdr:to>
      <xdr:col>116</xdr:col>
      <xdr:colOff>114300</xdr:colOff>
      <xdr:row>82</xdr:row>
      <xdr:rowOff>130048</xdr:rowOff>
    </xdr:to>
    <xdr:sp macro="" textlink="">
      <xdr:nvSpPr>
        <xdr:cNvPr id="807" name="楕円 806">
          <a:extLst>
            <a:ext uri="{FF2B5EF4-FFF2-40B4-BE49-F238E27FC236}">
              <a16:creationId xmlns:a16="http://schemas.microsoft.com/office/drawing/2014/main" id="{38B36E9D-F26B-425D-B229-6D7ACAD6B77F}"/>
            </a:ext>
          </a:extLst>
        </xdr:cNvPr>
        <xdr:cNvSpPr/>
      </xdr:nvSpPr>
      <xdr:spPr>
        <a:xfrm>
          <a:off x="22110700" y="1408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51325</xdr:rowOff>
    </xdr:from>
    <xdr:ext cx="469744" cy="259045"/>
    <xdr:sp macro="" textlink="">
      <xdr:nvSpPr>
        <xdr:cNvPr id="808" name="【消防施設】&#10;一人当たり面積該当値テキスト">
          <a:extLst>
            <a:ext uri="{FF2B5EF4-FFF2-40B4-BE49-F238E27FC236}">
              <a16:creationId xmlns:a16="http://schemas.microsoft.com/office/drawing/2014/main" id="{D20CF1FA-954A-492A-B859-7100477FAFBE}"/>
            </a:ext>
          </a:extLst>
        </xdr:cNvPr>
        <xdr:cNvSpPr txBox="1"/>
      </xdr:nvSpPr>
      <xdr:spPr>
        <a:xfrm>
          <a:off x="22199600" y="13938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33020</xdr:rowOff>
    </xdr:from>
    <xdr:to>
      <xdr:col>112</xdr:col>
      <xdr:colOff>38100</xdr:colOff>
      <xdr:row>82</xdr:row>
      <xdr:rowOff>134620</xdr:rowOff>
    </xdr:to>
    <xdr:sp macro="" textlink="">
      <xdr:nvSpPr>
        <xdr:cNvPr id="809" name="楕円 808">
          <a:extLst>
            <a:ext uri="{FF2B5EF4-FFF2-40B4-BE49-F238E27FC236}">
              <a16:creationId xmlns:a16="http://schemas.microsoft.com/office/drawing/2014/main" id="{A94532EF-5B15-427E-8E03-25FF7D7F5E95}"/>
            </a:ext>
          </a:extLst>
        </xdr:cNvPr>
        <xdr:cNvSpPr/>
      </xdr:nvSpPr>
      <xdr:spPr>
        <a:xfrm>
          <a:off x="21272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79248</xdr:rowOff>
    </xdr:from>
    <xdr:to>
      <xdr:col>116</xdr:col>
      <xdr:colOff>63500</xdr:colOff>
      <xdr:row>82</xdr:row>
      <xdr:rowOff>83820</xdr:rowOff>
    </xdr:to>
    <xdr:cxnSp macro="">
      <xdr:nvCxnSpPr>
        <xdr:cNvPr id="810" name="直線コネクタ 809">
          <a:extLst>
            <a:ext uri="{FF2B5EF4-FFF2-40B4-BE49-F238E27FC236}">
              <a16:creationId xmlns:a16="http://schemas.microsoft.com/office/drawing/2014/main" id="{8D6A60E4-DBC1-49DD-AC1F-5A0A8AD4B36E}"/>
            </a:ext>
          </a:extLst>
        </xdr:cNvPr>
        <xdr:cNvCxnSpPr/>
      </xdr:nvCxnSpPr>
      <xdr:spPr>
        <a:xfrm flipV="1">
          <a:off x="21323300" y="1413814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69596</xdr:rowOff>
    </xdr:from>
    <xdr:to>
      <xdr:col>107</xdr:col>
      <xdr:colOff>101600</xdr:colOff>
      <xdr:row>84</xdr:row>
      <xdr:rowOff>171196</xdr:rowOff>
    </xdr:to>
    <xdr:sp macro="" textlink="">
      <xdr:nvSpPr>
        <xdr:cNvPr id="811" name="楕円 810">
          <a:extLst>
            <a:ext uri="{FF2B5EF4-FFF2-40B4-BE49-F238E27FC236}">
              <a16:creationId xmlns:a16="http://schemas.microsoft.com/office/drawing/2014/main" id="{4CA1D560-B36C-4B6B-B0AE-98DC2DB2075E}"/>
            </a:ext>
          </a:extLst>
        </xdr:cNvPr>
        <xdr:cNvSpPr/>
      </xdr:nvSpPr>
      <xdr:spPr>
        <a:xfrm>
          <a:off x="203835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83820</xdr:rowOff>
    </xdr:from>
    <xdr:to>
      <xdr:col>111</xdr:col>
      <xdr:colOff>177800</xdr:colOff>
      <xdr:row>84</xdr:row>
      <xdr:rowOff>120396</xdr:rowOff>
    </xdr:to>
    <xdr:cxnSp macro="">
      <xdr:nvCxnSpPr>
        <xdr:cNvPr id="812" name="直線コネクタ 811">
          <a:extLst>
            <a:ext uri="{FF2B5EF4-FFF2-40B4-BE49-F238E27FC236}">
              <a16:creationId xmlns:a16="http://schemas.microsoft.com/office/drawing/2014/main" id="{AC4A482C-AE16-457C-B962-A493C53BEB13}"/>
            </a:ext>
          </a:extLst>
        </xdr:cNvPr>
        <xdr:cNvCxnSpPr/>
      </xdr:nvCxnSpPr>
      <xdr:spPr>
        <a:xfrm flipV="1">
          <a:off x="20434300" y="14142720"/>
          <a:ext cx="889000" cy="37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69596</xdr:rowOff>
    </xdr:from>
    <xdr:to>
      <xdr:col>102</xdr:col>
      <xdr:colOff>165100</xdr:colOff>
      <xdr:row>84</xdr:row>
      <xdr:rowOff>171196</xdr:rowOff>
    </xdr:to>
    <xdr:sp macro="" textlink="">
      <xdr:nvSpPr>
        <xdr:cNvPr id="813" name="楕円 812">
          <a:extLst>
            <a:ext uri="{FF2B5EF4-FFF2-40B4-BE49-F238E27FC236}">
              <a16:creationId xmlns:a16="http://schemas.microsoft.com/office/drawing/2014/main" id="{17CD07D7-EB62-493A-BB2D-EC150F78F47F}"/>
            </a:ext>
          </a:extLst>
        </xdr:cNvPr>
        <xdr:cNvSpPr/>
      </xdr:nvSpPr>
      <xdr:spPr>
        <a:xfrm>
          <a:off x="194945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120396</xdr:rowOff>
    </xdr:from>
    <xdr:to>
      <xdr:col>107</xdr:col>
      <xdr:colOff>50800</xdr:colOff>
      <xdr:row>84</xdr:row>
      <xdr:rowOff>120396</xdr:rowOff>
    </xdr:to>
    <xdr:cxnSp macro="">
      <xdr:nvCxnSpPr>
        <xdr:cNvPr id="814" name="直線コネクタ 813">
          <a:extLst>
            <a:ext uri="{FF2B5EF4-FFF2-40B4-BE49-F238E27FC236}">
              <a16:creationId xmlns:a16="http://schemas.microsoft.com/office/drawing/2014/main" id="{1A728D14-7DBF-42CB-A108-770F406E93EE}"/>
            </a:ext>
          </a:extLst>
        </xdr:cNvPr>
        <xdr:cNvCxnSpPr/>
      </xdr:nvCxnSpPr>
      <xdr:spPr>
        <a:xfrm>
          <a:off x="19545300" y="145221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69596</xdr:rowOff>
    </xdr:from>
    <xdr:to>
      <xdr:col>98</xdr:col>
      <xdr:colOff>38100</xdr:colOff>
      <xdr:row>84</xdr:row>
      <xdr:rowOff>171196</xdr:rowOff>
    </xdr:to>
    <xdr:sp macro="" textlink="">
      <xdr:nvSpPr>
        <xdr:cNvPr id="815" name="楕円 814">
          <a:extLst>
            <a:ext uri="{FF2B5EF4-FFF2-40B4-BE49-F238E27FC236}">
              <a16:creationId xmlns:a16="http://schemas.microsoft.com/office/drawing/2014/main" id="{1CF6A9DC-02EF-416E-813B-AB895B12AAB0}"/>
            </a:ext>
          </a:extLst>
        </xdr:cNvPr>
        <xdr:cNvSpPr/>
      </xdr:nvSpPr>
      <xdr:spPr>
        <a:xfrm>
          <a:off x="186055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120396</xdr:rowOff>
    </xdr:from>
    <xdr:to>
      <xdr:col>102</xdr:col>
      <xdr:colOff>114300</xdr:colOff>
      <xdr:row>84</xdr:row>
      <xdr:rowOff>120396</xdr:rowOff>
    </xdr:to>
    <xdr:cxnSp macro="">
      <xdr:nvCxnSpPr>
        <xdr:cNvPr id="816" name="直線コネクタ 815">
          <a:extLst>
            <a:ext uri="{FF2B5EF4-FFF2-40B4-BE49-F238E27FC236}">
              <a16:creationId xmlns:a16="http://schemas.microsoft.com/office/drawing/2014/main" id="{5B853071-8C4E-4E48-9397-70290FB02085}"/>
            </a:ext>
          </a:extLst>
        </xdr:cNvPr>
        <xdr:cNvCxnSpPr/>
      </xdr:nvCxnSpPr>
      <xdr:spPr>
        <a:xfrm>
          <a:off x="18656300" y="145221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70883</xdr:rowOff>
    </xdr:from>
    <xdr:ext cx="469744" cy="259045"/>
    <xdr:sp macro="" textlink="">
      <xdr:nvSpPr>
        <xdr:cNvPr id="817" name="n_1aveValue【消防施設】&#10;一人当たり面積">
          <a:extLst>
            <a:ext uri="{FF2B5EF4-FFF2-40B4-BE49-F238E27FC236}">
              <a16:creationId xmlns:a16="http://schemas.microsoft.com/office/drawing/2014/main" id="{56E414DA-78EC-4439-882D-AAF92838D5EC}"/>
            </a:ext>
          </a:extLst>
        </xdr:cNvPr>
        <xdr:cNvSpPr txBox="1"/>
      </xdr:nvSpPr>
      <xdr:spPr>
        <a:xfrm>
          <a:off x="21075727" y="144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91712</xdr:rowOff>
    </xdr:from>
    <xdr:ext cx="469744" cy="259045"/>
    <xdr:sp macro="" textlink="">
      <xdr:nvSpPr>
        <xdr:cNvPr id="818" name="n_2aveValue【消防施設】&#10;一人当たり面積">
          <a:extLst>
            <a:ext uri="{FF2B5EF4-FFF2-40B4-BE49-F238E27FC236}">
              <a16:creationId xmlns:a16="http://schemas.microsoft.com/office/drawing/2014/main" id="{624DE0D3-F1FA-41F3-97AD-CCED454C3FF7}"/>
            </a:ext>
          </a:extLst>
        </xdr:cNvPr>
        <xdr:cNvSpPr txBox="1"/>
      </xdr:nvSpPr>
      <xdr:spPr>
        <a:xfrm>
          <a:off x="20199427" y="1415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18559</xdr:rowOff>
    </xdr:from>
    <xdr:ext cx="469744" cy="259045"/>
    <xdr:sp macro="" textlink="">
      <xdr:nvSpPr>
        <xdr:cNvPr id="819" name="n_3aveValue【消防施設】&#10;一人当たり面積">
          <a:extLst>
            <a:ext uri="{FF2B5EF4-FFF2-40B4-BE49-F238E27FC236}">
              <a16:creationId xmlns:a16="http://schemas.microsoft.com/office/drawing/2014/main" id="{44995734-76EA-4368-80CC-383F5A4B5A86}"/>
            </a:ext>
          </a:extLst>
        </xdr:cNvPr>
        <xdr:cNvSpPr txBox="1"/>
      </xdr:nvSpPr>
      <xdr:spPr>
        <a:xfrm>
          <a:off x="19310427" y="1407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13988</xdr:rowOff>
    </xdr:from>
    <xdr:ext cx="469744" cy="259045"/>
    <xdr:sp macro="" textlink="">
      <xdr:nvSpPr>
        <xdr:cNvPr id="820" name="n_4aveValue【消防施設】&#10;一人当たり面積">
          <a:extLst>
            <a:ext uri="{FF2B5EF4-FFF2-40B4-BE49-F238E27FC236}">
              <a16:creationId xmlns:a16="http://schemas.microsoft.com/office/drawing/2014/main" id="{D17E6C3E-BFF9-40AA-AFA3-9E3EC9A5E747}"/>
            </a:ext>
          </a:extLst>
        </xdr:cNvPr>
        <xdr:cNvSpPr txBox="1"/>
      </xdr:nvSpPr>
      <xdr:spPr>
        <a:xfrm>
          <a:off x="184214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151147</xdr:rowOff>
    </xdr:from>
    <xdr:ext cx="469744" cy="259045"/>
    <xdr:sp macro="" textlink="">
      <xdr:nvSpPr>
        <xdr:cNvPr id="821" name="n_1mainValue【消防施設】&#10;一人当たり面積">
          <a:extLst>
            <a:ext uri="{FF2B5EF4-FFF2-40B4-BE49-F238E27FC236}">
              <a16:creationId xmlns:a16="http://schemas.microsoft.com/office/drawing/2014/main" id="{7C28100C-1C9C-4A59-B455-1683A1D83A09}"/>
            </a:ext>
          </a:extLst>
        </xdr:cNvPr>
        <xdr:cNvSpPr txBox="1"/>
      </xdr:nvSpPr>
      <xdr:spPr>
        <a:xfrm>
          <a:off x="21075727" y="1386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162323</xdr:rowOff>
    </xdr:from>
    <xdr:ext cx="469744" cy="259045"/>
    <xdr:sp macro="" textlink="">
      <xdr:nvSpPr>
        <xdr:cNvPr id="822" name="n_2mainValue【消防施設】&#10;一人当たり面積">
          <a:extLst>
            <a:ext uri="{FF2B5EF4-FFF2-40B4-BE49-F238E27FC236}">
              <a16:creationId xmlns:a16="http://schemas.microsoft.com/office/drawing/2014/main" id="{3FD6F6BF-5442-46A1-9371-84B412FE6990}"/>
            </a:ext>
          </a:extLst>
        </xdr:cNvPr>
        <xdr:cNvSpPr txBox="1"/>
      </xdr:nvSpPr>
      <xdr:spPr>
        <a:xfrm>
          <a:off x="20199427" y="145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162323</xdr:rowOff>
    </xdr:from>
    <xdr:ext cx="469744" cy="259045"/>
    <xdr:sp macro="" textlink="">
      <xdr:nvSpPr>
        <xdr:cNvPr id="823" name="n_3mainValue【消防施設】&#10;一人当たり面積">
          <a:extLst>
            <a:ext uri="{FF2B5EF4-FFF2-40B4-BE49-F238E27FC236}">
              <a16:creationId xmlns:a16="http://schemas.microsoft.com/office/drawing/2014/main" id="{4A516389-59B5-466D-8DF6-4958F2E78C4D}"/>
            </a:ext>
          </a:extLst>
        </xdr:cNvPr>
        <xdr:cNvSpPr txBox="1"/>
      </xdr:nvSpPr>
      <xdr:spPr>
        <a:xfrm>
          <a:off x="19310427" y="145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162323</xdr:rowOff>
    </xdr:from>
    <xdr:ext cx="469744" cy="259045"/>
    <xdr:sp macro="" textlink="">
      <xdr:nvSpPr>
        <xdr:cNvPr id="824" name="n_4mainValue【消防施設】&#10;一人当たり面積">
          <a:extLst>
            <a:ext uri="{FF2B5EF4-FFF2-40B4-BE49-F238E27FC236}">
              <a16:creationId xmlns:a16="http://schemas.microsoft.com/office/drawing/2014/main" id="{DF0D44C5-A895-44D7-AC9C-C1B0BF3DCFDD}"/>
            </a:ext>
          </a:extLst>
        </xdr:cNvPr>
        <xdr:cNvSpPr txBox="1"/>
      </xdr:nvSpPr>
      <xdr:spPr>
        <a:xfrm>
          <a:off x="18421427" y="145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5" name="正方形/長方形 824">
          <a:extLst>
            <a:ext uri="{FF2B5EF4-FFF2-40B4-BE49-F238E27FC236}">
              <a16:creationId xmlns:a16="http://schemas.microsoft.com/office/drawing/2014/main" id="{4C3BE3DB-F374-43AB-92D0-F4B7A145BC6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6" name="正方形/長方形 825">
          <a:extLst>
            <a:ext uri="{FF2B5EF4-FFF2-40B4-BE49-F238E27FC236}">
              <a16:creationId xmlns:a16="http://schemas.microsoft.com/office/drawing/2014/main" id="{5D7BB65A-73CE-4500-B462-C15028DBECD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7" name="正方形/長方形 826">
          <a:extLst>
            <a:ext uri="{FF2B5EF4-FFF2-40B4-BE49-F238E27FC236}">
              <a16:creationId xmlns:a16="http://schemas.microsoft.com/office/drawing/2014/main" id="{3FCBCF1C-F105-4061-85BE-6AA9FE59A05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28" name="正方形/長方形 827">
          <a:extLst>
            <a:ext uri="{FF2B5EF4-FFF2-40B4-BE49-F238E27FC236}">
              <a16:creationId xmlns:a16="http://schemas.microsoft.com/office/drawing/2014/main" id="{7992982A-57FB-42F4-A2A2-681C1506DDFB}"/>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29" name="正方形/長方形 828">
          <a:extLst>
            <a:ext uri="{FF2B5EF4-FFF2-40B4-BE49-F238E27FC236}">
              <a16:creationId xmlns:a16="http://schemas.microsoft.com/office/drawing/2014/main" id="{85781D6C-DC68-4CAA-9A2A-6AE3BE0B6F6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0" name="正方形/長方形 829">
          <a:extLst>
            <a:ext uri="{FF2B5EF4-FFF2-40B4-BE49-F238E27FC236}">
              <a16:creationId xmlns:a16="http://schemas.microsoft.com/office/drawing/2014/main" id="{6977C8B3-22CE-4236-A948-CF9CE4C4B15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1" name="正方形/長方形 830">
          <a:extLst>
            <a:ext uri="{FF2B5EF4-FFF2-40B4-BE49-F238E27FC236}">
              <a16:creationId xmlns:a16="http://schemas.microsoft.com/office/drawing/2014/main" id="{8CD5676E-7E80-43B0-BF14-51D5A2B82BE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2" name="正方形/長方形 831">
          <a:extLst>
            <a:ext uri="{FF2B5EF4-FFF2-40B4-BE49-F238E27FC236}">
              <a16:creationId xmlns:a16="http://schemas.microsoft.com/office/drawing/2014/main" id="{8D14ECE6-1237-4F55-B0A6-F4A28F8DF03F}"/>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3" name="テキスト ボックス 832">
          <a:extLst>
            <a:ext uri="{FF2B5EF4-FFF2-40B4-BE49-F238E27FC236}">
              <a16:creationId xmlns:a16="http://schemas.microsoft.com/office/drawing/2014/main" id="{BF320E79-E581-4A29-AF3E-1D666D7F63C1}"/>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4" name="直線コネクタ 833">
          <a:extLst>
            <a:ext uri="{FF2B5EF4-FFF2-40B4-BE49-F238E27FC236}">
              <a16:creationId xmlns:a16="http://schemas.microsoft.com/office/drawing/2014/main" id="{040375CC-1F70-4BF2-9CD3-7B71F4F986D9}"/>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5" name="テキスト ボックス 834">
          <a:extLst>
            <a:ext uri="{FF2B5EF4-FFF2-40B4-BE49-F238E27FC236}">
              <a16:creationId xmlns:a16="http://schemas.microsoft.com/office/drawing/2014/main" id="{1B588787-B10B-4173-8C33-A413CAB54152}"/>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36" name="直線コネクタ 835">
          <a:extLst>
            <a:ext uri="{FF2B5EF4-FFF2-40B4-BE49-F238E27FC236}">
              <a16:creationId xmlns:a16="http://schemas.microsoft.com/office/drawing/2014/main" id="{9356F1ED-0506-4EBA-A5FE-7CA9B9595F9D}"/>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37" name="テキスト ボックス 836">
          <a:extLst>
            <a:ext uri="{FF2B5EF4-FFF2-40B4-BE49-F238E27FC236}">
              <a16:creationId xmlns:a16="http://schemas.microsoft.com/office/drawing/2014/main" id="{F7BBB9FD-AA2D-4092-9A82-7E9CE624E57F}"/>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38" name="直線コネクタ 837">
          <a:extLst>
            <a:ext uri="{FF2B5EF4-FFF2-40B4-BE49-F238E27FC236}">
              <a16:creationId xmlns:a16="http://schemas.microsoft.com/office/drawing/2014/main" id="{0BAD7B2F-3288-42ED-A504-65FB713FEDB6}"/>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39" name="テキスト ボックス 838">
          <a:extLst>
            <a:ext uri="{FF2B5EF4-FFF2-40B4-BE49-F238E27FC236}">
              <a16:creationId xmlns:a16="http://schemas.microsoft.com/office/drawing/2014/main" id="{772E367B-C87A-42F2-A895-6894C2920975}"/>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0" name="直線コネクタ 839">
          <a:extLst>
            <a:ext uri="{FF2B5EF4-FFF2-40B4-BE49-F238E27FC236}">
              <a16:creationId xmlns:a16="http://schemas.microsoft.com/office/drawing/2014/main" id="{AAD72656-5BC1-4E82-9417-24D4E30E1F2F}"/>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1" name="テキスト ボックス 840">
          <a:extLst>
            <a:ext uri="{FF2B5EF4-FFF2-40B4-BE49-F238E27FC236}">
              <a16:creationId xmlns:a16="http://schemas.microsoft.com/office/drawing/2014/main" id="{9F5B1CA8-8F41-476F-9549-11ECAB07B23D}"/>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2" name="直線コネクタ 841">
          <a:extLst>
            <a:ext uri="{FF2B5EF4-FFF2-40B4-BE49-F238E27FC236}">
              <a16:creationId xmlns:a16="http://schemas.microsoft.com/office/drawing/2014/main" id="{8C57F314-FCB1-46DE-8C76-9639F9D83A62}"/>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3" name="テキスト ボックス 842">
          <a:extLst>
            <a:ext uri="{FF2B5EF4-FFF2-40B4-BE49-F238E27FC236}">
              <a16:creationId xmlns:a16="http://schemas.microsoft.com/office/drawing/2014/main" id="{F657E0BF-0DAB-40DD-93CE-CA600AD440AD}"/>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4" name="直線コネクタ 843">
          <a:extLst>
            <a:ext uri="{FF2B5EF4-FFF2-40B4-BE49-F238E27FC236}">
              <a16:creationId xmlns:a16="http://schemas.microsoft.com/office/drawing/2014/main" id="{8D7623D9-B4BC-4BBA-8F79-8B8BD3C12F1A}"/>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45" name="テキスト ボックス 844">
          <a:extLst>
            <a:ext uri="{FF2B5EF4-FFF2-40B4-BE49-F238E27FC236}">
              <a16:creationId xmlns:a16="http://schemas.microsoft.com/office/drawing/2014/main" id="{2A5E9BBB-93FE-4800-B15F-D6AB7273D459}"/>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46" name="直線コネクタ 845">
          <a:extLst>
            <a:ext uri="{FF2B5EF4-FFF2-40B4-BE49-F238E27FC236}">
              <a16:creationId xmlns:a16="http://schemas.microsoft.com/office/drawing/2014/main" id="{76FF2C76-31A7-47E8-B203-1D65D2C6823A}"/>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47" name="テキスト ボックス 846">
          <a:extLst>
            <a:ext uri="{FF2B5EF4-FFF2-40B4-BE49-F238E27FC236}">
              <a16:creationId xmlns:a16="http://schemas.microsoft.com/office/drawing/2014/main" id="{F2E63401-A23E-40F1-A745-978ABEF0A9AC}"/>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48" name="直線コネクタ 847">
          <a:extLst>
            <a:ext uri="{FF2B5EF4-FFF2-40B4-BE49-F238E27FC236}">
              <a16:creationId xmlns:a16="http://schemas.microsoft.com/office/drawing/2014/main" id="{55433C9F-F75D-4272-BF6E-17B98122B34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9" name="【庁舎】&#10;有形固定資産減価償却率グラフ枠">
          <a:extLst>
            <a:ext uri="{FF2B5EF4-FFF2-40B4-BE49-F238E27FC236}">
              <a16:creationId xmlns:a16="http://schemas.microsoft.com/office/drawing/2014/main" id="{FBCABABC-71A1-4CED-880F-30A1984DD5F3}"/>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15784</xdr:rowOff>
    </xdr:from>
    <xdr:to>
      <xdr:col>85</xdr:col>
      <xdr:colOff>126364</xdr:colOff>
      <xdr:row>108</xdr:row>
      <xdr:rowOff>141514</xdr:rowOff>
    </xdr:to>
    <xdr:cxnSp macro="">
      <xdr:nvCxnSpPr>
        <xdr:cNvPr id="850" name="直線コネクタ 849">
          <a:extLst>
            <a:ext uri="{FF2B5EF4-FFF2-40B4-BE49-F238E27FC236}">
              <a16:creationId xmlns:a16="http://schemas.microsoft.com/office/drawing/2014/main" id="{6C87AB98-9091-4BDD-9E53-CE5DA7B862C5}"/>
            </a:ext>
          </a:extLst>
        </xdr:cNvPr>
        <xdr:cNvCxnSpPr/>
      </xdr:nvCxnSpPr>
      <xdr:spPr>
        <a:xfrm flipV="1">
          <a:off x="16318864" y="17160784"/>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145341</xdr:rowOff>
    </xdr:from>
    <xdr:ext cx="405111" cy="259045"/>
    <xdr:sp macro="" textlink="">
      <xdr:nvSpPr>
        <xdr:cNvPr id="851" name="【庁舎】&#10;有形固定資産減価償却率最小値テキスト">
          <a:extLst>
            <a:ext uri="{FF2B5EF4-FFF2-40B4-BE49-F238E27FC236}">
              <a16:creationId xmlns:a16="http://schemas.microsoft.com/office/drawing/2014/main" id="{F5BFD586-7E0C-4D42-B586-702CAC11D110}"/>
            </a:ext>
          </a:extLst>
        </xdr:cNvPr>
        <xdr:cNvSpPr txBox="1"/>
      </xdr:nvSpPr>
      <xdr:spPr>
        <a:xfrm>
          <a:off x="16357600" y="18661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141514</xdr:rowOff>
    </xdr:from>
    <xdr:to>
      <xdr:col>86</xdr:col>
      <xdr:colOff>25400</xdr:colOff>
      <xdr:row>108</xdr:row>
      <xdr:rowOff>141514</xdr:rowOff>
    </xdr:to>
    <xdr:cxnSp macro="">
      <xdr:nvCxnSpPr>
        <xdr:cNvPr id="852" name="直線コネクタ 851">
          <a:extLst>
            <a:ext uri="{FF2B5EF4-FFF2-40B4-BE49-F238E27FC236}">
              <a16:creationId xmlns:a16="http://schemas.microsoft.com/office/drawing/2014/main" id="{5F70B280-F000-4208-A4F5-1FF742869EFA}"/>
            </a:ext>
          </a:extLst>
        </xdr:cNvPr>
        <xdr:cNvCxnSpPr/>
      </xdr:nvCxnSpPr>
      <xdr:spPr>
        <a:xfrm>
          <a:off x="16230600" y="1865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133911</xdr:rowOff>
    </xdr:from>
    <xdr:ext cx="340478" cy="259045"/>
    <xdr:sp macro="" textlink="">
      <xdr:nvSpPr>
        <xdr:cNvPr id="853" name="【庁舎】&#10;有形固定資産減価償却率最大値テキスト">
          <a:extLst>
            <a:ext uri="{FF2B5EF4-FFF2-40B4-BE49-F238E27FC236}">
              <a16:creationId xmlns:a16="http://schemas.microsoft.com/office/drawing/2014/main" id="{B84CD134-5F44-44CA-A214-366B0D540CAF}"/>
            </a:ext>
          </a:extLst>
        </xdr:cNvPr>
        <xdr:cNvSpPr txBox="1"/>
      </xdr:nvSpPr>
      <xdr:spPr>
        <a:xfrm>
          <a:off x="16357600" y="1693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15784</xdr:rowOff>
    </xdr:from>
    <xdr:to>
      <xdr:col>86</xdr:col>
      <xdr:colOff>25400</xdr:colOff>
      <xdr:row>100</xdr:row>
      <xdr:rowOff>15784</xdr:rowOff>
    </xdr:to>
    <xdr:cxnSp macro="">
      <xdr:nvCxnSpPr>
        <xdr:cNvPr id="854" name="直線コネクタ 853">
          <a:extLst>
            <a:ext uri="{FF2B5EF4-FFF2-40B4-BE49-F238E27FC236}">
              <a16:creationId xmlns:a16="http://schemas.microsoft.com/office/drawing/2014/main" id="{A7F864C8-1236-45CB-8AD7-E8C71038590E}"/>
            </a:ext>
          </a:extLst>
        </xdr:cNvPr>
        <xdr:cNvCxnSpPr/>
      </xdr:nvCxnSpPr>
      <xdr:spPr>
        <a:xfrm>
          <a:off x="16230600" y="1716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141350</xdr:rowOff>
    </xdr:from>
    <xdr:ext cx="405111" cy="259045"/>
    <xdr:sp macro="" textlink="">
      <xdr:nvSpPr>
        <xdr:cNvPr id="855" name="【庁舎】&#10;有形固定資産減価償却率平均値テキスト">
          <a:extLst>
            <a:ext uri="{FF2B5EF4-FFF2-40B4-BE49-F238E27FC236}">
              <a16:creationId xmlns:a16="http://schemas.microsoft.com/office/drawing/2014/main" id="{337534CF-0D99-471F-80F2-D5AC8BC5E7F8}"/>
            </a:ext>
          </a:extLst>
        </xdr:cNvPr>
        <xdr:cNvSpPr txBox="1"/>
      </xdr:nvSpPr>
      <xdr:spPr>
        <a:xfrm>
          <a:off x="16357600" y="178007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118473</xdr:rowOff>
    </xdr:from>
    <xdr:to>
      <xdr:col>85</xdr:col>
      <xdr:colOff>177800</xdr:colOff>
      <xdr:row>105</xdr:row>
      <xdr:rowOff>48623</xdr:rowOff>
    </xdr:to>
    <xdr:sp macro="" textlink="">
      <xdr:nvSpPr>
        <xdr:cNvPr id="856" name="フローチャート: 判断 855">
          <a:extLst>
            <a:ext uri="{FF2B5EF4-FFF2-40B4-BE49-F238E27FC236}">
              <a16:creationId xmlns:a16="http://schemas.microsoft.com/office/drawing/2014/main" id="{91434DA7-217C-4F25-AFB9-D029BBD17FFA}"/>
            </a:ext>
          </a:extLst>
        </xdr:cNvPr>
        <xdr:cNvSpPr/>
      </xdr:nvSpPr>
      <xdr:spPr>
        <a:xfrm>
          <a:off x="16268700" y="1794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89081</xdr:rowOff>
    </xdr:from>
    <xdr:to>
      <xdr:col>81</xdr:col>
      <xdr:colOff>101600</xdr:colOff>
      <xdr:row>105</xdr:row>
      <xdr:rowOff>19231</xdr:rowOff>
    </xdr:to>
    <xdr:sp macro="" textlink="">
      <xdr:nvSpPr>
        <xdr:cNvPr id="857" name="フローチャート: 判断 856">
          <a:extLst>
            <a:ext uri="{FF2B5EF4-FFF2-40B4-BE49-F238E27FC236}">
              <a16:creationId xmlns:a16="http://schemas.microsoft.com/office/drawing/2014/main" id="{FE373BA2-5B4B-4BF6-8432-6B481B18EA75}"/>
            </a:ext>
          </a:extLst>
        </xdr:cNvPr>
        <xdr:cNvSpPr/>
      </xdr:nvSpPr>
      <xdr:spPr>
        <a:xfrm>
          <a:off x="15430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136434</xdr:rowOff>
    </xdr:from>
    <xdr:to>
      <xdr:col>76</xdr:col>
      <xdr:colOff>165100</xdr:colOff>
      <xdr:row>105</xdr:row>
      <xdr:rowOff>66584</xdr:rowOff>
    </xdr:to>
    <xdr:sp macro="" textlink="">
      <xdr:nvSpPr>
        <xdr:cNvPr id="858" name="フローチャート: 判断 857">
          <a:extLst>
            <a:ext uri="{FF2B5EF4-FFF2-40B4-BE49-F238E27FC236}">
              <a16:creationId xmlns:a16="http://schemas.microsoft.com/office/drawing/2014/main" id="{8E1E4335-379E-42D3-8A1E-3C0143DEBB76}"/>
            </a:ext>
          </a:extLst>
        </xdr:cNvPr>
        <xdr:cNvSpPr/>
      </xdr:nvSpPr>
      <xdr:spPr>
        <a:xfrm>
          <a:off x="14541500" y="1796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90714</xdr:rowOff>
    </xdr:from>
    <xdr:to>
      <xdr:col>72</xdr:col>
      <xdr:colOff>38100</xdr:colOff>
      <xdr:row>105</xdr:row>
      <xdr:rowOff>20864</xdr:rowOff>
    </xdr:to>
    <xdr:sp macro="" textlink="">
      <xdr:nvSpPr>
        <xdr:cNvPr id="859" name="フローチャート: 判断 858">
          <a:extLst>
            <a:ext uri="{FF2B5EF4-FFF2-40B4-BE49-F238E27FC236}">
              <a16:creationId xmlns:a16="http://schemas.microsoft.com/office/drawing/2014/main" id="{E125B61F-5D9D-4C15-97FA-090AEE84D382}"/>
            </a:ext>
          </a:extLst>
        </xdr:cNvPr>
        <xdr:cNvSpPr/>
      </xdr:nvSpPr>
      <xdr:spPr>
        <a:xfrm>
          <a:off x="13652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7438</xdr:rowOff>
    </xdr:from>
    <xdr:to>
      <xdr:col>67</xdr:col>
      <xdr:colOff>101600</xdr:colOff>
      <xdr:row>105</xdr:row>
      <xdr:rowOff>109038</xdr:rowOff>
    </xdr:to>
    <xdr:sp macro="" textlink="">
      <xdr:nvSpPr>
        <xdr:cNvPr id="860" name="フローチャート: 判断 859">
          <a:extLst>
            <a:ext uri="{FF2B5EF4-FFF2-40B4-BE49-F238E27FC236}">
              <a16:creationId xmlns:a16="http://schemas.microsoft.com/office/drawing/2014/main" id="{3BD738F7-88D6-4590-9134-A28AD9E87A9A}"/>
            </a:ext>
          </a:extLst>
        </xdr:cNvPr>
        <xdr:cNvSpPr/>
      </xdr:nvSpPr>
      <xdr:spPr>
        <a:xfrm>
          <a:off x="12763500" y="1800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1" name="テキスト ボックス 860">
          <a:extLst>
            <a:ext uri="{FF2B5EF4-FFF2-40B4-BE49-F238E27FC236}">
              <a16:creationId xmlns:a16="http://schemas.microsoft.com/office/drawing/2014/main" id="{B49FA6DC-4534-4522-AC72-D12003349B0D}"/>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2" name="テキスト ボックス 861">
          <a:extLst>
            <a:ext uri="{FF2B5EF4-FFF2-40B4-BE49-F238E27FC236}">
              <a16:creationId xmlns:a16="http://schemas.microsoft.com/office/drawing/2014/main" id="{186E5440-E851-466A-922D-46653B79EFB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3" name="テキスト ボックス 862">
          <a:extLst>
            <a:ext uri="{FF2B5EF4-FFF2-40B4-BE49-F238E27FC236}">
              <a16:creationId xmlns:a16="http://schemas.microsoft.com/office/drawing/2014/main" id="{B002F9FB-BFF9-4E7F-A6B7-79B516F776C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4" name="テキスト ボックス 863">
          <a:extLst>
            <a:ext uri="{FF2B5EF4-FFF2-40B4-BE49-F238E27FC236}">
              <a16:creationId xmlns:a16="http://schemas.microsoft.com/office/drawing/2014/main" id="{7F88A83B-7D2E-49FB-9F80-3AFED37ECF35}"/>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6E2596BC-3A0C-4BC8-AB6E-9CB62C5B80B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139700</xdr:rowOff>
    </xdr:from>
    <xdr:to>
      <xdr:col>85</xdr:col>
      <xdr:colOff>177800</xdr:colOff>
      <xdr:row>107</xdr:row>
      <xdr:rowOff>69850</xdr:rowOff>
    </xdr:to>
    <xdr:sp macro="" textlink="">
      <xdr:nvSpPr>
        <xdr:cNvPr id="866" name="楕円 865">
          <a:extLst>
            <a:ext uri="{FF2B5EF4-FFF2-40B4-BE49-F238E27FC236}">
              <a16:creationId xmlns:a16="http://schemas.microsoft.com/office/drawing/2014/main" id="{6B65C4FE-A833-4845-9E3D-F78C94670908}"/>
            </a:ext>
          </a:extLst>
        </xdr:cNvPr>
        <xdr:cNvSpPr/>
      </xdr:nvSpPr>
      <xdr:spPr>
        <a:xfrm>
          <a:off x="162687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118127</xdr:rowOff>
    </xdr:from>
    <xdr:ext cx="405111" cy="259045"/>
    <xdr:sp macro="" textlink="">
      <xdr:nvSpPr>
        <xdr:cNvPr id="867" name="【庁舎】&#10;有形固定資産減価償却率該当値テキスト">
          <a:extLst>
            <a:ext uri="{FF2B5EF4-FFF2-40B4-BE49-F238E27FC236}">
              <a16:creationId xmlns:a16="http://schemas.microsoft.com/office/drawing/2014/main" id="{DB547240-5E2B-4359-ABBD-A59CA6E08AF4}"/>
            </a:ext>
          </a:extLst>
        </xdr:cNvPr>
        <xdr:cNvSpPr txBox="1"/>
      </xdr:nvSpPr>
      <xdr:spPr>
        <a:xfrm>
          <a:off x="16357600" y="1829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110308</xdr:rowOff>
    </xdr:from>
    <xdr:to>
      <xdr:col>81</xdr:col>
      <xdr:colOff>101600</xdr:colOff>
      <xdr:row>107</xdr:row>
      <xdr:rowOff>40458</xdr:rowOff>
    </xdr:to>
    <xdr:sp macro="" textlink="">
      <xdr:nvSpPr>
        <xdr:cNvPr id="868" name="楕円 867">
          <a:extLst>
            <a:ext uri="{FF2B5EF4-FFF2-40B4-BE49-F238E27FC236}">
              <a16:creationId xmlns:a16="http://schemas.microsoft.com/office/drawing/2014/main" id="{1CF9C892-459F-4575-ACB4-C6CDF3C4B65D}"/>
            </a:ext>
          </a:extLst>
        </xdr:cNvPr>
        <xdr:cNvSpPr/>
      </xdr:nvSpPr>
      <xdr:spPr>
        <a:xfrm>
          <a:off x="15430500" y="1828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161108</xdr:rowOff>
    </xdr:from>
    <xdr:to>
      <xdr:col>85</xdr:col>
      <xdr:colOff>127000</xdr:colOff>
      <xdr:row>107</xdr:row>
      <xdr:rowOff>19050</xdr:rowOff>
    </xdr:to>
    <xdr:cxnSp macro="">
      <xdr:nvCxnSpPr>
        <xdr:cNvPr id="869" name="直線コネクタ 868">
          <a:extLst>
            <a:ext uri="{FF2B5EF4-FFF2-40B4-BE49-F238E27FC236}">
              <a16:creationId xmlns:a16="http://schemas.microsoft.com/office/drawing/2014/main" id="{A76AB476-1359-481E-80B0-6ACCC3C8089B}"/>
            </a:ext>
          </a:extLst>
        </xdr:cNvPr>
        <xdr:cNvCxnSpPr/>
      </xdr:nvCxnSpPr>
      <xdr:spPr>
        <a:xfrm>
          <a:off x="15481300" y="18334808"/>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77651</xdr:rowOff>
    </xdr:from>
    <xdr:to>
      <xdr:col>76</xdr:col>
      <xdr:colOff>165100</xdr:colOff>
      <xdr:row>107</xdr:row>
      <xdr:rowOff>7801</xdr:rowOff>
    </xdr:to>
    <xdr:sp macro="" textlink="">
      <xdr:nvSpPr>
        <xdr:cNvPr id="870" name="楕円 869">
          <a:extLst>
            <a:ext uri="{FF2B5EF4-FFF2-40B4-BE49-F238E27FC236}">
              <a16:creationId xmlns:a16="http://schemas.microsoft.com/office/drawing/2014/main" id="{969038BD-BC56-432B-9DC0-E17F225A2A24}"/>
            </a:ext>
          </a:extLst>
        </xdr:cNvPr>
        <xdr:cNvSpPr/>
      </xdr:nvSpPr>
      <xdr:spPr>
        <a:xfrm>
          <a:off x="14541500" y="1825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128451</xdr:rowOff>
    </xdr:from>
    <xdr:to>
      <xdr:col>81</xdr:col>
      <xdr:colOff>50800</xdr:colOff>
      <xdr:row>106</xdr:row>
      <xdr:rowOff>161108</xdr:rowOff>
    </xdr:to>
    <xdr:cxnSp macro="">
      <xdr:nvCxnSpPr>
        <xdr:cNvPr id="871" name="直線コネクタ 870">
          <a:extLst>
            <a:ext uri="{FF2B5EF4-FFF2-40B4-BE49-F238E27FC236}">
              <a16:creationId xmlns:a16="http://schemas.microsoft.com/office/drawing/2014/main" id="{90A64A43-EB87-4BEC-821E-4FBA78CEF0B1}"/>
            </a:ext>
          </a:extLst>
        </xdr:cNvPr>
        <xdr:cNvCxnSpPr/>
      </xdr:nvCxnSpPr>
      <xdr:spPr>
        <a:xfrm>
          <a:off x="14592300" y="1830215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49893</xdr:rowOff>
    </xdr:from>
    <xdr:to>
      <xdr:col>72</xdr:col>
      <xdr:colOff>38100</xdr:colOff>
      <xdr:row>106</xdr:row>
      <xdr:rowOff>151493</xdr:rowOff>
    </xdr:to>
    <xdr:sp macro="" textlink="">
      <xdr:nvSpPr>
        <xdr:cNvPr id="872" name="楕円 871">
          <a:extLst>
            <a:ext uri="{FF2B5EF4-FFF2-40B4-BE49-F238E27FC236}">
              <a16:creationId xmlns:a16="http://schemas.microsoft.com/office/drawing/2014/main" id="{FB433289-F17A-4FAD-A64D-EF57D270440A}"/>
            </a:ext>
          </a:extLst>
        </xdr:cNvPr>
        <xdr:cNvSpPr/>
      </xdr:nvSpPr>
      <xdr:spPr>
        <a:xfrm>
          <a:off x="13652500" y="1822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100693</xdr:rowOff>
    </xdr:from>
    <xdr:to>
      <xdr:col>76</xdr:col>
      <xdr:colOff>114300</xdr:colOff>
      <xdr:row>106</xdr:row>
      <xdr:rowOff>128451</xdr:rowOff>
    </xdr:to>
    <xdr:cxnSp macro="">
      <xdr:nvCxnSpPr>
        <xdr:cNvPr id="873" name="直線コネクタ 872">
          <a:extLst>
            <a:ext uri="{FF2B5EF4-FFF2-40B4-BE49-F238E27FC236}">
              <a16:creationId xmlns:a16="http://schemas.microsoft.com/office/drawing/2014/main" id="{DBE7692A-0E5F-49FA-B53D-FC9587ABDD64}"/>
            </a:ext>
          </a:extLst>
        </xdr:cNvPr>
        <xdr:cNvCxnSpPr/>
      </xdr:nvCxnSpPr>
      <xdr:spPr>
        <a:xfrm>
          <a:off x="13703300" y="18274393"/>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33564</xdr:rowOff>
    </xdr:from>
    <xdr:to>
      <xdr:col>67</xdr:col>
      <xdr:colOff>101600</xdr:colOff>
      <xdr:row>106</xdr:row>
      <xdr:rowOff>135164</xdr:rowOff>
    </xdr:to>
    <xdr:sp macro="" textlink="">
      <xdr:nvSpPr>
        <xdr:cNvPr id="874" name="楕円 873">
          <a:extLst>
            <a:ext uri="{FF2B5EF4-FFF2-40B4-BE49-F238E27FC236}">
              <a16:creationId xmlns:a16="http://schemas.microsoft.com/office/drawing/2014/main" id="{69F84FCA-068E-41BA-ACA8-1B9668A5354C}"/>
            </a:ext>
          </a:extLst>
        </xdr:cNvPr>
        <xdr:cNvSpPr/>
      </xdr:nvSpPr>
      <xdr:spPr>
        <a:xfrm>
          <a:off x="12763500" y="1820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84364</xdr:rowOff>
    </xdr:from>
    <xdr:to>
      <xdr:col>71</xdr:col>
      <xdr:colOff>177800</xdr:colOff>
      <xdr:row>106</xdr:row>
      <xdr:rowOff>100693</xdr:rowOff>
    </xdr:to>
    <xdr:cxnSp macro="">
      <xdr:nvCxnSpPr>
        <xdr:cNvPr id="875" name="直線コネクタ 874">
          <a:extLst>
            <a:ext uri="{FF2B5EF4-FFF2-40B4-BE49-F238E27FC236}">
              <a16:creationId xmlns:a16="http://schemas.microsoft.com/office/drawing/2014/main" id="{E765A36E-4FCA-4225-8611-C0640EA057F8}"/>
            </a:ext>
          </a:extLst>
        </xdr:cNvPr>
        <xdr:cNvCxnSpPr/>
      </xdr:nvCxnSpPr>
      <xdr:spPr>
        <a:xfrm>
          <a:off x="12814300" y="1825806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35758</xdr:rowOff>
    </xdr:from>
    <xdr:ext cx="405111" cy="259045"/>
    <xdr:sp macro="" textlink="">
      <xdr:nvSpPr>
        <xdr:cNvPr id="876" name="n_1aveValue【庁舎】&#10;有形固定資産減価償却率">
          <a:extLst>
            <a:ext uri="{FF2B5EF4-FFF2-40B4-BE49-F238E27FC236}">
              <a16:creationId xmlns:a16="http://schemas.microsoft.com/office/drawing/2014/main" id="{4702AC77-902B-4944-A3B0-717F9AD4F16F}"/>
            </a:ext>
          </a:extLst>
        </xdr:cNvPr>
        <xdr:cNvSpPr txBox="1"/>
      </xdr:nvSpPr>
      <xdr:spPr>
        <a:xfrm>
          <a:off x="152660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83111</xdr:rowOff>
    </xdr:from>
    <xdr:ext cx="405111" cy="259045"/>
    <xdr:sp macro="" textlink="">
      <xdr:nvSpPr>
        <xdr:cNvPr id="877" name="n_2aveValue【庁舎】&#10;有形固定資産減価償却率">
          <a:extLst>
            <a:ext uri="{FF2B5EF4-FFF2-40B4-BE49-F238E27FC236}">
              <a16:creationId xmlns:a16="http://schemas.microsoft.com/office/drawing/2014/main" id="{65F107FC-461E-4D13-8769-0B21B31C257B}"/>
            </a:ext>
          </a:extLst>
        </xdr:cNvPr>
        <xdr:cNvSpPr txBox="1"/>
      </xdr:nvSpPr>
      <xdr:spPr>
        <a:xfrm>
          <a:off x="14389744" y="1774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37391</xdr:rowOff>
    </xdr:from>
    <xdr:ext cx="405111" cy="259045"/>
    <xdr:sp macro="" textlink="">
      <xdr:nvSpPr>
        <xdr:cNvPr id="878" name="n_3aveValue【庁舎】&#10;有形固定資産減価償却率">
          <a:extLst>
            <a:ext uri="{FF2B5EF4-FFF2-40B4-BE49-F238E27FC236}">
              <a16:creationId xmlns:a16="http://schemas.microsoft.com/office/drawing/2014/main" id="{9F9598A4-8A89-44B5-8CFC-6E5F5EF4EE20}"/>
            </a:ext>
          </a:extLst>
        </xdr:cNvPr>
        <xdr:cNvSpPr txBox="1"/>
      </xdr:nvSpPr>
      <xdr:spPr>
        <a:xfrm>
          <a:off x="13500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125565</xdr:rowOff>
    </xdr:from>
    <xdr:ext cx="405111" cy="259045"/>
    <xdr:sp macro="" textlink="">
      <xdr:nvSpPr>
        <xdr:cNvPr id="879" name="n_4aveValue【庁舎】&#10;有形固定資産減価償却率">
          <a:extLst>
            <a:ext uri="{FF2B5EF4-FFF2-40B4-BE49-F238E27FC236}">
              <a16:creationId xmlns:a16="http://schemas.microsoft.com/office/drawing/2014/main" id="{ACF9A472-15B5-4CA5-BA89-3B079D4264B1}"/>
            </a:ext>
          </a:extLst>
        </xdr:cNvPr>
        <xdr:cNvSpPr txBox="1"/>
      </xdr:nvSpPr>
      <xdr:spPr>
        <a:xfrm>
          <a:off x="12611744" y="1778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31585</xdr:rowOff>
    </xdr:from>
    <xdr:ext cx="405111" cy="259045"/>
    <xdr:sp macro="" textlink="">
      <xdr:nvSpPr>
        <xdr:cNvPr id="880" name="n_1mainValue【庁舎】&#10;有形固定資産減価償却率">
          <a:extLst>
            <a:ext uri="{FF2B5EF4-FFF2-40B4-BE49-F238E27FC236}">
              <a16:creationId xmlns:a16="http://schemas.microsoft.com/office/drawing/2014/main" id="{6D363EBB-8F25-4372-AA9D-DB7641C5D018}"/>
            </a:ext>
          </a:extLst>
        </xdr:cNvPr>
        <xdr:cNvSpPr txBox="1"/>
      </xdr:nvSpPr>
      <xdr:spPr>
        <a:xfrm>
          <a:off x="15266044" y="18376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170378</xdr:rowOff>
    </xdr:from>
    <xdr:ext cx="405111" cy="259045"/>
    <xdr:sp macro="" textlink="">
      <xdr:nvSpPr>
        <xdr:cNvPr id="881" name="n_2mainValue【庁舎】&#10;有形固定資産減価償却率">
          <a:extLst>
            <a:ext uri="{FF2B5EF4-FFF2-40B4-BE49-F238E27FC236}">
              <a16:creationId xmlns:a16="http://schemas.microsoft.com/office/drawing/2014/main" id="{5047A3EF-DC59-4CBA-A982-1021F20B0A1C}"/>
            </a:ext>
          </a:extLst>
        </xdr:cNvPr>
        <xdr:cNvSpPr txBox="1"/>
      </xdr:nvSpPr>
      <xdr:spPr>
        <a:xfrm>
          <a:off x="14389744" y="18344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142620</xdr:rowOff>
    </xdr:from>
    <xdr:ext cx="405111" cy="259045"/>
    <xdr:sp macro="" textlink="">
      <xdr:nvSpPr>
        <xdr:cNvPr id="882" name="n_3mainValue【庁舎】&#10;有形固定資産減価償却率">
          <a:extLst>
            <a:ext uri="{FF2B5EF4-FFF2-40B4-BE49-F238E27FC236}">
              <a16:creationId xmlns:a16="http://schemas.microsoft.com/office/drawing/2014/main" id="{95AB3D4F-C758-46E5-A89E-D3A6F09A4778}"/>
            </a:ext>
          </a:extLst>
        </xdr:cNvPr>
        <xdr:cNvSpPr txBox="1"/>
      </xdr:nvSpPr>
      <xdr:spPr>
        <a:xfrm>
          <a:off x="13500744" y="1831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126291</xdr:rowOff>
    </xdr:from>
    <xdr:ext cx="405111" cy="259045"/>
    <xdr:sp macro="" textlink="">
      <xdr:nvSpPr>
        <xdr:cNvPr id="883" name="n_4mainValue【庁舎】&#10;有形固定資産減価償却率">
          <a:extLst>
            <a:ext uri="{FF2B5EF4-FFF2-40B4-BE49-F238E27FC236}">
              <a16:creationId xmlns:a16="http://schemas.microsoft.com/office/drawing/2014/main" id="{EA4545CE-9B3A-4FD6-96F7-9A6ABA17A880}"/>
            </a:ext>
          </a:extLst>
        </xdr:cNvPr>
        <xdr:cNvSpPr txBox="1"/>
      </xdr:nvSpPr>
      <xdr:spPr>
        <a:xfrm>
          <a:off x="12611744" y="1829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4" name="正方形/長方形 883">
          <a:extLst>
            <a:ext uri="{FF2B5EF4-FFF2-40B4-BE49-F238E27FC236}">
              <a16:creationId xmlns:a16="http://schemas.microsoft.com/office/drawing/2014/main" id="{7F9D8570-E3DF-43A4-A5AD-A4F52A83C82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5" name="正方形/長方形 884">
          <a:extLst>
            <a:ext uri="{FF2B5EF4-FFF2-40B4-BE49-F238E27FC236}">
              <a16:creationId xmlns:a16="http://schemas.microsoft.com/office/drawing/2014/main" id="{A29A33D5-6F29-4F04-A6E0-AB38BBAD5CB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6" name="正方形/長方形 885">
          <a:extLst>
            <a:ext uri="{FF2B5EF4-FFF2-40B4-BE49-F238E27FC236}">
              <a16:creationId xmlns:a16="http://schemas.microsoft.com/office/drawing/2014/main" id="{CB0BE650-7622-49A5-B99D-D0C7B6DE5BAD}"/>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7" name="正方形/長方形 886">
          <a:extLst>
            <a:ext uri="{FF2B5EF4-FFF2-40B4-BE49-F238E27FC236}">
              <a16:creationId xmlns:a16="http://schemas.microsoft.com/office/drawing/2014/main" id="{C67416C6-69C1-4DC9-9D82-1CBEE52FDB8F}"/>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8" name="正方形/長方形 887">
          <a:extLst>
            <a:ext uri="{FF2B5EF4-FFF2-40B4-BE49-F238E27FC236}">
              <a16:creationId xmlns:a16="http://schemas.microsoft.com/office/drawing/2014/main" id="{0A975BC3-A52F-4B7B-9AA5-D414C395C8EB}"/>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89" name="正方形/長方形 888">
          <a:extLst>
            <a:ext uri="{FF2B5EF4-FFF2-40B4-BE49-F238E27FC236}">
              <a16:creationId xmlns:a16="http://schemas.microsoft.com/office/drawing/2014/main" id="{7EB04057-FEDE-49C4-8AF9-0CBDE58C309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0" name="正方形/長方形 889">
          <a:extLst>
            <a:ext uri="{FF2B5EF4-FFF2-40B4-BE49-F238E27FC236}">
              <a16:creationId xmlns:a16="http://schemas.microsoft.com/office/drawing/2014/main" id="{35C92B98-6FE3-42A0-BD36-526F52CC3913}"/>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1" name="正方形/長方形 890">
          <a:extLst>
            <a:ext uri="{FF2B5EF4-FFF2-40B4-BE49-F238E27FC236}">
              <a16:creationId xmlns:a16="http://schemas.microsoft.com/office/drawing/2014/main" id="{8434D6CF-EE94-444D-9630-CB2F3E65EDB7}"/>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2" name="テキスト ボックス 891">
          <a:extLst>
            <a:ext uri="{FF2B5EF4-FFF2-40B4-BE49-F238E27FC236}">
              <a16:creationId xmlns:a16="http://schemas.microsoft.com/office/drawing/2014/main" id="{906EDD8A-C448-4A6F-8E8D-E5DA093D64A5}"/>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3" name="直線コネクタ 892">
          <a:extLst>
            <a:ext uri="{FF2B5EF4-FFF2-40B4-BE49-F238E27FC236}">
              <a16:creationId xmlns:a16="http://schemas.microsoft.com/office/drawing/2014/main" id="{C146C435-DC99-4DAC-BE72-9A7ECDF19FF7}"/>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94" name="直線コネクタ 893">
          <a:extLst>
            <a:ext uri="{FF2B5EF4-FFF2-40B4-BE49-F238E27FC236}">
              <a16:creationId xmlns:a16="http://schemas.microsoft.com/office/drawing/2014/main" id="{66B8606F-9ECD-43EF-B4A7-760FC65E8A93}"/>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95" name="テキスト ボックス 894">
          <a:extLst>
            <a:ext uri="{FF2B5EF4-FFF2-40B4-BE49-F238E27FC236}">
              <a16:creationId xmlns:a16="http://schemas.microsoft.com/office/drawing/2014/main" id="{1A09B8AF-789C-4EC2-BB30-FB92B7C2675D}"/>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96" name="直線コネクタ 895">
          <a:extLst>
            <a:ext uri="{FF2B5EF4-FFF2-40B4-BE49-F238E27FC236}">
              <a16:creationId xmlns:a16="http://schemas.microsoft.com/office/drawing/2014/main" id="{D89FD49A-6336-469A-A6C9-4EF78663E93F}"/>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97" name="テキスト ボックス 896">
          <a:extLst>
            <a:ext uri="{FF2B5EF4-FFF2-40B4-BE49-F238E27FC236}">
              <a16:creationId xmlns:a16="http://schemas.microsoft.com/office/drawing/2014/main" id="{772B43D9-695C-4CFB-9B75-420D97EFE0B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98" name="直線コネクタ 897">
          <a:extLst>
            <a:ext uri="{FF2B5EF4-FFF2-40B4-BE49-F238E27FC236}">
              <a16:creationId xmlns:a16="http://schemas.microsoft.com/office/drawing/2014/main" id="{3CFA124D-0AEF-49DF-994F-56E7D67B191F}"/>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99" name="テキスト ボックス 898">
          <a:extLst>
            <a:ext uri="{FF2B5EF4-FFF2-40B4-BE49-F238E27FC236}">
              <a16:creationId xmlns:a16="http://schemas.microsoft.com/office/drawing/2014/main" id="{00B92191-496E-423C-9ED9-447564FB1375}"/>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0" name="直線コネクタ 899">
          <a:extLst>
            <a:ext uri="{FF2B5EF4-FFF2-40B4-BE49-F238E27FC236}">
              <a16:creationId xmlns:a16="http://schemas.microsoft.com/office/drawing/2014/main" id="{EA2323FE-CA31-481C-B462-8324A117FE35}"/>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1" name="テキスト ボックス 900">
          <a:extLst>
            <a:ext uri="{FF2B5EF4-FFF2-40B4-BE49-F238E27FC236}">
              <a16:creationId xmlns:a16="http://schemas.microsoft.com/office/drawing/2014/main" id="{71A93654-DC9F-49E2-B6E0-9C158290C7BD}"/>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2" name="直線コネクタ 901">
          <a:extLst>
            <a:ext uri="{FF2B5EF4-FFF2-40B4-BE49-F238E27FC236}">
              <a16:creationId xmlns:a16="http://schemas.microsoft.com/office/drawing/2014/main" id="{B9810A89-0C5E-4B9E-9D82-DC985C7C9E22}"/>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3" name="テキスト ボックス 902">
          <a:extLst>
            <a:ext uri="{FF2B5EF4-FFF2-40B4-BE49-F238E27FC236}">
              <a16:creationId xmlns:a16="http://schemas.microsoft.com/office/drawing/2014/main" id="{A28026B7-CDF1-45B9-A4E1-3AC2B2070992}"/>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04" name="直線コネクタ 903">
          <a:extLst>
            <a:ext uri="{FF2B5EF4-FFF2-40B4-BE49-F238E27FC236}">
              <a16:creationId xmlns:a16="http://schemas.microsoft.com/office/drawing/2014/main" id="{C2E14F5E-77ED-4F89-AAB9-43177948A6B2}"/>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05" name="テキスト ボックス 904">
          <a:extLst>
            <a:ext uri="{FF2B5EF4-FFF2-40B4-BE49-F238E27FC236}">
              <a16:creationId xmlns:a16="http://schemas.microsoft.com/office/drawing/2014/main" id="{6F1CC1B1-9515-4627-81B3-EA0E1E313552}"/>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6" name="直線コネクタ 905">
          <a:extLst>
            <a:ext uri="{FF2B5EF4-FFF2-40B4-BE49-F238E27FC236}">
              <a16:creationId xmlns:a16="http://schemas.microsoft.com/office/drawing/2014/main" id="{49029FA5-B70B-4D94-B78F-51EE7D437241}"/>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7" name="テキスト ボックス 906">
          <a:extLst>
            <a:ext uri="{FF2B5EF4-FFF2-40B4-BE49-F238E27FC236}">
              <a16:creationId xmlns:a16="http://schemas.microsoft.com/office/drawing/2014/main" id="{F858FA98-4556-47AC-90DD-BF84F3FF8DE1}"/>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8" name="【庁舎】&#10;一人当たり面積グラフ枠">
          <a:extLst>
            <a:ext uri="{FF2B5EF4-FFF2-40B4-BE49-F238E27FC236}">
              <a16:creationId xmlns:a16="http://schemas.microsoft.com/office/drawing/2014/main" id="{E9C2B30C-F801-4A38-95E0-5B3A18ADBE9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107224</xdr:rowOff>
    </xdr:from>
    <xdr:to>
      <xdr:col>116</xdr:col>
      <xdr:colOff>62864</xdr:colOff>
      <xdr:row>108</xdr:row>
      <xdr:rowOff>53339</xdr:rowOff>
    </xdr:to>
    <xdr:cxnSp macro="">
      <xdr:nvCxnSpPr>
        <xdr:cNvPr id="909" name="直線コネクタ 908">
          <a:extLst>
            <a:ext uri="{FF2B5EF4-FFF2-40B4-BE49-F238E27FC236}">
              <a16:creationId xmlns:a16="http://schemas.microsoft.com/office/drawing/2014/main" id="{11855195-9070-4620-BB6D-511ED83FF755}"/>
            </a:ext>
          </a:extLst>
        </xdr:cNvPr>
        <xdr:cNvCxnSpPr/>
      </xdr:nvCxnSpPr>
      <xdr:spPr>
        <a:xfrm flipV="1">
          <a:off x="22160864" y="17252224"/>
          <a:ext cx="0" cy="1317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57166</xdr:rowOff>
    </xdr:from>
    <xdr:ext cx="469744" cy="259045"/>
    <xdr:sp macro="" textlink="">
      <xdr:nvSpPr>
        <xdr:cNvPr id="910" name="【庁舎】&#10;一人当たり面積最小値テキスト">
          <a:extLst>
            <a:ext uri="{FF2B5EF4-FFF2-40B4-BE49-F238E27FC236}">
              <a16:creationId xmlns:a16="http://schemas.microsoft.com/office/drawing/2014/main" id="{14B4547A-5FCD-485C-9A50-87A0DFD5B9BE}"/>
            </a:ext>
          </a:extLst>
        </xdr:cNvPr>
        <xdr:cNvSpPr txBox="1"/>
      </xdr:nvSpPr>
      <xdr:spPr>
        <a:xfrm>
          <a:off x="22199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53339</xdr:rowOff>
    </xdr:from>
    <xdr:to>
      <xdr:col>116</xdr:col>
      <xdr:colOff>152400</xdr:colOff>
      <xdr:row>108</xdr:row>
      <xdr:rowOff>53339</xdr:rowOff>
    </xdr:to>
    <xdr:cxnSp macro="">
      <xdr:nvCxnSpPr>
        <xdr:cNvPr id="911" name="直線コネクタ 910">
          <a:extLst>
            <a:ext uri="{FF2B5EF4-FFF2-40B4-BE49-F238E27FC236}">
              <a16:creationId xmlns:a16="http://schemas.microsoft.com/office/drawing/2014/main" id="{7CE0C007-A965-4DD8-8F5C-1A173053E445}"/>
            </a:ext>
          </a:extLst>
        </xdr:cNvPr>
        <xdr:cNvCxnSpPr/>
      </xdr:nvCxnSpPr>
      <xdr:spPr>
        <a:xfrm>
          <a:off x="22072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53901</xdr:rowOff>
    </xdr:from>
    <xdr:ext cx="469744" cy="259045"/>
    <xdr:sp macro="" textlink="">
      <xdr:nvSpPr>
        <xdr:cNvPr id="912" name="【庁舎】&#10;一人当たり面積最大値テキスト">
          <a:extLst>
            <a:ext uri="{FF2B5EF4-FFF2-40B4-BE49-F238E27FC236}">
              <a16:creationId xmlns:a16="http://schemas.microsoft.com/office/drawing/2014/main" id="{8127A680-0552-4AE5-8059-D8E754173586}"/>
            </a:ext>
          </a:extLst>
        </xdr:cNvPr>
        <xdr:cNvSpPr txBox="1"/>
      </xdr:nvSpPr>
      <xdr:spPr>
        <a:xfrm>
          <a:off x="22199600" y="1702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107224</xdr:rowOff>
    </xdr:from>
    <xdr:to>
      <xdr:col>116</xdr:col>
      <xdr:colOff>152400</xdr:colOff>
      <xdr:row>100</xdr:row>
      <xdr:rowOff>107224</xdr:rowOff>
    </xdr:to>
    <xdr:cxnSp macro="">
      <xdr:nvCxnSpPr>
        <xdr:cNvPr id="913" name="直線コネクタ 912">
          <a:extLst>
            <a:ext uri="{FF2B5EF4-FFF2-40B4-BE49-F238E27FC236}">
              <a16:creationId xmlns:a16="http://schemas.microsoft.com/office/drawing/2014/main" id="{3EBA90F5-A999-47F7-B6B6-23459A6AAE3C}"/>
            </a:ext>
          </a:extLst>
        </xdr:cNvPr>
        <xdr:cNvCxnSpPr/>
      </xdr:nvCxnSpPr>
      <xdr:spPr>
        <a:xfrm>
          <a:off x="22072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57711</xdr:rowOff>
    </xdr:from>
    <xdr:ext cx="469744" cy="259045"/>
    <xdr:sp macro="" textlink="">
      <xdr:nvSpPr>
        <xdr:cNvPr id="914" name="【庁舎】&#10;一人当たり面積平均値テキスト">
          <a:extLst>
            <a:ext uri="{FF2B5EF4-FFF2-40B4-BE49-F238E27FC236}">
              <a16:creationId xmlns:a16="http://schemas.microsoft.com/office/drawing/2014/main" id="{89A7C8C1-5BB7-4363-8A2B-D91021E7F3E7}"/>
            </a:ext>
          </a:extLst>
        </xdr:cNvPr>
        <xdr:cNvSpPr txBox="1"/>
      </xdr:nvSpPr>
      <xdr:spPr>
        <a:xfrm>
          <a:off x="22199600" y="182314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79284</xdr:rowOff>
    </xdr:from>
    <xdr:to>
      <xdr:col>116</xdr:col>
      <xdr:colOff>114300</xdr:colOff>
      <xdr:row>107</xdr:row>
      <xdr:rowOff>9434</xdr:rowOff>
    </xdr:to>
    <xdr:sp macro="" textlink="">
      <xdr:nvSpPr>
        <xdr:cNvPr id="915" name="フローチャート: 判断 914">
          <a:extLst>
            <a:ext uri="{FF2B5EF4-FFF2-40B4-BE49-F238E27FC236}">
              <a16:creationId xmlns:a16="http://schemas.microsoft.com/office/drawing/2014/main" id="{F2E11DCF-B801-443F-B161-D2ECEFAFFD46}"/>
            </a:ext>
          </a:extLst>
        </xdr:cNvPr>
        <xdr:cNvSpPr/>
      </xdr:nvSpPr>
      <xdr:spPr>
        <a:xfrm>
          <a:off x="22110700" y="1825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84182</xdr:rowOff>
    </xdr:from>
    <xdr:to>
      <xdr:col>112</xdr:col>
      <xdr:colOff>38100</xdr:colOff>
      <xdr:row>107</xdr:row>
      <xdr:rowOff>14332</xdr:rowOff>
    </xdr:to>
    <xdr:sp macro="" textlink="">
      <xdr:nvSpPr>
        <xdr:cNvPr id="916" name="フローチャート: 判断 915">
          <a:extLst>
            <a:ext uri="{FF2B5EF4-FFF2-40B4-BE49-F238E27FC236}">
              <a16:creationId xmlns:a16="http://schemas.microsoft.com/office/drawing/2014/main" id="{A4A6EFAB-BBAB-403F-BF9A-7D16FC1C1233}"/>
            </a:ext>
          </a:extLst>
        </xdr:cNvPr>
        <xdr:cNvSpPr/>
      </xdr:nvSpPr>
      <xdr:spPr>
        <a:xfrm>
          <a:off x="212725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102144</xdr:rowOff>
    </xdr:from>
    <xdr:to>
      <xdr:col>107</xdr:col>
      <xdr:colOff>101600</xdr:colOff>
      <xdr:row>107</xdr:row>
      <xdr:rowOff>32294</xdr:rowOff>
    </xdr:to>
    <xdr:sp macro="" textlink="">
      <xdr:nvSpPr>
        <xdr:cNvPr id="917" name="フローチャート: 判断 916">
          <a:extLst>
            <a:ext uri="{FF2B5EF4-FFF2-40B4-BE49-F238E27FC236}">
              <a16:creationId xmlns:a16="http://schemas.microsoft.com/office/drawing/2014/main" id="{9AE92A35-346A-46B5-861E-B35618F0020C}"/>
            </a:ext>
          </a:extLst>
        </xdr:cNvPr>
        <xdr:cNvSpPr/>
      </xdr:nvSpPr>
      <xdr:spPr>
        <a:xfrm>
          <a:off x="20383500" y="1827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59689</xdr:rowOff>
    </xdr:from>
    <xdr:to>
      <xdr:col>102</xdr:col>
      <xdr:colOff>165100</xdr:colOff>
      <xdr:row>106</xdr:row>
      <xdr:rowOff>161289</xdr:rowOff>
    </xdr:to>
    <xdr:sp macro="" textlink="">
      <xdr:nvSpPr>
        <xdr:cNvPr id="918" name="フローチャート: 判断 917">
          <a:extLst>
            <a:ext uri="{FF2B5EF4-FFF2-40B4-BE49-F238E27FC236}">
              <a16:creationId xmlns:a16="http://schemas.microsoft.com/office/drawing/2014/main" id="{503966EB-ECF3-42CC-91FA-C6921A96508D}"/>
            </a:ext>
          </a:extLst>
        </xdr:cNvPr>
        <xdr:cNvSpPr/>
      </xdr:nvSpPr>
      <xdr:spPr>
        <a:xfrm>
          <a:off x="194945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58057</xdr:rowOff>
    </xdr:from>
    <xdr:to>
      <xdr:col>98</xdr:col>
      <xdr:colOff>38100</xdr:colOff>
      <xdr:row>106</xdr:row>
      <xdr:rowOff>159657</xdr:rowOff>
    </xdr:to>
    <xdr:sp macro="" textlink="">
      <xdr:nvSpPr>
        <xdr:cNvPr id="919" name="フローチャート: 判断 918">
          <a:extLst>
            <a:ext uri="{FF2B5EF4-FFF2-40B4-BE49-F238E27FC236}">
              <a16:creationId xmlns:a16="http://schemas.microsoft.com/office/drawing/2014/main" id="{49F01364-F815-4D8A-B6DE-3B77DDADA1B5}"/>
            </a:ext>
          </a:extLst>
        </xdr:cNvPr>
        <xdr:cNvSpPr/>
      </xdr:nvSpPr>
      <xdr:spPr>
        <a:xfrm>
          <a:off x="18605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0" name="テキスト ボックス 919">
          <a:extLst>
            <a:ext uri="{FF2B5EF4-FFF2-40B4-BE49-F238E27FC236}">
              <a16:creationId xmlns:a16="http://schemas.microsoft.com/office/drawing/2014/main" id="{96FDACAC-2072-4F19-A9C0-F8860DA72CC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724FDD41-D867-48A5-9BB4-083964736A6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D3D7656F-60CA-42F1-A13F-496E31093CAA}"/>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E0859DA4-44C4-4FBB-9181-F7BF699B0F12}"/>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99FAF778-0A68-4F93-88D3-D844E4F5745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85816</xdr:rowOff>
    </xdr:from>
    <xdr:to>
      <xdr:col>116</xdr:col>
      <xdr:colOff>114300</xdr:colOff>
      <xdr:row>106</xdr:row>
      <xdr:rowOff>15966</xdr:rowOff>
    </xdr:to>
    <xdr:sp macro="" textlink="">
      <xdr:nvSpPr>
        <xdr:cNvPr id="925" name="楕円 924">
          <a:extLst>
            <a:ext uri="{FF2B5EF4-FFF2-40B4-BE49-F238E27FC236}">
              <a16:creationId xmlns:a16="http://schemas.microsoft.com/office/drawing/2014/main" id="{039235D3-DB19-41EA-BF74-37E7BCE8A2CF}"/>
            </a:ext>
          </a:extLst>
        </xdr:cNvPr>
        <xdr:cNvSpPr/>
      </xdr:nvSpPr>
      <xdr:spPr>
        <a:xfrm>
          <a:off x="22110700" y="1808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108693</xdr:rowOff>
    </xdr:from>
    <xdr:ext cx="469744" cy="259045"/>
    <xdr:sp macro="" textlink="">
      <xdr:nvSpPr>
        <xdr:cNvPr id="926" name="【庁舎】&#10;一人当たり面積該当値テキスト">
          <a:extLst>
            <a:ext uri="{FF2B5EF4-FFF2-40B4-BE49-F238E27FC236}">
              <a16:creationId xmlns:a16="http://schemas.microsoft.com/office/drawing/2014/main" id="{FCB8F1DF-E6BA-488E-9DCA-E7677600DEE4}"/>
            </a:ext>
          </a:extLst>
        </xdr:cNvPr>
        <xdr:cNvSpPr txBox="1"/>
      </xdr:nvSpPr>
      <xdr:spPr>
        <a:xfrm>
          <a:off x="22199600" y="17939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87449</xdr:rowOff>
    </xdr:from>
    <xdr:to>
      <xdr:col>112</xdr:col>
      <xdr:colOff>38100</xdr:colOff>
      <xdr:row>106</xdr:row>
      <xdr:rowOff>17599</xdr:rowOff>
    </xdr:to>
    <xdr:sp macro="" textlink="">
      <xdr:nvSpPr>
        <xdr:cNvPr id="927" name="楕円 926">
          <a:extLst>
            <a:ext uri="{FF2B5EF4-FFF2-40B4-BE49-F238E27FC236}">
              <a16:creationId xmlns:a16="http://schemas.microsoft.com/office/drawing/2014/main" id="{994234AE-A6F8-47E3-A953-6CFA35A8DE71}"/>
            </a:ext>
          </a:extLst>
        </xdr:cNvPr>
        <xdr:cNvSpPr/>
      </xdr:nvSpPr>
      <xdr:spPr>
        <a:xfrm>
          <a:off x="21272500" y="1808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136616</xdr:rowOff>
    </xdr:from>
    <xdr:to>
      <xdr:col>116</xdr:col>
      <xdr:colOff>63500</xdr:colOff>
      <xdr:row>105</xdr:row>
      <xdr:rowOff>138249</xdr:rowOff>
    </xdr:to>
    <xdr:cxnSp macro="">
      <xdr:nvCxnSpPr>
        <xdr:cNvPr id="928" name="直線コネクタ 927">
          <a:extLst>
            <a:ext uri="{FF2B5EF4-FFF2-40B4-BE49-F238E27FC236}">
              <a16:creationId xmlns:a16="http://schemas.microsoft.com/office/drawing/2014/main" id="{68CED55A-2275-4E9B-8AF8-F156EC963B3A}"/>
            </a:ext>
          </a:extLst>
        </xdr:cNvPr>
        <xdr:cNvCxnSpPr/>
      </xdr:nvCxnSpPr>
      <xdr:spPr>
        <a:xfrm flipV="1">
          <a:off x="21323300" y="18138866"/>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87449</xdr:rowOff>
    </xdr:from>
    <xdr:to>
      <xdr:col>107</xdr:col>
      <xdr:colOff>101600</xdr:colOff>
      <xdr:row>106</xdr:row>
      <xdr:rowOff>17599</xdr:rowOff>
    </xdr:to>
    <xdr:sp macro="" textlink="">
      <xdr:nvSpPr>
        <xdr:cNvPr id="929" name="楕円 928">
          <a:extLst>
            <a:ext uri="{FF2B5EF4-FFF2-40B4-BE49-F238E27FC236}">
              <a16:creationId xmlns:a16="http://schemas.microsoft.com/office/drawing/2014/main" id="{1D533346-E4FC-4CB7-B2C7-E8E6BD925F3F}"/>
            </a:ext>
          </a:extLst>
        </xdr:cNvPr>
        <xdr:cNvSpPr/>
      </xdr:nvSpPr>
      <xdr:spPr>
        <a:xfrm>
          <a:off x="20383500" y="1808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138249</xdr:rowOff>
    </xdr:from>
    <xdr:to>
      <xdr:col>111</xdr:col>
      <xdr:colOff>177800</xdr:colOff>
      <xdr:row>105</xdr:row>
      <xdr:rowOff>138249</xdr:rowOff>
    </xdr:to>
    <xdr:cxnSp macro="">
      <xdr:nvCxnSpPr>
        <xdr:cNvPr id="930" name="直線コネクタ 929">
          <a:extLst>
            <a:ext uri="{FF2B5EF4-FFF2-40B4-BE49-F238E27FC236}">
              <a16:creationId xmlns:a16="http://schemas.microsoft.com/office/drawing/2014/main" id="{7CA404C4-D74E-43DA-BF12-DEE6E9010AEB}"/>
            </a:ext>
          </a:extLst>
        </xdr:cNvPr>
        <xdr:cNvCxnSpPr/>
      </xdr:nvCxnSpPr>
      <xdr:spPr>
        <a:xfrm>
          <a:off x="20434300" y="181404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84182</xdr:rowOff>
    </xdr:from>
    <xdr:to>
      <xdr:col>102</xdr:col>
      <xdr:colOff>165100</xdr:colOff>
      <xdr:row>106</xdr:row>
      <xdr:rowOff>14332</xdr:rowOff>
    </xdr:to>
    <xdr:sp macro="" textlink="">
      <xdr:nvSpPr>
        <xdr:cNvPr id="931" name="楕円 930">
          <a:extLst>
            <a:ext uri="{FF2B5EF4-FFF2-40B4-BE49-F238E27FC236}">
              <a16:creationId xmlns:a16="http://schemas.microsoft.com/office/drawing/2014/main" id="{3A9CBDDE-E4F9-4E3F-8EB1-530FA6C48BAC}"/>
            </a:ext>
          </a:extLst>
        </xdr:cNvPr>
        <xdr:cNvSpPr/>
      </xdr:nvSpPr>
      <xdr:spPr>
        <a:xfrm>
          <a:off x="19494500" y="1808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134982</xdr:rowOff>
    </xdr:from>
    <xdr:to>
      <xdr:col>107</xdr:col>
      <xdr:colOff>50800</xdr:colOff>
      <xdr:row>105</xdr:row>
      <xdr:rowOff>138249</xdr:rowOff>
    </xdr:to>
    <xdr:cxnSp macro="">
      <xdr:nvCxnSpPr>
        <xdr:cNvPr id="932" name="直線コネクタ 931">
          <a:extLst>
            <a:ext uri="{FF2B5EF4-FFF2-40B4-BE49-F238E27FC236}">
              <a16:creationId xmlns:a16="http://schemas.microsoft.com/office/drawing/2014/main" id="{6F71DE23-F73C-4B4B-B9AA-18EA782650CF}"/>
            </a:ext>
          </a:extLst>
        </xdr:cNvPr>
        <xdr:cNvCxnSpPr/>
      </xdr:nvCxnSpPr>
      <xdr:spPr>
        <a:xfrm>
          <a:off x="19545300" y="18137232"/>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85816</xdr:rowOff>
    </xdr:from>
    <xdr:to>
      <xdr:col>98</xdr:col>
      <xdr:colOff>38100</xdr:colOff>
      <xdr:row>106</xdr:row>
      <xdr:rowOff>15966</xdr:rowOff>
    </xdr:to>
    <xdr:sp macro="" textlink="">
      <xdr:nvSpPr>
        <xdr:cNvPr id="933" name="楕円 932">
          <a:extLst>
            <a:ext uri="{FF2B5EF4-FFF2-40B4-BE49-F238E27FC236}">
              <a16:creationId xmlns:a16="http://schemas.microsoft.com/office/drawing/2014/main" id="{6790D044-680B-41D7-9C46-EB6B1C6B9C53}"/>
            </a:ext>
          </a:extLst>
        </xdr:cNvPr>
        <xdr:cNvSpPr/>
      </xdr:nvSpPr>
      <xdr:spPr>
        <a:xfrm>
          <a:off x="18605500" y="1808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134982</xdr:rowOff>
    </xdr:from>
    <xdr:to>
      <xdr:col>102</xdr:col>
      <xdr:colOff>114300</xdr:colOff>
      <xdr:row>105</xdr:row>
      <xdr:rowOff>136616</xdr:rowOff>
    </xdr:to>
    <xdr:cxnSp macro="">
      <xdr:nvCxnSpPr>
        <xdr:cNvPr id="934" name="直線コネクタ 933">
          <a:extLst>
            <a:ext uri="{FF2B5EF4-FFF2-40B4-BE49-F238E27FC236}">
              <a16:creationId xmlns:a16="http://schemas.microsoft.com/office/drawing/2014/main" id="{0D360107-2B9B-4136-BF04-75EAAF5ACEC9}"/>
            </a:ext>
          </a:extLst>
        </xdr:cNvPr>
        <xdr:cNvCxnSpPr/>
      </xdr:nvCxnSpPr>
      <xdr:spPr>
        <a:xfrm flipV="1">
          <a:off x="18656300" y="18137232"/>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5459</xdr:rowOff>
    </xdr:from>
    <xdr:ext cx="469744" cy="259045"/>
    <xdr:sp macro="" textlink="">
      <xdr:nvSpPr>
        <xdr:cNvPr id="935" name="n_1aveValue【庁舎】&#10;一人当たり面積">
          <a:extLst>
            <a:ext uri="{FF2B5EF4-FFF2-40B4-BE49-F238E27FC236}">
              <a16:creationId xmlns:a16="http://schemas.microsoft.com/office/drawing/2014/main" id="{8F6C0199-E530-4FDB-9CD2-1B30B1D2FB94}"/>
            </a:ext>
          </a:extLst>
        </xdr:cNvPr>
        <xdr:cNvSpPr txBox="1"/>
      </xdr:nvSpPr>
      <xdr:spPr>
        <a:xfrm>
          <a:off x="21075727" y="18350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23421</xdr:rowOff>
    </xdr:from>
    <xdr:ext cx="469744" cy="259045"/>
    <xdr:sp macro="" textlink="">
      <xdr:nvSpPr>
        <xdr:cNvPr id="936" name="n_2aveValue【庁舎】&#10;一人当たり面積">
          <a:extLst>
            <a:ext uri="{FF2B5EF4-FFF2-40B4-BE49-F238E27FC236}">
              <a16:creationId xmlns:a16="http://schemas.microsoft.com/office/drawing/2014/main" id="{E8554171-667F-4E87-AB6E-DCA779C636E6}"/>
            </a:ext>
          </a:extLst>
        </xdr:cNvPr>
        <xdr:cNvSpPr txBox="1"/>
      </xdr:nvSpPr>
      <xdr:spPr>
        <a:xfrm>
          <a:off x="20199427" y="1836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152416</xdr:rowOff>
    </xdr:from>
    <xdr:ext cx="469744" cy="259045"/>
    <xdr:sp macro="" textlink="">
      <xdr:nvSpPr>
        <xdr:cNvPr id="937" name="n_3aveValue【庁舎】&#10;一人当たり面積">
          <a:extLst>
            <a:ext uri="{FF2B5EF4-FFF2-40B4-BE49-F238E27FC236}">
              <a16:creationId xmlns:a16="http://schemas.microsoft.com/office/drawing/2014/main" id="{1C38F36E-61C0-4D6A-A511-97C1E16FCDAA}"/>
            </a:ext>
          </a:extLst>
        </xdr:cNvPr>
        <xdr:cNvSpPr txBox="1"/>
      </xdr:nvSpPr>
      <xdr:spPr>
        <a:xfrm>
          <a:off x="19310427" y="1832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150784</xdr:rowOff>
    </xdr:from>
    <xdr:ext cx="469744" cy="259045"/>
    <xdr:sp macro="" textlink="">
      <xdr:nvSpPr>
        <xdr:cNvPr id="938" name="n_4aveValue【庁舎】&#10;一人当たり面積">
          <a:extLst>
            <a:ext uri="{FF2B5EF4-FFF2-40B4-BE49-F238E27FC236}">
              <a16:creationId xmlns:a16="http://schemas.microsoft.com/office/drawing/2014/main" id="{20C1B5EA-DEDA-400E-82FE-38777F579A34}"/>
            </a:ext>
          </a:extLst>
        </xdr:cNvPr>
        <xdr:cNvSpPr txBox="1"/>
      </xdr:nvSpPr>
      <xdr:spPr>
        <a:xfrm>
          <a:off x="18421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34126</xdr:rowOff>
    </xdr:from>
    <xdr:ext cx="469744" cy="259045"/>
    <xdr:sp macro="" textlink="">
      <xdr:nvSpPr>
        <xdr:cNvPr id="939" name="n_1mainValue【庁舎】&#10;一人当たり面積">
          <a:extLst>
            <a:ext uri="{FF2B5EF4-FFF2-40B4-BE49-F238E27FC236}">
              <a16:creationId xmlns:a16="http://schemas.microsoft.com/office/drawing/2014/main" id="{EBB7A94F-93FA-4616-9743-340F74DACB5B}"/>
            </a:ext>
          </a:extLst>
        </xdr:cNvPr>
        <xdr:cNvSpPr txBox="1"/>
      </xdr:nvSpPr>
      <xdr:spPr>
        <a:xfrm>
          <a:off x="21075727" y="1786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34126</xdr:rowOff>
    </xdr:from>
    <xdr:ext cx="469744" cy="259045"/>
    <xdr:sp macro="" textlink="">
      <xdr:nvSpPr>
        <xdr:cNvPr id="940" name="n_2mainValue【庁舎】&#10;一人当たり面積">
          <a:extLst>
            <a:ext uri="{FF2B5EF4-FFF2-40B4-BE49-F238E27FC236}">
              <a16:creationId xmlns:a16="http://schemas.microsoft.com/office/drawing/2014/main" id="{9D6F9EE0-0EB4-4DCA-AF8A-B17E7D164AFC}"/>
            </a:ext>
          </a:extLst>
        </xdr:cNvPr>
        <xdr:cNvSpPr txBox="1"/>
      </xdr:nvSpPr>
      <xdr:spPr>
        <a:xfrm>
          <a:off x="20199427" y="1786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30859</xdr:rowOff>
    </xdr:from>
    <xdr:ext cx="469744" cy="259045"/>
    <xdr:sp macro="" textlink="">
      <xdr:nvSpPr>
        <xdr:cNvPr id="941" name="n_3mainValue【庁舎】&#10;一人当たり面積">
          <a:extLst>
            <a:ext uri="{FF2B5EF4-FFF2-40B4-BE49-F238E27FC236}">
              <a16:creationId xmlns:a16="http://schemas.microsoft.com/office/drawing/2014/main" id="{1B02B396-E68A-4699-A01D-E3E53E09BF23}"/>
            </a:ext>
          </a:extLst>
        </xdr:cNvPr>
        <xdr:cNvSpPr txBox="1"/>
      </xdr:nvSpPr>
      <xdr:spPr>
        <a:xfrm>
          <a:off x="19310427" y="17861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32493</xdr:rowOff>
    </xdr:from>
    <xdr:ext cx="469744" cy="259045"/>
    <xdr:sp macro="" textlink="">
      <xdr:nvSpPr>
        <xdr:cNvPr id="942" name="n_4mainValue【庁舎】&#10;一人当たり面積">
          <a:extLst>
            <a:ext uri="{FF2B5EF4-FFF2-40B4-BE49-F238E27FC236}">
              <a16:creationId xmlns:a16="http://schemas.microsoft.com/office/drawing/2014/main" id="{F0CB686C-3D0B-4C37-A77D-D226EEE8EFFF}"/>
            </a:ext>
          </a:extLst>
        </xdr:cNvPr>
        <xdr:cNvSpPr txBox="1"/>
      </xdr:nvSpPr>
      <xdr:spPr>
        <a:xfrm>
          <a:off x="18421427" y="1786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3" name="正方形/長方形 942">
          <a:extLst>
            <a:ext uri="{FF2B5EF4-FFF2-40B4-BE49-F238E27FC236}">
              <a16:creationId xmlns:a16="http://schemas.microsoft.com/office/drawing/2014/main" id="{69F90A86-6802-4C0F-9EB5-493F13E54A77}"/>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4" name="正方形/長方形 943">
          <a:extLst>
            <a:ext uri="{FF2B5EF4-FFF2-40B4-BE49-F238E27FC236}">
              <a16:creationId xmlns:a16="http://schemas.microsoft.com/office/drawing/2014/main" id="{2C1A51CE-33B7-436A-8E12-217007F26E1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5" name="テキスト ボックス 944">
          <a:extLst>
            <a:ext uri="{FF2B5EF4-FFF2-40B4-BE49-F238E27FC236}">
              <a16:creationId xmlns:a16="http://schemas.microsoft.com/office/drawing/2014/main" id="{C92C7AD4-B75B-4507-9ABF-8E60EC6B9EB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が高くなっている施設は保健センター、庁舎であり、低くなっている施設は一般廃棄物処理施設、図書館、体育館・プール、消防施設である。庁舎は有形固定資産減価償却率が７８．０％、保健センターが６８．０％となっており、老朽化が進んでいる。図書館においては、愛知川図書館を平成１２年度に建設しており、有形固定資産減価償却率は低くなっている。また、消防施設においても愛知川消防センターを平成１８年度に建設しており、有形固定資産減価償却率は低くなっている。</a:t>
          </a:r>
        </a:p>
        <a:p>
          <a:r>
            <a:rPr kumimoji="1" lang="ja-JP" altLang="en-US" sz="1300">
              <a:latin typeface="ＭＳ Ｐゴシック" panose="020B0600070205080204" pitchFamily="50" charset="-128"/>
              <a:ea typeface="ＭＳ Ｐゴシック" panose="020B0600070205080204" pitchFamily="50" charset="-128"/>
            </a:rPr>
            <a:t>　今後は、令和４年３月に改訂した公共施設等総合管理計画、令和５年７月に改訂した公共施設（建物）個別施設計画に基づき、必要に応じて施設の統廃合等の公共施設の最適配置を推進していく必要がある。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21,332
20,271
37.97
11,639,074
11,038,948
450,037
6,048,510
12,981,714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29.3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全国平均値は上回っているが、類似団体内平均値、滋賀県平均値を下回る結果となった。類似団体内順位は</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位中、</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位と依然として低く、前年度からほぼ横ばいとなっている。今後は、税収の動向に注視しながら、歳出削減を通じて財政基盤の強化に努める。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53522</xdr:rowOff>
    </xdr:from>
    <xdr:to>
      <xdr:col>23</xdr:col>
      <xdr:colOff>133350</xdr:colOff>
      <xdr:row>44</xdr:row>
      <xdr:rowOff>130628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54272"/>
          <a:ext cx="0" cy="16201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139899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53522</xdr:rowOff>
    </xdr:from>
    <xdr:to>
      <xdr:col>24</xdr:col>
      <xdr:colOff>12700</xdr:colOff>
      <xdr:row>35</xdr:row>
      <xdr:rowOff>53522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145143</xdr:rowOff>
    </xdr:from>
    <xdr:to>
      <xdr:col>23</xdr:col>
      <xdr:colOff>133350</xdr:colOff>
      <xdr:row>42</xdr:row>
      <xdr:rowOff>8165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74593"/>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92727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127907</xdr:rowOff>
    </xdr:from>
    <xdr:to>
      <xdr:col>19</xdr:col>
      <xdr:colOff>133350</xdr:colOff>
      <xdr:row>41</xdr:row>
      <xdr:rowOff>145143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573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58965</xdr:rowOff>
    </xdr:from>
    <xdr:to>
      <xdr:col>19</xdr:col>
      <xdr:colOff>184150</xdr:colOff>
      <xdr:row>40</xdr:row>
      <xdr:rowOff>160565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170742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6858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110672</xdr:rowOff>
    </xdr:from>
    <xdr:to>
      <xdr:col>15</xdr:col>
      <xdr:colOff>82550</xdr:colOff>
      <xdr:row>41</xdr:row>
      <xdr:rowOff>127907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401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39</xdr:row>
      <xdr:rowOff>161472</xdr:rowOff>
    </xdr:from>
    <xdr:to>
      <xdr:col>15</xdr:col>
      <xdr:colOff>133350</xdr:colOff>
      <xdr:row>40</xdr:row>
      <xdr:rowOff>91622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848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101799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110672</xdr:rowOff>
    </xdr:from>
    <xdr:to>
      <xdr:col>11</xdr:col>
      <xdr:colOff>31750</xdr:colOff>
      <xdr:row>41</xdr:row>
      <xdr:rowOff>127907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1401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58965</xdr:rowOff>
    </xdr:from>
    <xdr:to>
      <xdr:col>11</xdr:col>
      <xdr:colOff>82550</xdr:colOff>
      <xdr:row>40</xdr:row>
      <xdr:rowOff>160565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170742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16527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100892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130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94343</xdr:rowOff>
    </xdr:from>
    <xdr:to>
      <xdr:col>19</xdr:col>
      <xdr:colOff>184150</xdr:colOff>
      <xdr:row>42</xdr:row>
      <xdr:rowOff>24493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9270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21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77107</xdr:rowOff>
    </xdr:from>
    <xdr:to>
      <xdr:col>15</xdr:col>
      <xdr:colOff>133350</xdr:colOff>
      <xdr:row>42</xdr:row>
      <xdr:rowOff>7257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163484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59872</xdr:rowOff>
    </xdr:from>
    <xdr:to>
      <xdr:col>11</xdr:col>
      <xdr:colOff>82550</xdr:colOff>
      <xdr:row>41</xdr:row>
      <xdr:rowOff>161472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146249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個人町民税、固定資産税の増により、町税は増加したものの、普通交付税および臨時財政対策債の減により経常一般財源が大幅に減少した。経常経費は学校教育施設等整備事業債等の償還開始に伴い公債費が増、給食管理運営事業等の増により物件費が増、一部事務組合への負担金の増により補助費等の増、扶助費、繰出金についても微増、人件費、維持補修費は微減となったことから、経常収支比率は前年度より</a:t>
          </a:r>
          <a:r>
            <a:rPr kumimoji="1" lang="en-US" altLang="ja-JP" sz="1200">
              <a:latin typeface="ＭＳ Ｐゴシック" panose="020B0600070205080204" pitchFamily="50" charset="-128"/>
              <a:ea typeface="ＭＳ Ｐゴシック" panose="020B0600070205080204" pitchFamily="50" charset="-128"/>
            </a:rPr>
            <a:t>6.2</a:t>
          </a:r>
          <a:r>
            <a:rPr kumimoji="1" lang="ja-JP" altLang="en-US" sz="1200">
              <a:latin typeface="ＭＳ Ｐゴシック" panose="020B0600070205080204" pitchFamily="50" charset="-128"/>
              <a:ea typeface="ＭＳ Ｐゴシック" panose="020B0600070205080204" pitchFamily="50" charset="-128"/>
            </a:rPr>
            <a:t>％増加した。全国平均値、滋賀県平均値を上回っており、類似団体内順位は依然として低い状況にある。今後は、行財政改革を推進し、具体的な取組により、経常経費の削減に努める。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66</xdr:row>
      <xdr:rowOff>5334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4140"/>
          <a:ext cx="0" cy="10568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148861</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9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5334</xdr:rowOff>
    </xdr:from>
    <xdr:to>
      <xdr:col>24</xdr:col>
      <xdr:colOff>12700</xdr:colOff>
      <xdr:row>66</xdr:row>
      <xdr:rowOff>5334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32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85344</xdr:rowOff>
    </xdr:from>
    <xdr:to>
      <xdr:col>23</xdr:col>
      <xdr:colOff>133350</xdr:colOff>
      <xdr:row>65</xdr:row>
      <xdr:rowOff>41656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886694"/>
          <a:ext cx="838200" cy="299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70375</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00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53848</xdr:rowOff>
    </xdr:from>
    <xdr:to>
      <xdr:col>23</xdr:col>
      <xdr:colOff>184150</xdr:colOff>
      <xdr:row>63</xdr:row>
      <xdr:rowOff>155448</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55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85344</xdr:rowOff>
    </xdr:from>
    <xdr:to>
      <xdr:col>19</xdr:col>
      <xdr:colOff>133350</xdr:colOff>
      <xdr:row>64</xdr:row>
      <xdr:rowOff>155194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886694"/>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56388</xdr:rowOff>
    </xdr:from>
    <xdr:to>
      <xdr:col>19</xdr:col>
      <xdr:colOff>184150</xdr:colOff>
      <xdr:row>62</xdr:row>
      <xdr:rowOff>157988</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168165</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55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155194</xdr:rowOff>
    </xdr:from>
    <xdr:to>
      <xdr:col>15</xdr:col>
      <xdr:colOff>82550</xdr:colOff>
      <xdr:row>65</xdr:row>
      <xdr:rowOff>94742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127994"/>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102108</xdr:rowOff>
    </xdr:from>
    <xdr:to>
      <xdr:col>15</xdr:col>
      <xdr:colOff>133350</xdr:colOff>
      <xdr:row>64</xdr:row>
      <xdr:rowOff>32258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0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42435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72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94742</xdr:rowOff>
    </xdr:from>
    <xdr:to>
      <xdr:col>11</xdr:col>
      <xdr:colOff>31750</xdr:colOff>
      <xdr:row>65</xdr:row>
      <xdr:rowOff>104394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23899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106934</xdr:rowOff>
    </xdr:from>
    <xdr:to>
      <xdr:col>11</xdr:col>
      <xdr:colOff>82550</xdr:colOff>
      <xdr:row>64</xdr:row>
      <xdr:rowOff>37084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47261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82804</xdr:rowOff>
    </xdr:from>
    <xdr:to>
      <xdr:col>7</xdr:col>
      <xdr:colOff>31750</xdr:colOff>
      <xdr:row>64</xdr:row>
      <xdr:rowOff>12954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23131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65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162306</xdr:rowOff>
    </xdr:from>
    <xdr:to>
      <xdr:col>23</xdr:col>
      <xdr:colOff>184150</xdr:colOff>
      <xdr:row>65</xdr:row>
      <xdr:rowOff>92456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134383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107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34544</xdr:rowOff>
    </xdr:from>
    <xdr:to>
      <xdr:col>19</xdr:col>
      <xdr:colOff>184150</xdr:colOff>
      <xdr:row>63</xdr:row>
      <xdr:rowOff>136144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83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120921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922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104394</xdr:rowOff>
    </xdr:from>
    <xdr:to>
      <xdr:col>15</xdr:col>
      <xdr:colOff>133350</xdr:colOff>
      <xdr:row>65</xdr:row>
      <xdr:rowOff>34544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07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19321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16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43942</xdr:rowOff>
    </xdr:from>
    <xdr:to>
      <xdr:col>11</xdr:col>
      <xdr:colOff>82550</xdr:colOff>
      <xdr:row>65</xdr:row>
      <xdr:rowOff>145542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8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130319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27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53594</xdr:rowOff>
    </xdr:from>
    <xdr:to>
      <xdr:col>7</xdr:col>
      <xdr:colOff>31750</xdr:colOff>
      <xdr:row>65</xdr:row>
      <xdr:rowOff>155194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19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139971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28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[168,404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全国平均値、滋賀県平均値すべてで上回る結果となった。人件費については、類似団体内平均値よりも若干下回り、物件費では、公共施設の維持管理費用が要因となり依然として類似団体内平均値を大幅に上回っている。</a:t>
          </a:r>
        </a:p>
        <a:p>
          <a:r>
            <a:rPr kumimoji="1" lang="ja-JP" altLang="en-US" sz="1300">
              <a:latin typeface="ＭＳ Ｐゴシック" panose="020B0600070205080204" pitchFamily="50" charset="-128"/>
              <a:ea typeface="ＭＳ Ｐゴシック" panose="020B0600070205080204" pitchFamily="50" charset="-128"/>
            </a:rPr>
            <a:t>　今後は、見直しを行った「公共施設等総合管理計画」、「公共施設（建物）個別施設計画（第１期後期）」に基づき、公共施設の計画的な管理や最適配置について、検討を行っていく。</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76324</xdr:rowOff>
    </xdr:from>
    <xdr:to>
      <xdr:col>23</xdr:col>
      <xdr:colOff>133350</xdr:colOff>
      <xdr:row>90</xdr:row>
      <xdr:rowOff>54359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63774"/>
          <a:ext cx="0" cy="15210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26436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456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54359</xdr:rowOff>
    </xdr:from>
    <xdr:to>
      <xdr:col>24</xdr:col>
      <xdr:colOff>12700</xdr:colOff>
      <xdr:row>90</xdr:row>
      <xdr:rowOff>54359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84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162701</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07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76324</xdr:rowOff>
    </xdr:from>
    <xdr:to>
      <xdr:col>24</xdr:col>
      <xdr:colOff>12700</xdr:colOff>
      <xdr:row>81</xdr:row>
      <xdr:rowOff>76324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63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165018</xdr:rowOff>
    </xdr:from>
    <xdr:to>
      <xdr:col>23</xdr:col>
      <xdr:colOff>133350</xdr:colOff>
      <xdr:row>85</xdr:row>
      <xdr:rowOff>70864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566818"/>
          <a:ext cx="838200" cy="77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48829</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2791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32302</xdr:rowOff>
    </xdr:from>
    <xdr:to>
      <xdr:col>23</xdr:col>
      <xdr:colOff>184150</xdr:colOff>
      <xdr:row>84</xdr:row>
      <xdr:rowOff>133902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34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146196</xdr:rowOff>
    </xdr:from>
    <xdr:to>
      <xdr:col>19</xdr:col>
      <xdr:colOff>133350</xdr:colOff>
      <xdr:row>84</xdr:row>
      <xdr:rowOff>165018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547996"/>
          <a:ext cx="889000" cy="1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128167</xdr:rowOff>
    </xdr:from>
    <xdr:to>
      <xdr:col>19</xdr:col>
      <xdr:colOff>184150</xdr:colOff>
      <xdr:row>84</xdr:row>
      <xdr:rowOff>58317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58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68494</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127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167753</xdr:rowOff>
    </xdr:from>
    <xdr:to>
      <xdr:col>15</xdr:col>
      <xdr:colOff>82550</xdr:colOff>
      <xdr:row>84</xdr:row>
      <xdr:rowOff>146196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398103"/>
          <a:ext cx="889000" cy="149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18800</xdr:rowOff>
    </xdr:from>
    <xdr:to>
      <xdr:col>15</xdr:col>
      <xdr:colOff>133350</xdr:colOff>
      <xdr:row>83</xdr:row>
      <xdr:rowOff>120400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24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130577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1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167753</xdr:rowOff>
    </xdr:from>
    <xdr:to>
      <xdr:col>11</xdr:col>
      <xdr:colOff>31750</xdr:colOff>
      <xdr:row>84</xdr:row>
      <xdr:rowOff>1439</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1447800" y="14398103"/>
          <a:ext cx="889000" cy="5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114746</xdr:rowOff>
    </xdr:from>
    <xdr:to>
      <xdr:col>11</xdr:col>
      <xdr:colOff>82550</xdr:colOff>
      <xdr:row>83</xdr:row>
      <xdr:rowOff>44896</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73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55073</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942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107979</xdr:rowOff>
    </xdr:from>
    <xdr:to>
      <xdr:col>7</xdr:col>
      <xdr:colOff>31750</xdr:colOff>
      <xdr:row>83</xdr:row>
      <xdr:rowOff>38129</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66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48306</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35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20064</xdr:rowOff>
    </xdr:from>
    <xdr:to>
      <xdr:col>23</xdr:col>
      <xdr:colOff>184150</xdr:colOff>
      <xdr:row>85</xdr:row>
      <xdr:rowOff>121664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59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163591</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565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114218</xdr:rowOff>
    </xdr:from>
    <xdr:to>
      <xdr:col>19</xdr:col>
      <xdr:colOff>184150</xdr:colOff>
      <xdr:row>85</xdr:row>
      <xdr:rowOff>44368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51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29145</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6023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95396</xdr:rowOff>
    </xdr:from>
    <xdr:to>
      <xdr:col>15</xdr:col>
      <xdr:colOff>133350</xdr:colOff>
      <xdr:row>85</xdr:row>
      <xdr:rowOff>25546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497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10323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583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116953</xdr:rowOff>
    </xdr:from>
    <xdr:to>
      <xdr:col>11</xdr:col>
      <xdr:colOff>82550</xdr:colOff>
      <xdr:row>84</xdr:row>
      <xdr:rowOff>47103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347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31880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433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122089</xdr:rowOff>
    </xdr:from>
    <xdr:to>
      <xdr:col>7</xdr:col>
      <xdr:colOff>31750</xdr:colOff>
      <xdr:row>84</xdr:row>
      <xdr:rowOff>52239</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35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37016</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438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全国平均値は下回っているが、類似団体内平均値は同じ数値であり、全国町村平均値は上回る結果となった。</a:t>
          </a:r>
        </a:p>
        <a:p>
          <a:r>
            <a:rPr kumimoji="1" lang="ja-JP" altLang="en-US" sz="1300">
              <a:latin typeface="ＭＳ Ｐゴシック" panose="020B0600070205080204" pitchFamily="50" charset="-128"/>
              <a:ea typeface="ＭＳ Ｐゴシック" panose="020B0600070205080204" pitchFamily="50" charset="-128"/>
            </a:rPr>
            <a:t>　今後も人事院勧告、県人事委員会勧告、国家公務員給与制度をベースとして給与の適正化に努める。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167922</xdr:rowOff>
    </xdr:from>
    <xdr:to>
      <xdr:col>81</xdr:col>
      <xdr:colOff>44450</xdr:colOff>
      <xdr:row>89</xdr:row>
      <xdr:rowOff>136878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4055372"/>
          <a:ext cx="0" cy="1340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108955</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6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136878</xdr:rowOff>
    </xdr:from>
    <xdr:to>
      <xdr:col>81</xdr:col>
      <xdr:colOff>133350</xdr:colOff>
      <xdr:row>89</xdr:row>
      <xdr:rowOff>136878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9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82849</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79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167922</xdr:rowOff>
    </xdr:from>
    <xdr:to>
      <xdr:col>81</xdr:col>
      <xdr:colOff>133350</xdr:colOff>
      <xdr:row>81</xdr:row>
      <xdr:rowOff>167922</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405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34572</xdr:rowOff>
    </xdr:from>
    <xdr:to>
      <xdr:col>81</xdr:col>
      <xdr:colOff>44450</xdr:colOff>
      <xdr:row>86</xdr:row>
      <xdr:rowOff>34572</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7792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299</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73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155222</xdr:rowOff>
    </xdr:from>
    <xdr:to>
      <xdr:col>81</xdr:col>
      <xdr:colOff>95250</xdr:colOff>
      <xdr:row>86</xdr:row>
      <xdr:rowOff>85372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34572</xdr:rowOff>
    </xdr:from>
    <xdr:to>
      <xdr:col>77</xdr:col>
      <xdr:colOff>44450</xdr:colOff>
      <xdr:row>86</xdr:row>
      <xdr:rowOff>101600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779272"/>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10584</xdr:rowOff>
    </xdr:from>
    <xdr:to>
      <xdr:col>77</xdr:col>
      <xdr:colOff>95250</xdr:colOff>
      <xdr:row>86</xdr:row>
      <xdr:rowOff>112184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96961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84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34572</xdr:rowOff>
    </xdr:from>
    <xdr:to>
      <xdr:col>72</xdr:col>
      <xdr:colOff>203200</xdr:colOff>
      <xdr:row>86</xdr:row>
      <xdr:rowOff>101600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779272"/>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168628</xdr:rowOff>
    </xdr:from>
    <xdr:to>
      <xdr:col>73</xdr:col>
      <xdr:colOff>44450</xdr:colOff>
      <xdr:row>86</xdr:row>
      <xdr:rowOff>98778</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108955</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1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31750</xdr:rowOff>
    </xdr:from>
    <xdr:to>
      <xdr:col>68</xdr:col>
      <xdr:colOff>152400</xdr:colOff>
      <xdr:row>86</xdr:row>
      <xdr:rowOff>34572</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605000"/>
          <a:ext cx="889000" cy="174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128411</xdr:rowOff>
    </xdr:from>
    <xdr:to>
      <xdr:col>68</xdr:col>
      <xdr:colOff>203200</xdr:colOff>
      <xdr:row>86</xdr:row>
      <xdr:rowOff>58561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0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68738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7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155222</xdr:rowOff>
    </xdr:from>
    <xdr:to>
      <xdr:col>81</xdr:col>
      <xdr:colOff>95250</xdr:colOff>
      <xdr:row>86</xdr:row>
      <xdr:rowOff>85372</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72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127299</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70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155222</xdr:rowOff>
    </xdr:from>
    <xdr:to>
      <xdr:col>77</xdr:col>
      <xdr:colOff>95250</xdr:colOff>
      <xdr:row>86</xdr:row>
      <xdr:rowOff>85372</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72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95549</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497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50800</xdr:rowOff>
    </xdr:from>
    <xdr:to>
      <xdr:col>73</xdr:col>
      <xdr:colOff>44450</xdr:colOff>
      <xdr:row>86</xdr:row>
      <xdr:rowOff>152400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155222</xdr:rowOff>
    </xdr:from>
    <xdr:to>
      <xdr:col>68</xdr:col>
      <xdr:colOff>203200</xdr:colOff>
      <xdr:row>86</xdr:row>
      <xdr:rowOff>85372</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2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70149</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81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全国平均値は下回っているが、類似団体内平均値、滋賀県平均値は上回る結果となった。</a:t>
          </a:r>
        </a:p>
        <a:p>
          <a:r>
            <a:rPr kumimoji="1" lang="ja-JP" altLang="en-US" sz="1300">
              <a:latin typeface="ＭＳ Ｐゴシック" panose="020B0600070205080204" pitchFamily="50" charset="-128"/>
              <a:ea typeface="ＭＳ Ｐゴシック" panose="020B0600070205080204" pitchFamily="50" charset="-128"/>
            </a:rPr>
            <a:t>　合併直後より職員数を削減し、合併後の規模に応じて適正化を図る一方、両庁舎を使用する分庁方式を維持しつつ、防災対策や高齢化・子育て支援等の福祉分野に対応するため、組織の充実を図ってきた。</a:t>
          </a:r>
        </a:p>
        <a:p>
          <a:r>
            <a:rPr kumimoji="1" lang="ja-JP" altLang="en-US" sz="1300">
              <a:latin typeface="ＭＳ Ｐゴシック" panose="020B0600070205080204" pitchFamily="50" charset="-128"/>
              <a:ea typeface="ＭＳ Ｐゴシック" panose="020B0600070205080204" pitchFamily="50" charset="-128"/>
            </a:rPr>
            <a:t>　今後も、良質な住民サービスを提供していくために、各業務を精査しながら計画的な定員管理を行っていく必要がある。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159748</xdr:rowOff>
    </xdr:from>
    <xdr:to>
      <xdr:col>81</xdr:col>
      <xdr:colOff>44450</xdr:colOff>
      <xdr:row>67</xdr:row>
      <xdr:rowOff>147229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03848"/>
          <a:ext cx="0" cy="15305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119306</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606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147229</xdr:rowOff>
    </xdr:from>
    <xdr:to>
      <xdr:col>81</xdr:col>
      <xdr:colOff>133350</xdr:colOff>
      <xdr:row>67</xdr:row>
      <xdr:rowOff>147229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634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74675</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47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159748</xdr:rowOff>
    </xdr:from>
    <xdr:to>
      <xdr:col>81</xdr:col>
      <xdr:colOff>133350</xdr:colOff>
      <xdr:row>58</xdr:row>
      <xdr:rowOff>159748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03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138340</xdr:rowOff>
    </xdr:from>
    <xdr:to>
      <xdr:col>81</xdr:col>
      <xdr:colOff>44450</xdr:colOff>
      <xdr:row>61</xdr:row>
      <xdr:rowOff>143510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596790"/>
          <a:ext cx="838200" cy="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97172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384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80645</xdr:rowOff>
    </xdr:from>
    <xdr:to>
      <xdr:col>81</xdr:col>
      <xdr:colOff>95250</xdr:colOff>
      <xdr:row>62</xdr:row>
      <xdr:rowOff>10795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136616</xdr:rowOff>
    </xdr:from>
    <xdr:to>
      <xdr:col>77</xdr:col>
      <xdr:colOff>44450</xdr:colOff>
      <xdr:row>61</xdr:row>
      <xdr:rowOff>138340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595066"/>
          <a:ext cx="8890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70303</xdr:rowOff>
    </xdr:from>
    <xdr:to>
      <xdr:col>77</xdr:col>
      <xdr:colOff>95250</xdr:colOff>
      <xdr:row>62</xdr:row>
      <xdr:rowOff>453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528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10630</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2976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136616</xdr:rowOff>
    </xdr:from>
    <xdr:to>
      <xdr:col>72</xdr:col>
      <xdr:colOff>203200</xdr:colOff>
      <xdr:row>61</xdr:row>
      <xdr:rowOff>136616</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5950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25491</xdr:rowOff>
    </xdr:from>
    <xdr:to>
      <xdr:col>73</xdr:col>
      <xdr:colOff>44450</xdr:colOff>
      <xdr:row>61</xdr:row>
      <xdr:rowOff>127091</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137268</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25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109038</xdr:rowOff>
    </xdr:from>
    <xdr:to>
      <xdr:col>68</xdr:col>
      <xdr:colOff>152400</xdr:colOff>
      <xdr:row>61</xdr:row>
      <xdr:rowOff>136616</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567488"/>
          <a:ext cx="889000" cy="2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32385</xdr:rowOff>
    </xdr:from>
    <xdr:to>
      <xdr:col>68</xdr:col>
      <xdr:colOff>203200</xdr:colOff>
      <xdr:row>61</xdr:row>
      <xdr:rowOff>133985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144162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25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28938</xdr:rowOff>
    </xdr:from>
    <xdr:to>
      <xdr:col>64</xdr:col>
      <xdr:colOff>152400</xdr:colOff>
      <xdr:row>61</xdr:row>
      <xdr:rowOff>130538</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4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140715</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25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92710</xdr:rowOff>
    </xdr:from>
    <xdr:to>
      <xdr:col>81</xdr:col>
      <xdr:colOff>95250</xdr:colOff>
      <xdr:row>62</xdr:row>
      <xdr:rowOff>22860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64787</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523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87540</xdr:rowOff>
    </xdr:from>
    <xdr:to>
      <xdr:col>77</xdr:col>
      <xdr:colOff>95250</xdr:colOff>
      <xdr:row>62</xdr:row>
      <xdr:rowOff>17690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54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2467</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632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85816</xdr:rowOff>
    </xdr:from>
    <xdr:to>
      <xdr:col>73</xdr:col>
      <xdr:colOff>44450</xdr:colOff>
      <xdr:row>62</xdr:row>
      <xdr:rowOff>15966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54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743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630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85816</xdr:rowOff>
    </xdr:from>
    <xdr:to>
      <xdr:col>68</xdr:col>
      <xdr:colOff>203200</xdr:colOff>
      <xdr:row>62</xdr:row>
      <xdr:rowOff>15966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54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743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630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58238</xdr:rowOff>
    </xdr:from>
    <xdr:to>
      <xdr:col>64</xdr:col>
      <xdr:colOff>152400</xdr:colOff>
      <xdr:row>61</xdr:row>
      <xdr:rowOff>159838</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51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144615</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60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地方債の償還開始による元利償還金の増による公債費等で負担した一般財源額の増加、法人税割収入の増および普通交付税、臨時財政対策債の減少による標準財政規模の減少により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％増加（悪化）した。</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102447</xdr:rowOff>
    </xdr:from>
    <xdr:to>
      <xdr:col>81</xdr:col>
      <xdr:colOff>44450</xdr:colOff>
      <xdr:row>45</xdr:row>
      <xdr:rowOff>41910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446097"/>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17374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102447</xdr:rowOff>
    </xdr:from>
    <xdr:to>
      <xdr:col>81</xdr:col>
      <xdr:colOff>133350</xdr:colOff>
      <xdr:row>37</xdr:row>
      <xdr:rowOff>102447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30480</xdr:rowOff>
    </xdr:from>
    <xdr:to>
      <xdr:col>81</xdr:col>
      <xdr:colOff>44450</xdr:colOff>
      <xdr:row>40</xdr:row>
      <xdr:rowOff>86783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888480"/>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136754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947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164677</xdr:rowOff>
    </xdr:from>
    <xdr:to>
      <xdr:col>81</xdr:col>
      <xdr:colOff>95250</xdr:colOff>
      <xdr:row>41</xdr:row>
      <xdr:rowOff>94827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70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30480</xdr:rowOff>
    </xdr:from>
    <xdr:to>
      <xdr:col>77</xdr:col>
      <xdr:colOff>44450</xdr:colOff>
      <xdr:row>40</xdr:row>
      <xdr:rowOff>78740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8884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148590</xdr:rowOff>
    </xdr:from>
    <xdr:to>
      <xdr:col>77</xdr:col>
      <xdr:colOff>95250</xdr:colOff>
      <xdr:row>41</xdr:row>
      <xdr:rowOff>78740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63517</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92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78740</xdr:rowOff>
    </xdr:from>
    <xdr:to>
      <xdr:col>72</xdr:col>
      <xdr:colOff>203200</xdr:colOff>
      <xdr:row>40</xdr:row>
      <xdr:rowOff>151130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93674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148590</xdr:rowOff>
    </xdr:from>
    <xdr:to>
      <xdr:col>73</xdr:col>
      <xdr:colOff>44450</xdr:colOff>
      <xdr:row>41</xdr:row>
      <xdr:rowOff>78740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63517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9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151130</xdr:rowOff>
    </xdr:from>
    <xdr:to>
      <xdr:col>68</xdr:col>
      <xdr:colOff>152400</xdr:colOff>
      <xdr:row>41</xdr:row>
      <xdr:rowOff>35983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700913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41487</xdr:rowOff>
    </xdr:from>
    <xdr:to>
      <xdr:col>64</xdr:col>
      <xdr:colOff>152400</xdr:colOff>
      <xdr:row>41</xdr:row>
      <xdr:rowOff>143087</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127864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15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52510</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151130</xdr:rowOff>
    </xdr:from>
    <xdr:to>
      <xdr:col>77</xdr:col>
      <xdr:colOff>95250</xdr:colOff>
      <xdr:row>40</xdr:row>
      <xdr:rowOff>81280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27940</xdr:rowOff>
    </xdr:from>
    <xdr:to>
      <xdr:col>73</xdr:col>
      <xdr:colOff>44450</xdr:colOff>
      <xdr:row>40</xdr:row>
      <xdr:rowOff>129540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139717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100330</xdr:rowOff>
    </xdr:from>
    <xdr:to>
      <xdr:col>68</xdr:col>
      <xdr:colOff>203200</xdr:colOff>
      <xdr:row>41</xdr:row>
      <xdr:rowOff>30480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40657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愛知中学校大規模増改築事業、学校施設改修事業、町道愛知川栗田線道路改良事業などの建設事業の増により、地方債現在高が増加したことによる将来負担額の増加、法人税割収入の増および普通交付税、臨時財政対策債の減による標準財政規模の減少により</a:t>
          </a:r>
          <a:r>
            <a:rPr kumimoji="1" lang="en-US" altLang="ja-JP" sz="1300">
              <a:latin typeface="ＭＳ Ｐゴシック" panose="020B0600070205080204" pitchFamily="50" charset="-128"/>
              <a:ea typeface="ＭＳ Ｐゴシック" panose="020B0600070205080204" pitchFamily="50" charset="-128"/>
            </a:rPr>
            <a:t>11.0</a:t>
          </a:r>
          <a:r>
            <a:rPr kumimoji="1" lang="ja-JP" altLang="en-US" sz="1300">
              <a:latin typeface="ＭＳ Ｐゴシック" panose="020B0600070205080204" pitchFamily="50" charset="-128"/>
              <a:ea typeface="ＭＳ Ｐゴシック" panose="020B0600070205080204" pitchFamily="50" charset="-128"/>
            </a:rPr>
            <a:t>％増加（悪化）した。</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162518</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70667"/>
          <a:ext cx="0" cy="13923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134595</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735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162518</xdr:rowOff>
    </xdr:from>
    <xdr:to>
      <xdr:col>81</xdr:col>
      <xdr:colOff>133350</xdr:colOff>
      <xdr:row>21</xdr:row>
      <xdr:rowOff>162518</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762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117560</xdr:rowOff>
    </xdr:from>
    <xdr:to>
      <xdr:col>81</xdr:col>
      <xdr:colOff>44450</xdr:colOff>
      <xdr:row>15</xdr:row>
      <xdr:rowOff>34586</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179800" y="2517860"/>
          <a:ext cx="8382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95038</xdr:rowOff>
    </xdr:from>
    <xdr:to>
      <xdr:col>77</xdr:col>
      <xdr:colOff>44450</xdr:colOff>
      <xdr:row>14</xdr:row>
      <xdr:rowOff>117560</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5290800" y="2495338"/>
          <a:ext cx="889000" cy="2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143298</xdr:rowOff>
    </xdr:from>
    <xdr:to>
      <xdr:col>77</xdr:col>
      <xdr:colOff>95250</xdr:colOff>
      <xdr:row>14</xdr:row>
      <xdr:rowOff>73448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372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83625</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141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127</xdr:rowOff>
    </xdr:from>
    <xdr:to>
      <xdr:col>72</xdr:col>
      <xdr:colOff>203200</xdr:colOff>
      <xdr:row>14</xdr:row>
      <xdr:rowOff>95038</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a:off x="14401800" y="2400427"/>
          <a:ext cx="889000" cy="9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7239</xdr:rowOff>
    </xdr:from>
    <xdr:to>
      <xdr:col>73</xdr:col>
      <xdr:colOff>44450</xdr:colOff>
      <xdr:row>14</xdr:row>
      <xdr:rowOff>108839</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40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119016</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176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127</xdr:rowOff>
    </xdr:from>
    <xdr:to>
      <xdr:col>68</xdr:col>
      <xdr:colOff>152400</xdr:colOff>
      <xdr:row>14</xdr:row>
      <xdr:rowOff>95038</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flipV="1">
          <a:off x="13512800" y="2400427"/>
          <a:ext cx="889000" cy="9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3217</xdr:rowOff>
    </xdr:from>
    <xdr:to>
      <xdr:col>68</xdr:col>
      <xdr:colOff>203200</xdr:colOff>
      <xdr:row>14</xdr:row>
      <xdr:rowOff>104817</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40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89594</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4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11261</xdr:rowOff>
    </xdr:from>
    <xdr:to>
      <xdr:col>64</xdr:col>
      <xdr:colOff>152400</xdr:colOff>
      <xdr:row>14</xdr:row>
      <xdr:rowOff>112861</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41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123038</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18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155236</xdr:rowOff>
    </xdr:from>
    <xdr:to>
      <xdr:col>81</xdr:col>
      <xdr:colOff>95250</xdr:colOff>
      <xdr:row>15</xdr:row>
      <xdr:rowOff>85386</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967200" y="2555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127313</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7106900" y="2527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66760</xdr:rowOff>
    </xdr:from>
    <xdr:to>
      <xdr:col>77</xdr:col>
      <xdr:colOff>95250</xdr:colOff>
      <xdr:row>14</xdr:row>
      <xdr:rowOff>168360</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129000" y="246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153137</xdr:rowOff>
    </xdr:from>
    <xdr:ext cx="7366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798800" y="2553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44238</xdr:rowOff>
    </xdr:from>
    <xdr:to>
      <xdr:col>73</xdr:col>
      <xdr:colOff>44450</xdr:colOff>
      <xdr:row>14</xdr:row>
      <xdr:rowOff>145838</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5240000" y="244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130615</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909800" y="253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120777</xdr:rowOff>
    </xdr:from>
    <xdr:to>
      <xdr:col>68</xdr:col>
      <xdr:colOff>203200</xdr:colOff>
      <xdr:row>14</xdr:row>
      <xdr:rowOff>50927</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4351000" y="2349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61104</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020800" y="2118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44238</xdr:rowOff>
    </xdr:from>
    <xdr:to>
      <xdr:col>64</xdr:col>
      <xdr:colOff>152400</xdr:colOff>
      <xdr:row>14</xdr:row>
      <xdr:rowOff>145838</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3462000" y="244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130615</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3131800" y="253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21,332
20,271
37.97
11,639,074
11,038,948
450,037
6,048,510
12,981,714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29.3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類似団体内平均値、全国平均値、滋賀県平均値を下回っており、良好な数字である。</a:t>
          </a:r>
        </a:p>
        <a:p>
          <a:r>
            <a:rPr kumimoji="1" lang="ja-JP" altLang="en-US" sz="1300">
              <a:latin typeface="ＭＳ Ｐゴシック" panose="020B0600070205080204" pitchFamily="50" charset="-128"/>
              <a:ea typeface="ＭＳ Ｐゴシック" panose="020B0600070205080204" pitchFamily="50" charset="-128"/>
            </a:rPr>
            <a:t>　今後、多様化・複雑化する住民ニーズへの対応するため、職員数の適正管理に努めるとともに、執行体制を考えながら非常勤職員（会計年度任用職員）の精査を行う必要がある。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66040</xdr:rowOff>
    </xdr:from>
    <xdr:to>
      <xdr:col>24</xdr:col>
      <xdr:colOff>25400</xdr:colOff>
      <xdr:row>41</xdr:row>
      <xdr:rowOff>100330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953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72407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100330</xdr:rowOff>
    </xdr:from>
    <xdr:to>
      <xdr:col>24</xdr:col>
      <xdr:colOff>114300</xdr:colOff>
      <xdr:row>41</xdr:row>
      <xdr:rowOff>100330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66040</xdr:rowOff>
    </xdr:from>
    <xdr:to>
      <xdr:col>24</xdr:col>
      <xdr:colOff>114300</xdr:colOff>
      <xdr:row>34</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50800</xdr:rowOff>
    </xdr:from>
    <xdr:to>
      <xdr:col>24</xdr:col>
      <xdr:colOff>25400</xdr:colOff>
      <xdr:row>36</xdr:row>
      <xdr:rowOff>119380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230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154957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27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11430</xdr:rowOff>
    </xdr:from>
    <xdr:to>
      <xdr:col>24</xdr:col>
      <xdr:colOff>76200</xdr:colOff>
      <xdr:row>37</xdr:row>
      <xdr:rowOff>113030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50800</xdr:rowOff>
    </xdr:from>
    <xdr:to>
      <xdr:col>19</xdr:col>
      <xdr:colOff>187325</xdr:colOff>
      <xdr:row>37</xdr:row>
      <xdr:rowOff>1270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230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137160</xdr:rowOff>
    </xdr:from>
    <xdr:to>
      <xdr:col>20</xdr:col>
      <xdr:colOff>38100</xdr:colOff>
      <xdr:row>37</xdr:row>
      <xdr:rowOff>67310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52087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95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127000</xdr:rowOff>
    </xdr:from>
    <xdr:to>
      <xdr:col>15</xdr:col>
      <xdr:colOff>98425</xdr:colOff>
      <xdr:row>37</xdr:row>
      <xdr:rowOff>1270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956300"/>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41910</xdr:rowOff>
    </xdr:from>
    <xdr:to>
      <xdr:col>15</xdr:col>
      <xdr:colOff>149225</xdr:colOff>
      <xdr:row>37</xdr:row>
      <xdr:rowOff>143510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128287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111760</xdr:rowOff>
    </xdr:from>
    <xdr:to>
      <xdr:col>11</xdr:col>
      <xdr:colOff>9525</xdr:colOff>
      <xdr:row>34</xdr:row>
      <xdr:rowOff>127000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59410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125730</xdr:rowOff>
    </xdr:from>
    <xdr:to>
      <xdr:col>11</xdr:col>
      <xdr:colOff>60325</xdr:colOff>
      <xdr:row>36</xdr:row>
      <xdr:rowOff>55880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40657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1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118110</xdr:rowOff>
    </xdr:from>
    <xdr:to>
      <xdr:col>6</xdr:col>
      <xdr:colOff>171450</xdr:colOff>
      <xdr:row>36</xdr:row>
      <xdr:rowOff>48260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33037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0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68580</xdr:rowOff>
    </xdr:from>
    <xdr:to>
      <xdr:col>24</xdr:col>
      <xdr:colOff>76200</xdr:colOff>
      <xdr:row>36</xdr:row>
      <xdr:rowOff>170180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85107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0</xdr:rowOff>
    </xdr:from>
    <xdr:to>
      <xdr:col>20</xdr:col>
      <xdr:colOff>38100</xdr:colOff>
      <xdr:row>36</xdr:row>
      <xdr:rowOff>101600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111777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4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121920</xdr:rowOff>
    </xdr:from>
    <xdr:to>
      <xdr:col>15</xdr:col>
      <xdr:colOff>149225</xdr:colOff>
      <xdr:row>37</xdr:row>
      <xdr:rowOff>52070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62247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76200</xdr:rowOff>
    </xdr:from>
    <xdr:to>
      <xdr:col>11</xdr:col>
      <xdr:colOff>60325</xdr:colOff>
      <xdr:row>35</xdr:row>
      <xdr:rowOff>6350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16527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60960</xdr:rowOff>
    </xdr:from>
    <xdr:to>
      <xdr:col>6</xdr:col>
      <xdr:colOff>171450</xdr:colOff>
      <xdr:row>34</xdr:row>
      <xdr:rowOff>162560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8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1287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65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物件費については、引き続き、新町まちづくり計画に基づくソフト事業に充当することができる合併振興基金を充当したことから令和元年度に比べると、令和４年度も減少している。</a:t>
          </a:r>
        </a:p>
        <a:p>
          <a:r>
            <a:rPr kumimoji="1" lang="ja-JP" altLang="en-US" sz="1100">
              <a:latin typeface="ＭＳ Ｐゴシック" panose="020B0600070205080204" pitchFamily="50" charset="-128"/>
              <a:ea typeface="ＭＳ Ｐゴシック" panose="020B0600070205080204" pitchFamily="50" charset="-128"/>
            </a:rPr>
            <a:t>　しかし、昨年度と比べると</a:t>
          </a:r>
          <a:r>
            <a:rPr kumimoji="1" lang="en-US" altLang="ja-JP" sz="1100">
              <a:latin typeface="ＭＳ Ｐゴシック" panose="020B0600070205080204" pitchFamily="50" charset="-128"/>
              <a:ea typeface="ＭＳ Ｐゴシック" panose="020B0600070205080204" pitchFamily="50" charset="-128"/>
            </a:rPr>
            <a:t>2.0</a:t>
          </a:r>
          <a:r>
            <a:rPr kumimoji="1" lang="ja-JP" altLang="en-US" sz="1100">
              <a:latin typeface="ＭＳ Ｐゴシック" panose="020B0600070205080204" pitchFamily="50" charset="-128"/>
              <a:ea typeface="ＭＳ Ｐゴシック" panose="020B0600070205080204" pitchFamily="50" charset="-128"/>
            </a:rPr>
            <a:t>％増加しており、充当してもなお、類似団体内順位は</a:t>
          </a:r>
          <a:r>
            <a:rPr kumimoji="1" lang="en-US" altLang="ja-JP" sz="1100">
              <a:latin typeface="ＭＳ Ｐゴシック" panose="020B0600070205080204" pitchFamily="50" charset="-128"/>
              <a:ea typeface="ＭＳ Ｐゴシック" panose="020B0600070205080204" pitchFamily="50" charset="-128"/>
            </a:rPr>
            <a:t>37</a:t>
          </a:r>
          <a:r>
            <a:rPr kumimoji="1" lang="ja-JP" altLang="en-US" sz="1100">
              <a:latin typeface="ＭＳ Ｐゴシック" panose="020B0600070205080204" pitchFamily="50" charset="-128"/>
              <a:ea typeface="ＭＳ Ｐゴシック" panose="020B0600070205080204" pitchFamily="50" charset="-128"/>
            </a:rPr>
            <a:t>位中、</a:t>
          </a:r>
          <a:r>
            <a:rPr kumimoji="1" lang="en-US" altLang="ja-JP" sz="1100">
              <a:latin typeface="ＭＳ Ｐゴシック" panose="020B0600070205080204" pitchFamily="50" charset="-128"/>
              <a:ea typeface="ＭＳ Ｐゴシック" panose="020B0600070205080204" pitchFamily="50" charset="-128"/>
            </a:rPr>
            <a:t>34</a:t>
          </a:r>
          <a:r>
            <a:rPr kumimoji="1" lang="ja-JP" altLang="en-US" sz="1100">
              <a:latin typeface="ＭＳ Ｐゴシック" panose="020B0600070205080204" pitchFamily="50" charset="-128"/>
              <a:ea typeface="ＭＳ Ｐゴシック" panose="020B0600070205080204" pitchFamily="50" charset="-128"/>
            </a:rPr>
            <a:t>位と依然として低く、全国平均値、滋賀県平均値を上回っている。</a:t>
          </a:r>
        </a:p>
        <a:p>
          <a:r>
            <a:rPr kumimoji="1" lang="ja-JP" altLang="en-US" sz="1100">
              <a:latin typeface="ＭＳ Ｐゴシック" panose="020B0600070205080204" pitchFamily="50" charset="-128"/>
              <a:ea typeface="ＭＳ Ｐゴシック" panose="020B0600070205080204" pitchFamily="50" charset="-128"/>
            </a:rPr>
            <a:t>　今後は、各種事務事業の見直しと「公共施設等総合管理計画」、「公共施設（建物）個別施設計画（第１期後期）」に基づき、公共施設の計画的な管理や最適配置について、さらなる検討を行っていく必要があ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140716</xdr:rowOff>
    </xdr:from>
    <xdr:to>
      <xdr:col>82</xdr:col>
      <xdr:colOff>107950</xdr:colOff>
      <xdr:row>19</xdr:row>
      <xdr:rowOff>83566</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98116"/>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55643</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313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83566</xdr:rowOff>
    </xdr:from>
    <xdr:to>
      <xdr:col>82</xdr:col>
      <xdr:colOff>196850</xdr:colOff>
      <xdr:row>19</xdr:row>
      <xdr:rowOff>83566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34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55643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4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140716</xdr:rowOff>
    </xdr:from>
    <xdr:to>
      <xdr:col>82</xdr:col>
      <xdr:colOff>196850</xdr:colOff>
      <xdr:row>12</xdr:row>
      <xdr:rowOff>140716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9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168148</xdr:rowOff>
    </xdr:from>
    <xdr:to>
      <xdr:col>82</xdr:col>
      <xdr:colOff>107950</xdr:colOff>
      <xdr:row>18</xdr:row>
      <xdr:rowOff>8128</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911348"/>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15003</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86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169926</xdr:rowOff>
    </xdr:from>
    <xdr:to>
      <xdr:col>82</xdr:col>
      <xdr:colOff>158750</xdr:colOff>
      <xdr:row>16</xdr:row>
      <xdr:rowOff>100076</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741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168148</xdr:rowOff>
    </xdr:from>
    <xdr:to>
      <xdr:col>78</xdr:col>
      <xdr:colOff>69850</xdr:colOff>
      <xdr:row>17</xdr:row>
      <xdr:rowOff>106426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91134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78486</xdr:rowOff>
    </xdr:from>
    <xdr:to>
      <xdr:col>78</xdr:col>
      <xdr:colOff>120650</xdr:colOff>
      <xdr:row>16</xdr:row>
      <xdr:rowOff>8636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50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18813</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19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106426</xdr:rowOff>
    </xdr:from>
    <xdr:to>
      <xdr:col>73</xdr:col>
      <xdr:colOff>180975</xdr:colOff>
      <xdr:row>21</xdr:row>
      <xdr:rowOff>5842</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3021076"/>
          <a:ext cx="889000" cy="585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160782</xdr:rowOff>
    </xdr:from>
    <xdr:to>
      <xdr:col>74</xdr:col>
      <xdr:colOff>31750</xdr:colOff>
      <xdr:row>16</xdr:row>
      <xdr:rowOff>90932</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32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101109</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01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140716</xdr:rowOff>
    </xdr:from>
    <xdr:to>
      <xdr:col>69</xdr:col>
      <xdr:colOff>92075</xdr:colOff>
      <xdr:row>21</xdr:row>
      <xdr:rowOff>5842</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5697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135636</xdr:rowOff>
    </xdr:from>
    <xdr:to>
      <xdr:col>69</xdr:col>
      <xdr:colOff>142875</xdr:colOff>
      <xdr:row>17</xdr:row>
      <xdr:rowOff>65786</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75963</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117348</xdr:rowOff>
    </xdr:from>
    <xdr:to>
      <xdr:col>65</xdr:col>
      <xdr:colOff>53975</xdr:colOff>
      <xdr:row>17</xdr:row>
      <xdr:rowOff>47498</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57675</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29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128778</xdr:rowOff>
    </xdr:from>
    <xdr:to>
      <xdr:col>82</xdr:col>
      <xdr:colOff>158750</xdr:colOff>
      <xdr:row>18</xdr:row>
      <xdr:rowOff>58928</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04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100855</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01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117348</xdr:rowOff>
    </xdr:from>
    <xdr:to>
      <xdr:col>78</xdr:col>
      <xdr:colOff>120650</xdr:colOff>
      <xdr:row>17</xdr:row>
      <xdr:rowOff>47498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86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32275</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946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55626</xdr:rowOff>
    </xdr:from>
    <xdr:to>
      <xdr:col>74</xdr:col>
      <xdr:colOff>31750</xdr:colOff>
      <xdr:row>17</xdr:row>
      <xdr:rowOff>157226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7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142003</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56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126492</xdr:rowOff>
    </xdr:from>
    <xdr:to>
      <xdr:col>69</xdr:col>
      <xdr:colOff>142875</xdr:colOff>
      <xdr:row>21</xdr:row>
      <xdr:rowOff>56642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55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21</xdr:row>
      <xdr:rowOff>41419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64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89916</xdr:rowOff>
    </xdr:from>
    <xdr:to>
      <xdr:col>65</xdr:col>
      <xdr:colOff>53975</xdr:colOff>
      <xdr:row>21</xdr:row>
      <xdr:rowOff>20066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518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21</xdr:row>
      <xdr:rowOff>4843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605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障害児施設等給付事業、障害児保育事業の増加により、昨年度から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％増加した。類似団体内平均値、全国平均値、滋賀県平均値を下回っている。</a:t>
          </a:r>
        </a:p>
        <a:p>
          <a:r>
            <a:rPr kumimoji="1" lang="ja-JP" altLang="en-US" sz="1300">
              <a:latin typeface="ＭＳ Ｐゴシック" panose="020B0600070205080204" pitchFamily="50" charset="-128"/>
              <a:ea typeface="ＭＳ Ｐゴシック" panose="020B0600070205080204" pitchFamily="50" charset="-128"/>
            </a:rPr>
            <a:t>　人口増加等により今後、社会保障費の自然増が見込まれる中、扶助費抑制のため、町の単独事業を精査していく必要がある。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165100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3765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137177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9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165100</xdr:rowOff>
    </xdr:from>
    <xdr:to>
      <xdr:col>24</xdr:col>
      <xdr:colOff>114300</xdr:colOff>
      <xdr:row>61</xdr:row>
      <xdr:rowOff>165100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2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127000</xdr:rowOff>
    </xdr:from>
    <xdr:to>
      <xdr:col>24</xdr:col>
      <xdr:colOff>25400</xdr:colOff>
      <xdr:row>57</xdr:row>
      <xdr:rowOff>50800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7282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10177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782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38100</xdr:rowOff>
    </xdr:from>
    <xdr:to>
      <xdr:col>24</xdr:col>
      <xdr:colOff>76200</xdr:colOff>
      <xdr:row>57</xdr:row>
      <xdr:rowOff>139700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127000</xdr:rowOff>
    </xdr:from>
    <xdr:to>
      <xdr:col>19</xdr:col>
      <xdr:colOff>187325</xdr:colOff>
      <xdr:row>57</xdr:row>
      <xdr:rowOff>88900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7282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133350</xdr:rowOff>
    </xdr:from>
    <xdr:to>
      <xdr:col>20</xdr:col>
      <xdr:colOff>38100</xdr:colOff>
      <xdr:row>57</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48277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820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88900</xdr:rowOff>
    </xdr:from>
    <xdr:to>
      <xdr:col>15</xdr:col>
      <xdr:colOff>98425</xdr:colOff>
      <xdr:row>57</xdr:row>
      <xdr:rowOff>146050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8615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38100</xdr:rowOff>
    </xdr:from>
    <xdr:to>
      <xdr:col>15</xdr:col>
      <xdr:colOff>149225</xdr:colOff>
      <xdr:row>57</xdr:row>
      <xdr:rowOff>139700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149877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146050</xdr:rowOff>
    </xdr:from>
    <xdr:to>
      <xdr:col>11</xdr:col>
      <xdr:colOff>9525</xdr:colOff>
      <xdr:row>57</xdr:row>
      <xdr:rowOff>146050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918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76200</xdr:rowOff>
    </xdr:from>
    <xdr:to>
      <xdr:col>11</xdr:col>
      <xdr:colOff>60325</xdr:colOff>
      <xdr:row>58</xdr:row>
      <xdr:rowOff>6350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16527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149877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16527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38100</xdr:rowOff>
    </xdr:from>
    <xdr:to>
      <xdr:col>15</xdr:col>
      <xdr:colOff>149225</xdr:colOff>
      <xdr:row>57</xdr:row>
      <xdr:rowOff>139700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124477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95250</xdr:rowOff>
    </xdr:from>
    <xdr:to>
      <xdr:col>11</xdr:col>
      <xdr:colOff>60325</xdr:colOff>
      <xdr:row>58</xdr:row>
      <xdr:rowOff>25400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95250</xdr:rowOff>
    </xdr:from>
    <xdr:to>
      <xdr:col>6</xdr:col>
      <xdr:colOff>171450</xdr:colOff>
      <xdr:row>58</xdr:row>
      <xdr:rowOff>25400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繰出金の対象会計等は、国民健康保険事業特別会計、後期高齢者医療事業特別会計、介護保険事業特別会計、後期高齢者医療広域連合負担金であり、昨年度から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％増加した。</a:t>
          </a:r>
        </a:p>
        <a:p>
          <a:r>
            <a:rPr kumimoji="1" lang="ja-JP" altLang="en-US" sz="1300">
              <a:latin typeface="ＭＳ Ｐゴシック" panose="020B0600070205080204" pitchFamily="50" charset="-128"/>
              <a:ea typeface="ＭＳ Ｐゴシック" panose="020B0600070205080204" pitchFamily="50" charset="-128"/>
            </a:rPr>
            <a:t>　今後は、適正な受益者負担の原則のもと、繰出金の抑制に努める必要がある。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121557</xdr:rowOff>
    </xdr:from>
    <xdr:to>
      <xdr:col>82</xdr:col>
      <xdr:colOff>107950</xdr:colOff>
      <xdr:row>61</xdr:row>
      <xdr:rowOff>48078</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3695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20155</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7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48078</xdr:rowOff>
    </xdr:from>
    <xdr:to>
      <xdr:col>82</xdr:col>
      <xdr:colOff>196850</xdr:colOff>
      <xdr:row>61</xdr:row>
      <xdr:rowOff>48078</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06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36484</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121557</xdr:rowOff>
    </xdr:from>
    <xdr:to>
      <xdr:col>82</xdr:col>
      <xdr:colOff>196850</xdr:colOff>
      <xdr:row>52</xdr:row>
      <xdr:rowOff>121557</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18143</xdr:rowOff>
    </xdr:from>
    <xdr:to>
      <xdr:col>82</xdr:col>
      <xdr:colOff>107950</xdr:colOff>
      <xdr:row>54</xdr:row>
      <xdr:rowOff>61685</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276443"/>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21062</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222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48985</xdr:rowOff>
    </xdr:from>
    <xdr:to>
      <xdr:col>82</xdr:col>
      <xdr:colOff>158750</xdr:colOff>
      <xdr:row>56</xdr:row>
      <xdr:rowOff>150585</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18143</xdr:rowOff>
    </xdr:from>
    <xdr:to>
      <xdr:col>78</xdr:col>
      <xdr:colOff>69850</xdr:colOff>
      <xdr:row>54</xdr:row>
      <xdr:rowOff>105228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2764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16328</xdr:rowOff>
    </xdr:from>
    <xdr:to>
      <xdr:col>78</xdr:col>
      <xdr:colOff>120650</xdr:colOff>
      <xdr:row>56</xdr:row>
      <xdr:rowOff>117928</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102705</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03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61685</xdr:rowOff>
    </xdr:from>
    <xdr:to>
      <xdr:col>73</xdr:col>
      <xdr:colOff>180975</xdr:colOff>
      <xdr:row>54</xdr:row>
      <xdr:rowOff>105228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3199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40112</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61685</xdr:rowOff>
    </xdr:from>
    <xdr:to>
      <xdr:col>69</xdr:col>
      <xdr:colOff>92075</xdr:colOff>
      <xdr:row>59</xdr:row>
      <xdr:rowOff>31750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319985"/>
          <a:ext cx="889000" cy="82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40822</xdr:rowOff>
    </xdr:from>
    <xdr:to>
      <xdr:col>69</xdr:col>
      <xdr:colOff>142875</xdr:colOff>
      <xdr:row>57</xdr:row>
      <xdr:rowOff>142422</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127199</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89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149678</xdr:rowOff>
    </xdr:from>
    <xdr:to>
      <xdr:col>65</xdr:col>
      <xdr:colOff>53975</xdr:colOff>
      <xdr:row>58</xdr:row>
      <xdr:rowOff>79828</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90005</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10885</xdr:rowOff>
    </xdr:from>
    <xdr:to>
      <xdr:col>82</xdr:col>
      <xdr:colOff>158750</xdr:colOff>
      <xdr:row>54</xdr:row>
      <xdr:rowOff>112485</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27412</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11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138793</xdr:rowOff>
    </xdr:from>
    <xdr:to>
      <xdr:col>78</xdr:col>
      <xdr:colOff>120650</xdr:colOff>
      <xdr:row>54</xdr:row>
      <xdr:rowOff>68943</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22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79120</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8994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54428</xdr:rowOff>
    </xdr:from>
    <xdr:to>
      <xdr:col>74</xdr:col>
      <xdr:colOff>31750</xdr:colOff>
      <xdr:row>54</xdr:row>
      <xdr:rowOff>156028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31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166205</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10885</xdr:rowOff>
    </xdr:from>
    <xdr:to>
      <xdr:col>69</xdr:col>
      <xdr:colOff>142875</xdr:colOff>
      <xdr:row>54</xdr:row>
      <xdr:rowOff>112485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122662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67327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湖東広域衛生管理組合、東近江行政組合の負担金の増、地域公共交通活性化事業の増により</a:t>
          </a:r>
          <a:r>
            <a:rPr kumimoji="1" lang="en-US" altLang="ja-JP" sz="1200">
              <a:latin typeface="ＭＳ Ｐゴシック" panose="020B0600070205080204" pitchFamily="50" charset="-128"/>
              <a:ea typeface="ＭＳ Ｐゴシック" panose="020B0600070205080204" pitchFamily="50" charset="-128"/>
            </a:rPr>
            <a:t>1.1</a:t>
          </a:r>
          <a:r>
            <a:rPr kumimoji="1" lang="ja-JP" altLang="en-US" sz="1200">
              <a:latin typeface="ＭＳ Ｐゴシック" panose="020B0600070205080204" pitchFamily="50" charset="-128"/>
              <a:ea typeface="ＭＳ Ｐゴシック" panose="020B0600070205080204" pitchFamily="50" charset="-128"/>
            </a:rPr>
            <a:t>％増加した。類似団体内平均値、全国平均値、滋賀県平均値を上回っている。</a:t>
          </a:r>
        </a:p>
        <a:p>
          <a:r>
            <a:rPr kumimoji="1" lang="ja-JP" altLang="en-US" sz="1200">
              <a:latin typeface="ＭＳ Ｐゴシック" panose="020B0600070205080204" pitchFamily="50" charset="-128"/>
              <a:ea typeface="ＭＳ Ｐゴシック" panose="020B0600070205080204" pitchFamily="50" charset="-128"/>
            </a:rPr>
            <a:t>　一部事務組合への加入が多い上に、今後、新たなごみ処理施設の建設等により負担金は増加していく見込みであるため、事業内容の精査や広域的運営の検討が必要である。</a:t>
          </a:r>
        </a:p>
        <a:p>
          <a:r>
            <a:rPr kumimoji="1" lang="ja-JP" altLang="en-US" sz="1200">
              <a:latin typeface="ＭＳ Ｐゴシック" panose="020B0600070205080204" pitchFamily="50" charset="-128"/>
              <a:ea typeface="ＭＳ Ｐゴシック" panose="020B0600070205080204" pitchFamily="50" charset="-128"/>
            </a:rPr>
            <a:t>　また、町単独の補助金を精査し、補助費等の抑制に努めることが必要である。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145288</xdr:rowOff>
    </xdr:from>
    <xdr:to>
      <xdr:col>82</xdr:col>
      <xdr:colOff>107950</xdr:colOff>
      <xdr:row>41</xdr:row>
      <xdr:rowOff>33274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4588"/>
          <a:ext cx="0" cy="1088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5351</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3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33274</xdr:rowOff>
    </xdr:from>
    <xdr:to>
      <xdr:col>82</xdr:col>
      <xdr:colOff>196850</xdr:colOff>
      <xdr:row>41</xdr:row>
      <xdr:rowOff>33274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62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60215</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1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145288</xdr:rowOff>
    </xdr:from>
    <xdr:to>
      <xdr:col>82</xdr:col>
      <xdr:colOff>196850</xdr:colOff>
      <xdr:row>34</xdr:row>
      <xdr:rowOff>145288</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21844</xdr:rowOff>
    </xdr:from>
    <xdr:to>
      <xdr:col>82</xdr:col>
      <xdr:colOff>107950</xdr:colOff>
      <xdr:row>38</xdr:row>
      <xdr:rowOff>72136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536944"/>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156735</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5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140208</xdr:rowOff>
    </xdr:from>
    <xdr:to>
      <xdr:col>82</xdr:col>
      <xdr:colOff>158750</xdr:colOff>
      <xdr:row>37</xdr:row>
      <xdr:rowOff>70358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21844</xdr:rowOff>
    </xdr:from>
    <xdr:to>
      <xdr:col>78</xdr:col>
      <xdr:colOff>69850</xdr:colOff>
      <xdr:row>38</xdr:row>
      <xdr:rowOff>76708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53694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121920</xdr:rowOff>
    </xdr:from>
    <xdr:to>
      <xdr:col>78</xdr:col>
      <xdr:colOff>120650</xdr:colOff>
      <xdr:row>37</xdr:row>
      <xdr:rowOff>52070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62247</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76708</xdr:rowOff>
    </xdr:from>
    <xdr:to>
      <xdr:col>73</xdr:col>
      <xdr:colOff>180975</xdr:colOff>
      <xdr:row>38</xdr:row>
      <xdr:rowOff>122428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5918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762</xdr:rowOff>
    </xdr:from>
    <xdr:to>
      <xdr:col>74</xdr:col>
      <xdr:colOff>31750</xdr:colOff>
      <xdr:row>37</xdr:row>
      <xdr:rowOff>102362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112539</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1270</xdr:rowOff>
    </xdr:from>
    <xdr:to>
      <xdr:col>69</xdr:col>
      <xdr:colOff>92075</xdr:colOff>
      <xdr:row>38</xdr:row>
      <xdr:rowOff>122428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6344920"/>
          <a:ext cx="889000" cy="29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762</xdr:rowOff>
    </xdr:from>
    <xdr:to>
      <xdr:col>69</xdr:col>
      <xdr:colOff>142875</xdr:colOff>
      <xdr:row>37</xdr:row>
      <xdr:rowOff>102362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112539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62247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21336</xdr:rowOff>
    </xdr:from>
    <xdr:to>
      <xdr:col>82</xdr:col>
      <xdr:colOff>158750</xdr:colOff>
      <xdr:row>38</xdr:row>
      <xdr:rowOff>122936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164863</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142494</xdr:rowOff>
    </xdr:from>
    <xdr:to>
      <xdr:col>78</xdr:col>
      <xdr:colOff>120650</xdr:colOff>
      <xdr:row>38</xdr:row>
      <xdr:rowOff>72644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57421</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572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25908</xdr:rowOff>
    </xdr:from>
    <xdr:to>
      <xdr:col>74</xdr:col>
      <xdr:colOff>31750</xdr:colOff>
      <xdr:row>38</xdr:row>
      <xdr:rowOff>127508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112285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62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71628</xdr:rowOff>
    </xdr:from>
    <xdr:to>
      <xdr:col>69</xdr:col>
      <xdr:colOff>142875</xdr:colOff>
      <xdr:row>39</xdr:row>
      <xdr:rowOff>1778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158005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67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学校教育施設等整備事業債、臨時財政対策債、合併特例債の償還増により前年度から</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％増加した。全国平均値は下回っているが、類似団体内平均値、滋賀県平均値は上回っている。</a:t>
          </a:r>
        </a:p>
        <a:p>
          <a:r>
            <a:rPr kumimoji="1" lang="ja-JP" altLang="en-US" sz="1300">
              <a:latin typeface="ＭＳ Ｐゴシック" panose="020B0600070205080204" pitchFamily="50" charset="-128"/>
              <a:ea typeface="ＭＳ Ｐゴシック" panose="020B0600070205080204" pitchFamily="50" charset="-128"/>
            </a:rPr>
            <a:t>　有利な地方債である合併特例債は発行残額が少額となっており、今後は可能な限り地方債の発行を抑制する必要がある。</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81</xdr:row>
      <xdr:rowOff>152146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448540"/>
          <a:ext cx="0" cy="1591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124223</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401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152146</xdr:rowOff>
    </xdr:from>
    <xdr:to>
      <xdr:col>24</xdr:col>
      <xdr:colOff>114300</xdr:colOff>
      <xdr:row>81</xdr:row>
      <xdr:rowOff>152146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403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62992</xdr:rowOff>
    </xdr:from>
    <xdr:to>
      <xdr:col>24</xdr:col>
      <xdr:colOff>25400</xdr:colOff>
      <xdr:row>79</xdr:row>
      <xdr:rowOff>10413</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987800" y="13436092"/>
          <a:ext cx="838200" cy="11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63009</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17272</xdr:rowOff>
    </xdr:from>
    <xdr:to>
      <xdr:col>19</xdr:col>
      <xdr:colOff>187325</xdr:colOff>
      <xdr:row>78</xdr:row>
      <xdr:rowOff>62992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098800" y="1339037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85107</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17272</xdr:rowOff>
    </xdr:from>
    <xdr:to>
      <xdr:col>15</xdr:col>
      <xdr:colOff>98425</xdr:colOff>
      <xdr:row>78</xdr:row>
      <xdr:rowOff>26415</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2209800" y="13390372"/>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153924</xdr:rowOff>
    </xdr:from>
    <xdr:to>
      <xdr:col>15</xdr:col>
      <xdr:colOff>149225</xdr:colOff>
      <xdr:row>77</xdr:row>
      <xdr:rowOff>84074</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94251</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161289</xdr:rowOff>
    </xdr:from>
    <xdr:to>
      <xdr:col>11</xdr:col>
      <xdr:colOff>9525</xdr:colOff>
      <xdr:row>78</xdr:row>
      <xdr:rowOff>26415</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1320800" y="13362939"/>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64770</xdr:rowOff>
    </xdr:from>
    <xdr:to>
      <xdr:col>11</xdr:col>
      <xdr:colOff>60325</xdr:colOff>
      <xdr:row>77</xdr:row>
      <xdr:rowOff>166370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5097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14240</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131063</xdr:rowOff>
    </xdr:from>
    <xdr:to>
      <xdr:col>24</xdr:col>
      <xdr:colOff>76200</xdr:colOff>
      <xdr:row>79</xdr:row>
      <xdr:rowOff>61213</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103140</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12192</xdr:rowOff>
    </xdr:from>
    <xdr:to>
      <xdr:col>20</xdr:col>
      <xdr:colOff>38100</xdr:colOff>
      <xdr:row>78</xdr:row>
      <xdr:rowOff>113792</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38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98569</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3471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137922</xdr:rowOff>
    </xdr:from>
    <xdr:to>
      <xdr:col>15</xdr:col>
      <xdr:colOff>149225</xdr:colOff>
      <xdr:row>78</xdr:row>
      <xdr:rowOff>68072</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52849</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147065</xdr:rowOff>
    </xdr:from>
    <xdr:to>
      <xdr:col>11</xdr:col>
      <xdr:colOff>60325</xdr:colOff>
      <xdr:row>78</xdr:row>
      <xdr:rowOff>77215</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3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61992</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25416</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％増加し、類似団体内平均値、全国平均値、滋賀県平均値を上回っている状況である。</a:t>
          </a:r>
        </a:p>
        <a:p>
          <a:r>
            <a:rPr kumimoji="1" lang="ja-JP" altLang="en-US" sz="1300">
              <a:latin typeface="ＭＳ Ｐゴシック" panose="020B0600070205080204" pitchFamily="50" charset="-128"/>
              <a:ea typeface="ＭＳ Ｐゴシック" panose="020B0600070205080204" pitchFamily="50" charset="-128"/>
            </a:rPr>
            <a:t>　特に物件費は類似団体内平均値、全国平均値、滋賀県平均値を上回っており、類似団体内順位は</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位中</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位で、かなり低い結果となった。</a:t>
          </a:r>
        </a:p>
        <a:p>
          <a:r>
            <a:rPr kumimoji="1" lang="ja-JP" altLang="en-US" sz="1300">
              <a:latin typeface="ＭＳ Ｐゴシック" panose="020B0600070205080204" pitchFamily="50" charset="-128"/>
              <a:ea typeface="ＭＳ Ｐゴシック" panose="020B0600070205080204" pitchFamily="50" charset="-128"/>
            </a:rPr>
            <a:t>　今後、歳入の経常一般財源が減少していく見込みである中、財源（歳入）に見合った事業（歳出）にしていく必要がある。</a:t>
          </a: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149860</xdr:rowOff>
    </xdr:from>
    <xdr:to>
      <xdr:col>82</xdr:col>
      <xdr:colOff>107950</xdr:colOff>
      <xdr:row>80</xdr:row>
      <xdr:rowOff>81280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837160"/>
          <a:ext cx="0" cy="960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53357</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81280</xdr:rowOff>
    </xdr:from>
    <xdr:to>
      <xdr:col>82</xdr:col>
      <xdr:colOff>196850</xdr:colOff>
      <xdr:row>80</xdr:row>
      <xdr:rowOff>81280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64787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58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149860</xdr:rowOff>
    </xdr:from>
    <xdr:to>
      <xdr:col>82</xdr:col>
      <xdr:colOff>196850</xdr:colOff>
      <xdr:row>74</xdr:row>
      <xdr:rowOff>149860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83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131572</xdr:rowOff>
    </xdr:from>
    <xdr:to>
      <xdr:col>82</xdr:col>
      <xdr:colOff>107950</xdr:colOff>
      <xdr:row>78</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161772"/>
          <a:ext cx="8382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131572</xdr:rowOff>
    </xdr:from>
    <xdr:to>
      <xdr:col>78</xdr:col>
      <xdr:colOff>69850</xdr:colOff>
      <xdr:row>78</xdr:row>
      <xdr:rowOff>40132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3161772"/>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44196</xdr:rowOff>
    </xdr:from>
    <xdr:to>
      <xdr:col>78</xdr:col>
      <xdr:colOff>120650</xdr:colOff>
      <xdr:row>76</xdr:row>
      <xdr:rowOff>145796</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155973</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843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40132</xdr:rowOff>
    </xdr:from>
    <xdr:to>
      <xdr:col>73</xdr:col>
      <xdr:colOff>180975</xdr:colOff>
      <xdr:row>78</xdr:row>
      <xdr:rowOff>140715</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3413232"/>
          <a:ext cx="88900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73913</xdr:rowOff>
    </xdr:from>
    <xdr:to>
      <xdr:col>74</xdr:col>
      <xdr:colOff>31750</xdr:colOff>
      <xdr:row>78</xdr:row>
      <xdr:rowOff>4063</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14240</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140715</xdr:rowOff>
    </xdr:from>
    <xdr:to>
      <xdr:col>69</xdr:col>
      <xdr:colOff>92075</xdr:colOff>
      <xdr:row>78</xdr:row>
      <xdr:rowOff>168148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513815"/>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37337</xdr:rowOff>
    </xdr:from>
    <xdr:to>
      <xdr:col>69</xdr:col>
      <xdr:colOff>142875</xdr:colOff>
      <xdr:row>77</xdr:row>
      <xdr:rowOff>138937</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149114</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9906</xdr:rowOff>
    </xdr:from>
    <xdr:to>
      <xdr:col>65</xdr:col>
      <xdr:colOff>53975</xdr:colOff>
      <xdr:row>77</xdr:row>
      <xdr:rowOff>111506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121683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133350</xdr:rowOff>
    </xdr:from>
    <xdr:to>
      <xdr:col>82</xdr:col>
      <xdr:colOff>158750</xdr:colOff>
      <xdr:row>78</xdr:row>
      <xdr:rowOff>63500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105427</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80772</xdr:rowOff>
    </xdr:from>
    <xdr:to>
      <xdr:col>78</xdr:col>
      <xdr:colOff>120650</xdr:colOff>
      <xdr:row>77</xdr:row>
      <xdr:rowOff>10922</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167149</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197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160782</xdr:rowOff>
    </xdr:from>
    <xdr:to>
      <xdr:col>74</xdr:col>
      <xdr:colOff>31750</xdr:colOff>
      <xdr:row>78</xdr:row>
      <xdr:rowOff>90932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75709</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89915</xdr:rowOff>
    </xdr:from>
    <xdr:to>
      <xdr:col>69</xdr:col>
      <xdr:colOff>142875</xdr:colOff>
      <xdr:row>79</xdr:row>
      <xdr:rowOff>20065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4842</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117348</xdr:rowOff>
    </xdr:from>
    <xdr:to>
      <xdr:col>65</xdr:col>
      <xdr:colOff>53975</xdr:colOff>
      <xdr:row>79</xdr:row>
      <xdr:rowOff>47498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4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32275</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57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169177</xdr:rowOff>
    </xdr:from>
    <xdr:to>
      <xdr:col>29</xdr:col>
      <xdr:colOff>127000</xdr:colOff>
      <xdr:row>20</xdr:row>
      <xdr:rowOff>120028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02752"/>
          <a:ext cx="0" cy="14939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92105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8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120028</xdr:rowOff>
    </xdr:from>
    <xdr:to>
      <xdr:col>30</xdr:col>
      <xdr:colOff>25400</xdr:colOff>
      <xdr:row>20</xdr:row>
      <xdr:rowOff>120028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966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84104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46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169177</xdr:rowOff>
    </xdr:from>
    <xdr:to>
      <xdr:col>30</xdr:col>
      <xdr:colOff>25400</xdr:colOff>
      <xdr:row>11</xdr:row>
      <xdr:rowOff>169177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027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154642</xdr:rowOff>
    </xdr:from>
    <xdr:to>
      <xdr:col>29</xdr:col>
      <xdr:colOff>127000</xdr:colOff>
      <xdr:row>16</xdr:row>
      <xdr:rowOff>156223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45467"/>
          <a:ext cx="647700" cy="15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59402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21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87325</xdr:rowOff>
    </xdr:from>
    <xdr:to>
      <xdr:col>29</xdr:col>
      <xdr:colOff>177800</xdr:colOff>
      <xdr:row>18</xdr:row>
      <xdr:rowOff>17475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496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156223</xdr:rowOff>
    </xdr:from>
    <xdr:to>
      <xdr:col>26</xdr:col>
      <xdr:colOff>50800</xdr:colOff>
      <xdr:row>17</xdr:row>
      <xdr:rowOff>19367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47048"/>
          <a:ext cx="698500" cy="345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101289</xdr:rowOff>
    </xdr:from>
    <xdr:to>
      <xdr:col>26</xdr:col>
      <xdr:colOff>101600</xdr:colOff>
      <xdr:row>18</xdr:row>
      <xdr:rowOff>31439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635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16216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49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19367</xdr:rowOff>
    </xdr:from>
    <xdr:to>
      <xdr:col>22</xdr:col>
      <xdr:colOff>114300</xdr:colOff>
      <xdr:row>17</xdr:row>
      <xdr:rowOff>118065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81642"/>
          <a:ext cx="698500" cy="986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2915</xdr:rowOff>
    </xdr:from>
    <xdr:to>
      <xdr:col>22</xdr:col>
      <xdr:colOff>165100</xdr:colOff>
      <xdr:row>18</xdr:row>
      <xdr:rowOff>104515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366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89292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22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39808</xdr:rowOff>
    </xdr:from>
    <xdr:to>
      <xdr:col>18</xdr:col>
      <xdr:colOff>177800</xdr:colOff>
      <xdr:row>17</xdr:row>
      <xdr:rowOff>118065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002083"/>
          <a:ext cx="698500" cy="782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15545</xdr:rowOff>
    </xdr:from>
    <xdr:to>
      <xdr:col>19</xdr:col>
      <xdr:colOff>38100</xdr:colOff>
      <xdr:row>18</xdr:row>
      <xdr:rowOff>117145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49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101922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35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28518</xdr:rowOff>
    </xdr:from>
    <xdr:to>
      <xdr:col>15</xdr:col>
      <xdr:colOff>101600</xdr:colOff>
      <xdr:row>18</xdr:row>
      <xdr:rowOff>130118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622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114895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48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103842</xdr:rowOff>
    </xdr:from>
    <xdr:to>
      <xdr:col>29</xdr:col>
      <xdr:colOff>177800</xdr:colOff>
      <xdr:row>17</xdr:row>
      <xdr:rowOff>33992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946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120369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39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105423</xdr:rowOff>
    </xdr:from>
    <xdr:to>
      <xdr:col>26</xdr:col>
      <xdr:colOff>101600</xdr:colOff>
      <xdr:row>17</xdr:row>
      <xdr:rowOff>35573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962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45750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65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140017</xdr:rowOff>
    </xdr:from>
    <xdr:to>
      <xdr:col>22</xdr:col>
      <xdr:colOff>165100</xdr:colOff>
      <xdr:row>17</xdr:row>
      <xdr:rowOff>70167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308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80344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9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67265</xdr:rowOff>
    </xdr:from>
    <xdr:to>
      <xdr:col>19</xdr:col>
      <xdr:colOff>38100</xdr:colOff>
      <xdr:row>17</xdr:row>
      <xdr:rowOff>168865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295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7592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98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160458</xdr:rowOff>
    </xdr:from>
    <xdr:to>
      <xdr:col>15</xdr:col>
      <xdr:colOff>101600</xdr:colOff>
      <xdr:row>17</xdr:row>
      <xdr:rowOff>90608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512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100785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20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33693</xdr:rowOff>
    </xdr:from>
    <xdr:to>
      <xdr:col>29</xdr:col>
      <xdr:colOff>127000</xdr:colOff>
      <xdr:row>38</xdr:row>
      <xdr:rowOff>116522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5958243"/>
          <a:ext cx="0" cy="16258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88599</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56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116522</xdr:rowOff>
    </xdr:from>
    <xdr:to>
      <xdr:col>30</xdr:col>
      <xdr:colOff>25400</xdr:colOff>
      <xdr:row>38</xdr:row>
      <xdr:rowOff>116522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5841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291520</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0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33693</xdr:rowOff>
    </xdr:from>
    <xdr:to>
      <xdr:col>30</xdr:col>
      <xdr:colOff>25400</xdr:colOff>
      <xdr:row>33</xdr:row>
      <xdr:rowOff>33693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59582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128791</xdr:rowOff>
    </xdr:from>
    <xdr:to>
      <xdr:col>29</xdr:col>
      <xdr:colOff>127000</xdr:colOff>
      <xdr:row>36</xdr:row>
      <xdr:rowOff>161976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7082041"/>
          <a:ext cx="647700" cy="331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136465</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468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291388</xdr:rowOff>
    </xdr:from>
    <xdr:to>
      <xdr:col>29</xdr:col>
      <xdr:colOff>177800</xdr:colOff>
      <xdr:row>36</xdr:row>
      <xdr:rowOff>50088</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017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161976</xdr:rowOff>
    </xdr:from>
    <xdr:to>
      <xdr:col>26</xdr:col>
      <xdr:colOff>50800</xdr:colOff>
      <xdr:row>37</xdr:row>
      <xdr:rowOff>137363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115226"/>
          <a:ext cx="698500" cy="1468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28613</xdr:rowOff>
    </xdr:from>
    <xdr:to>
      <xdr:col>26</xdr:col>
      <xdr:colOff>101600</xdr:colOff>
      <xdr:row>36</xdr:row>
      <xdr:rowOff>130213</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818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140390</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750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137363</xdr:rowOff>
    </xdr:from>
    <xdr:to>
      <xdr:col>22</xdr:col>
      <xdr:colOff>114300</xdr:colOff>
      <xdr:row>37</xdr:row>
      <xdr:rowOff>147498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7262063"/>
          <a:ext cx="698500" cy="101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78601</xdr:rowOff>
    </xdr:from>
    <xdr:to>
      <xdr:col>22</xdr:col>
      <xdr:colOff>165100</xdr:colOff>
      <xdr:row>37</xdr:row>
      <xdr:rowOff>8751</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31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190378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800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73851</xdr:rowOff>
    </xdr:from>
    <xdr:to>
      <xdr:col>18</xdr:col>
      <xdr:colOff>177800</xdr:colOff>
      <xdr:row>37</xdr:row>
      <xdr:rowOff>147498</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7027101"/>
          <a:ext cx="698500" cy="2450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9372</xdr:rowOff>
    </xdr:from>
    <xdr:to>
      <xdr:col>19</xdr:col>
      <xdr:colOff>38100</xdr:colOff>
      <xdr:row>36</xdr:row>
      <xdr:rowOff>110972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62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121149</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731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333070</xdr:rowOff>
    </xdr:from>
    <xdr:to>
      <xdr:col>15</xdr:col>
      <xdr:colOff>101600</xdr:colOff>
      <xdr:row>36</xdr:row>
      <xdr:rowOff>91770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434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101947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1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77991</xdr:rowOff>
    </xdr:from>
    <xdr:to>
      <xdr:col>29</xdr:col>
      <xdr:colOff>177800</xdr:colOff>
      <xdr:row>37</xdr:row>
      <xdr:rowOff>8141</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0312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50068</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003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111176</xdr:rowOff>
    </xdr:from>
    <xdr:to>
      <xdr:col>26</xdr:col>
      <xdr:colOff>101600</xdr:colOff>
      <xdr:row>37</xdr:row>
      <xdr:rowOff>41326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0644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26103</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150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86563</xdr:rowOff>
    </xdr:from>
    <xdr:to>
      <xdr:col>22</xdr:col>
      <xdr:colOff>165100</xdr:colOff>
      <xdr:row>37</xdr:row>
      <xdr:rowOff>188163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2112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172940</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29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96698</xdr:rowOff>
    </xdr:from>
    <xdr:to>
      <xdr:col>19</xdr:col>
      <xdr:colOff>38100</xdr:colOff>
      <xdr:row>37</xdr:row>
      <xdr:rowOff>198298</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2213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183075</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307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23051</xdr:rowOff>
    </xdr:from>
    <xdr:to>
      <xdr:col>15</xdr:col>
      <xdr:colOff>101600</xdr:colOff>
      <xdr:row>36</xdr:row>
      <xdr:rowOff>124651</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9763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109428</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062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21,332
20,271
37.97
11,639,074
11,038,948
450,037
6,048,510
12,981,714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29.3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112954</xdr:rowOff>
    </xdr:from>
    <xdr:to>
      <xdr:col>24</xdr:col>
      <xdr:colOff>62865</xdr:colOff>
      <xdr:row>38</xdr:row>
      <xdr:rowOff>101360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56454"/>
          <a:ext cx="1270" cy="1360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105187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20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101360</xdr:rowOff>
    </xdr:from>
    <xdr:to>
      <xdr:col>24</xdr:col>
      <xdr:colOff>152400</xdr:colOff>
      <xdr:row>38</xdr:row>
      <xdr:rowOff>101360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1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59631</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1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112954</xdr:rowOff>
    </xdr:from>
    <xdr:to>
      <xdr:col>24</xdr:col>
      <xdr:colOff>152400</xdr:colOff>
      <xdr:row>30</xdr:row>
      <xdr:rowOff>112954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56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22624</xdr:rowOff>
    </xdr:from>
    <xdr:to>
      <xdr:col>24</xdr:col>
      <xdr:colOff>63500</xdr:colOff>
      <xdr:row>36</xdr:row>
      <xdr:rowOff>27131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194824"/>
          <a:ext cx="838200" cy="4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163506</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92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140629</xdr:rowOff>
    </xdr:from>
    <xdr:to>
      <xdr:col>24</xdr:col>
      <xdr:colOff>114300</xdr:colOff>
      <xdr:row>36</xdr:row>
      <xdr:rowOff>70779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4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22624</xdr:rowOff>
    </xdr:from>
    <xdr:to>
      <xdr:col>19</xdr:col>
      <xdr:colOff>177800</xdr:colOff>
      <xdr:row>36</xdr:row>
      <xdr:rowOff>62531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94824"/>
          <a:ext cx="889000" cy="3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149414</xdr:rowOff>
    </xdr:from>
    <xdr:to>
      <xdr:col>20</xdr:col>
      <xdr:colOff>38100</xdr:colOff>
      <xdr:row>36</xdr:row>
      <xdr:rowOff>79564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50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70691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242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62531</xdr:rowOff>
    </xdr:from>
    <xdr:to>
      <xdr:col>15</xdr:col>
      <xdr:colOff>50800</xdr:colOff>
      <xdr:row>37</xdr:row>
      <xdr:rowOff>143129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34731"/>
          <a:ext cx="889000" cy="25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54218</xdr:rowOff>
    </xdr:from>
    <xdr:to>
      <xdr:col>15</xdr:col>
      <xdr:colOff>101600</xdr:colOff>
      <xdr:row>36</xdr:row>
      <xdr:rowOff>155818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26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146945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1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113035</xdr:rowOff>
    </xdr:from>
    <xdr:to>
      <xdr:col>10</xdr:col>
      <xdr:colOff>114300</xdr:colOff>
      <xdr:row>37</xdr:row>
      <xdr:rowOff>143129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456685"/>
          <a:ext cx="889000" cy="30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16026</xdr:rowOff>
    </xdr:from>
    <xdr:to>
      <xdr:col>10</xdr:col>
      <xdr:colOff>165100</xdr:colOff>
      <xdr:row>37</xdr:row>
      <xdr:rowOff>117626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134153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3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14246</xdr:rowOff>
    </xdr:from>
    <xdr:to>
      <xdr:col>6</xdr:col>
      <xdr:colOff>38100</xdr:colOff>
      <xdr:row>37</xdr:row>
      <xdr:rowOff>115846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132373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33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147781</xdr:rowOff>
    </xdr:from>
    <xdr:to>
      <xdr:col>24</xdr:col>
      <xdr:colOff>114300</xdr:colOff>
      <xdr:row>36</xdr:row>
      <xdr:rowOff>77931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126208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126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143274</xdr:rowOff>
    </xdr:from>
    <xdr:to>
      <xdr:col>20</xdr:col>
      <xdr:colOff>38100</xdr:colOff>
      <xdr:row>36</xdr:row>
      <xdr:rowOff>73424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44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89951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19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11731</xdr:rowOff>
    </xdr:from>
    <xdr:to>
      <xdr:col>15</xdr:col>
      <xdr:colOff>101600</xdr:colOff>
      <xdr:row>36</xdr:row>
      <xdr:rowOff>113331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83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129858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59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92329</xdr:rowOff>
    </xdr:from>
    <xdr:to>
      <xdr:col>10</xdr:col>
      <xdr:colOff>165100</xdr:colOff>
      <xdr:row>38</xdr:row>
      <xdr:rowOff>22479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35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13606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28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62235</xdr:rowOff>
    </xdr:from>
    <xdr:to>
      <xdr:col>6</xdr:col>
      <xdr:colOff>38100</xdr:colOff>
      <xdr:row>37</xdr:row>
      <xdr:rowOff>163835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0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154963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9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59744</xdr:rowOff>
    </xdr:from>
    <xdr:to>
      <xdr:col>24</xdr:col>
      <xdr:colOff>62865</xdr:colOff>
      <xdr:row>58</xdr:row>
      <xdr:rowOff>27599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32244"/>
          <a:ext cx="1270" cy="1339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31426</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27599</xdr:rowOff>
    </xdr:from>
    <xdr:to>
      <xdr:col>24</xdr:col>
      <xdr:colOff>152400</xdr:colOff>
      <xdr:row>58</xdr:row>
      <xdr:rowOff>27599</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6421</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407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59744</xdr:rowOff>
    </xdr:from>
    <xdr:to>
      <xdr:col>24</xdr:col>
      <xdr:colOff>152400</xdr:colOff>
      <xdr:row>50</xdr:row>
      <xdr:rowOff>59744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32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94721</xdr:rowOff>
    </xdr:from>
    <xdr:to>
      <xdr:col>24</xdr:col>
      <xdr:colOff>63500</xdr:colOff>
      <xdr:row>56</xdr:row>
      <xdr:rowOff>853</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524471"/>
          <a:ext cx="838200" cy="77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26810</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628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48383</xdr:rowOff>
    </xdr:from>
    <xdr:to>
      <xdr:col>24</xdr:col>
      <xdr:colOff>114300</xdr:colOff>
      <xdr:row>56</xdr:row>
      <xdr:rowOff>149983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49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150085</xdr:rowOff>
    </xdr:from>
    <xdr:to>
      <xdr:col>19</xdr:col>
      <xdr:colOff>177800</xdr:colOff>
      <xdr:row>56</xdr:row>
      <xdr:rowOff>853</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908300" y="9579835"/>
          <a:ext cx="889000" cy="22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115994</xdr:rowOff>
    </xdr:from>
    <xdr:to>
      <xdr:col>20</xdr:col>
      <xdr:colOff>38100</xdr:colOff>
      <xdr:row>57</xdr:row>
      <xdr:rowOff>46144</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71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37271</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80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123546</xdr:rowOff>
    </xdr:from>
    <xdr:to>
      <xdr:col>15</xdr:col>
      <xdr:colOff>50800</xdr:colOff>
      <xdr:row>55</xdr:row>
      <xdr:rowOff>150085</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2019300" y="9553296"/>
          <a:ext cx="889000" cy="26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165895</xdr:rowOff>
    </xdr:from>
    <xdr:to>
      <xdr:col>15</xdr:col>
      <xdr:colOff>101600</xdr:colOff>
      <xdr:row>57</xdr:row>
      <xdr:rowOff>96045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76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87172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85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123546</xdr:rowOff>
    </xdr:from>
    <xdr:to>
      <xdr:col>10</xdr:col>
      <xdr:colOff>114300</xdr:colOff>
      <xdr:row>55</xdr:row>
      <xdr:rowOff>135727</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553296"/>
          <a:ext cx="889000" cy="12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145146</xdr:rowOff>
    </xdr:from>
    <xdr:to>
      <xdr:col>10</xdr:col>
      <xdr:colOff>165100</xdr:colOff>
      <xdr:row>57</xdr:row>
      <xdr:rowOff>75296</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4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66423</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83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152070</xdr:rowOff>
    </xdr:from>
    <xdr:to>
      <xdr:col>6</xdr:col>
      <xdr:colOff>38100</xdr:colOff>
      <xdr:row>57</xdr:row>
      <xdr:rowOff>82220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5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73347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845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43921</xdr:rowOff>
    </xdr:from>
    <xdr:to>
      <xdr:col>24</xdr:col>
      <xdr:colOff>114300</xdr:colOff>
      <xdr:row>55</xdr:row>
      <xdr:rowOff>145521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473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66798</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325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121503</xdr:rowOff>
    </xdr:from>
    <xdr:to>
      <xdr:col>20</xdr:col>
      <xdr:colOff>38100</xdr:colOff>
      <xdr:row>56</xdr:row>
      <xdr:rowOff>51653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551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68180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32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99285</xdr:rowOff>
    </xdr:from>
    <xdr:to>
      <xdr:col>15</xdr:col>
      <xdr:colOff>101600</xdr:colOff>
      <xdr:row>56</xdr:row>
      <xdr:rowOff>29435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52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45962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304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72746</xdr:rowOff>
    </xdr:from>
    <xdr:to>
      <xdr:col>10</xdr:col>
      <xdr:colOff>165100</xdr:colOff>
      <xdr:row>56</xdr:row>
      <xdr:rowOff>2896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502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19423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277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84927</xdr:rowOff>
    </xdr:from>
    <xdr:to>
      <xdr:col>6</xdr:col>
      <xdr:colOff>38100</xdr:colOff>
      <xdr:row>56</xdr:row>
      <xdr:rowOff>15077</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514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31604</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289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2025</xdr:rowOff>
    </xdr:from>
    <xdr:to>
      <xdr:col>24</xdr:col>
      <xdr:colOff>62865</xdr:colOff>
      <xdr:row>77</xdr:row>
      <xdr:rowOff>152615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174975"/>
          <a:ext cx="1270" cy="1179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156442</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35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152615</xdr:rowOff>
    </xdr:from>
    <xdr:to>
      <xdr:col>24</xdr:col>
      <xdr:colOff>152400</xdr:colOff>
      <xdr:row>77</xdr:row>
      <xdr:rowOff>152615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35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120152</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950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2025</xdr:rowOff>
    </xdr:from>
    <xdr:to>
      <xdr:col>24</xdr:col>
      <xdr:colOff>152400</xdr:colOff>
      <xdr:row>71</xdr:row>
      <xdr:rowOff>2025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174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17971</xdr:rowOff>
    </xdr:from>
    <xdr:to>
      <xdr:col>24</xdr:col>
      <xdr:colOff>63500</xdr:colOff>
      <xdr:row>77</xdr:row>
      <xdr:rowOff>19286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219621"/>
          <a:ext cx="838200" cy="1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57084</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9158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34207</xdr:rowOff>
    </xdr:from>
    <xdr:to>
      <xdr:col>24</xdr:col>
      <xdr:colOff>114300</xdr:colOff>
      <xdr:row>76</xdr:row>
      <xdr:rowOff>135807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6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19286</xdr:rowOff>
    </xdr:from>
    <xdr:to>
      <xdr:col>19</xdr:col>
      <xdr:colOff>177800</xdr:colOff>
      <xdr:row>77</xdr:row>
      <xdr:rowOff>86664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220936"/>
          <a:ext cx="889000" cy="67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20606</xdr:rowOff>
    </xdr:from>
    <xdr:to>
      <xdr:col>20</xdr:col>
      <xdr:colOff>38100</xdr:colOff>
      <xdr:row>76</xdr:row>
      <xdr:rowOff>122206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5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138733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826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86664</xdr:rowOff>
    </xdr:from>
    <xdr:to>
      <xdr:col>15</xdr:col>
      <xdr:colOff>50800</xdr:colOff>
      <xdr:row>77</xdr:row>
      <xdr:rowOff>100837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288314"/>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63582</xdr:rowOff>
    </xdr:from>
    <xdr:to>
      <xdr:col>15</xdr:col>
      <xdr:colOff>101600</xdr:colOff>
      <xdr:row>76</xdr:row>
      <xdr:rowOff>165182</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09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10259</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869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100837</xdr:rowOff>
    </xdr:from>
    <xdr:to>
      <xdr:col>10</xdr:col>
      <xdr:colOff>114300</xdr:colOff>
      <xdr:row>77</xdr:row>
      <xdr:rowOff>110553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302487"/>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77184</xdr:rowOff>
    </xdr:from>
    <xdr:to>
      <xdr:col>10</xdr:col>
      <xdr:colOff>165100</xdr:colOff>
      <xdr:row>77</xdr:row>
      <xdr:rowOff>7334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07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23861</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88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55353</xdr:rowOff>
    </xdr:from>
    <xdr:to>
      <xdr:col>6</xdr:col>
      <xdr:colOff>38100</xdr:colOff>
      <xdr:row>76</xdr:row>
      <xdr:rowOff>156953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08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2030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860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138621</xdr:rowOff>
    </xdr:from>
    <xdr:to>
      <xdr:col>24</xdr:col>
      <xdr:colOff>114300</xdr:colOff>
      <xdr:row>77</xdr:row>
      <xdr:rowOff>68771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16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117048</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147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139936</xdr:rowOff>
    </xdr:from>
    <xdr:to>
      <xdr:col>20</xdr:col>
      <xdr:colOff>38100</xdr:colOff>
      <xdr:row>77</xdr:row>
      <xdr:rowOff>70086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17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61213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26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35864</xdr:rowOff>
    </xdr:from>
    <xdr:to>
      <xdr:col>15</xdr:col>
      <xdr:colOff>101600</xdr:colOff>
      <xdr:row>77</xdr:row>
      <xdr:rowOff>137464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237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128591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330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50037</xdr:rowOff>
    </xdr:from>
    <xdr:to>
      <xdr:col>10</xdr:col>
      <xdr:colOff>165100</xdr:colOff>
      <xdr:row>77</xdr:row>
      <xdr:rowOff>151637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25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142764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344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59753</xdr:rowOff>
    </xdr:from>
    <xdr:to>
      <xdr:col>6</xdr:col>
      <xdr:colOff>38100</xdr:colOff>
      <xdr:row>77</xdr:row>
      <xdr:rowOff>161353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26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152480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35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121355</xdr:rowOff>
    </xdr:from>
    <xdr:to>
      <xdr:col>24</xdr:col>
      <xdr:colOff>62865</xdr:colOff>
      <xdr:row>98</xdr:row>
      <xdr:rowOff>5474</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380405"/>
          <a:ext cx="1270" cy="1427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9301</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811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5474</xdr:rowOff>
    </xdr:from>
    <xdr:to>
      <xdr:col>24</xdr:col>
      <xdr:colOff>152400</xdr:colOff>
      <xdr:row>98</xdr:row>
      <xdr:rowOff>5474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807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68032</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155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121355</xdr:rowOff>
    </xdr:from>
    <xdr:to>
      <xdr:col>24</xdr:col>
      <xdr:colOff>152400</xdr:colOff>
      <xdr:row>89</xdr:row>
      <xdr:rowOff>121355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380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15951</xdr:rowOff>
    </xdr:from>
    <xdr:to>
      <xdr:col>24</xdr:col>
      <xdr:colOff>63500</xdr:colOff>
      <xdr:row>94</xdr:row>
      <xdr:rowOff>12503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5789351"/>
          <a:ext cx="838200" cy="339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117428</xdr:rowOff>
    </xdr:from>
    <xdr:ext cx="534377"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233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139001</xdr:rowOff>
    </xdr:from>
    <xdr:to>
      <xdr:col>24</xdr:col>
      <xdr:colOff>114300</xdr:colOff>
      <xdr:row>95</xdr:row>
      <xdr:rowOff>69151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25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15951</xdr:rowOff>
    </xdr:from>
    <xdr:to>
      <xdr:col>19</xdr:col>
      <xdr:colOff>177800</xdr:colOff>
      <xdr:row>94</xdr:row>
      <xdr:rowOff>103829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5789351"/>
          <a:ext cx="889000" cy="430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69641</xdr:rowOff>
    </xdr:from>
    <xdr:to>
      <xdr:col>20</xdr:col>
      <xdr:colOff>38100</xdr:colOff>
      <xdr:row>93</xdr:row>
      <xdr:rowOff>171241</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01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162368</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10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103829</xdr:rowOff>
    </xdr:from>
    <xdr:to>
      <xdr:col>15</xdr:col>
      <xdr:colOff>50800</xdr:colOff>
      <xdr:row>94</xdr:row>
      <xdr:rowOff>116860</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220129"/>
          <a:ext cx="889000" cy="1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137764</xdr:rowOff>
    </xdr:from>
    <xdr:to>
      <xdr:col>15</xdr:col>
      <xdr:colOff>101600</xdr:colOff>
      <xdr:row>96</xdr:row>
      <xdr:rowOff>67914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2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59041</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518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116860</xdr:rowOff>
    </xdr:from>
    <xdr:to>
      <xdr:col>10</xdr:col>
      <xdr:colOff>114300</xdr:colOff>
      <xdr:row>94</xdr:row>
      <xdr:rowOff>158159</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233160"/>
          <a:ext cx="889000" cy="41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28550</xdr:rowOff>
    </xdr:from>
    <xdr:to>
      <xdr:col>10</xdr:col>
      <xdr:colOff>165100</xdr:colOff>
      <xdr:row>96</xdr:row>
      <xdr:rowOff>130150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48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121277</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52111" y="1658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80671</xdr:rowOff>
    </xdr:from>
    <xdr:to>
      <xdr:col>6</xdr:col>
      <xdr:colOff>38100</xdr:colOff>
      <xdr:row>97</xdr:row>
      <xdr:rowOff>10821</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5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1948</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63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133153</xdr:rowOff>
    </xdr:from>
    <xdr:to>
      <xdr:col>24</xdr:col>
      <xdr:colOff>114300</xdr:colOff>
      <xdr:row>94</xdr:row>
      <xdr:rowOff>63303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078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156030</xdr:rowOff>
    </xdr:from>
    <xdr:ext cx="534377"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5929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136601</xdr:rowOff>
    </xdr:from>
    <xdr:to>
      <xdr:col>20</xdr:col>
      <xdr:colOff>38100</xdr:colOff>
      <xdr:row>92</xdr:row>
      <xdr:rowOff>66751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5738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83278</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5513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53029</xdr:rowOff>
    </xdr:from>
    <xdr:to>
      <xdr:col>15</xdr:col>
      <xdr:colOff>101600</xdr:colOff>
      <xdr:row>94</xdr:row>
      <xdr:rowOff>154629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16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171156</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594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66060</xdr:rowOff>
    </xdr:from>
    <xdr:to>
      <xdr:col>10</xdr:col>
      <xdr:colOff>165100</xdr:colOff>
      <xdr:row>94</xdr:row>
      <xdr:rowOff>167660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18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12737</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52111" y="15957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107359</xdr:rowOff>
    </xdr:from>
    <xdr:to>
      <xdr:col>6</xdr:col>
      <xdr:colOff>38100</xdr:colOff>
      <xdr:row>95</xdr:row>
      <xdr:rowOff>37509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22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54036</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5998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97202</xdr:rowOff>
    </xdr:from>
    <xdr:to>
      <xdr:col>54</xdr:col>
      <xdr:colOff>189865</xdr:colOff>
      <xdr:row>38</xdr:row>
      <xdr:rowOff>148224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240702"/>
          <a:ext cx="1270" cy="1422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152051</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667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148224</xdr:rowOff>
    </xdr:from>
    <xdr:to>
      <xdr:col>55</xdr:col>
      <xdr:colOff>88900</xdr:colOff>
      <xdr:row>38</xdr:row>
      <xdr:rowOff>148224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663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43879</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015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97202</xdr:rowOff>
    </xdr:from>
    <xdr:to>
      <xdr:col>55</xdr:col>
      <xdr:colOff>88900</xdr:colOff>
      <xdr:row>30</xdr:row>
      <xdr:rowOff>97202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240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23288</xdr:rowOff>
    </xdr:from>
    <xdr:to>
      <xdr:col>55</xdr:col>
      <xdr:colOff>0</xdr:colOff>
      <xdr:row>36</xdr:row>
      <xdr:rowOff>84303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9639300" y="6195488"/>
          <a:ext cx="838200" cy="6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99233</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271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120806</xdr:rowOff>
    </xdr:from>
    <xdr:to>
      <xdr:col>55</xdr:col>
      <xdr:colOff>50800</xdr:colOff>
      <xdr:row>37</xdr:row>
      <xdr:rowOff>50956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2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87666</xdr:rowOff>
    </xdr:from>
    <xdr:to>
      <xdr:col>50</xdr:col>
      <xdr:colOff>114300</xdr:colOff>
      <xdr:row>36</xdr:row>
      <xdr:rowOff>84303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5059716"/>
          <a:ext cx="889000" cy="1196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9913</xdr:rowOff>
    </xdr:from>
    <xdr:to>
      <xdr:col>50</xdr:col>
      <xdr:colOff>165100</xdr:colOff>
      <xdr:row>37</xdr:row>
      <xdr:rowOff>111513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3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102640</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446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87666</xdr:rowOff>
    </xdr:from>
    <xdr:to>
      <xdr:col>45</xdr:col>
      <xdr:colOff>177800</xdr:colOff>
      <xdr:row>37</xdr:row>
      <xdr:rowOff>16430</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5059716"/>
          <a:ext cx="889000" cy="130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114274</xdr:rowOff>
    </xdr:from>
    <xdr:to>
      <xdr:col>46</xdr:col>
      <xdr:colOff>38100</xdr:colOff>
      <xdr:row>31</xdr:row>
      <xdr:rowOff>44424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5257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35551</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50795" y="5350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16430</xdr:rowOff>
    </xdr:from>
    <xdr:to>
      <xdr:col>41</xdr:col>
      <xdr:colOff>50800</xdr:colOff>
      <xdr:row>38</xdr:row>
      <xdr:rowOff>52201</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6972300" y="6360080"/>
          <a:ext cx="889000" cy="207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68468</xdr:rowOff>
    </xdr:from>
    <xdr:to>
      <xdr:col>41</xdr:col>
      <xdr:colOff>101600</xdr:colOff>
      <xdr:row>37</xdr:row>
      <xdr:rowOff>170067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41211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161194</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50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102518</xdr:rowOff>
    </xdr:from>
    <xdr:to>
      <xdr:col>36</xdr:col>
      <xdr:colOff>165100</xdr:colOff>
      <xdr:row>38</xdr:row>
      <xdr:rowOff>32668</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644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49195</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05111" y="622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143938</xdr:rowOff>
    </xdr:from>
    <xdr:to>
      <xdr:col>55</xdr:col>
      <xdr:colOff>50800</xdr:colOff>
      <xdr:row>36</xdr:row>
      <xdr:rowOff>74088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14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166815</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5996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33503</xdr:rowOff>
    </xdr:from>
    <xdr:to>
      <xdr:col>50</xdr:col>
      <xdr:colOff>165100</xdr:colOff>
      <xdr:row>36</xdr:row>
      <xdr:rowOff>135103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205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151630</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598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36866</xdr:rowOff>
    </xdr:from>
    <xdr:to>
      <xdr:col>46</xdr:col>
      <xdr:colOff>38100</xdr:colOff>
      <xdr:row>29</xdr:row>
      <xdr:rowOff>138466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5008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27</xdr:row>
      <xdr:rowOff>154993</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50795" y="4784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137080</xdr:rowOff>
    </xdr:from>
    <xdr:to>
      <xdr:col>41</xdr:col>
      <xdr:colOff>101600</xdr:colOff>
      <xdr:row>37</xdr:row>
      <xdr:rowOff>67230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30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83757</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084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1401</xdr:rowOff>
    </xdr:from>
    <xdr:to>
      <xdr:col>36</xdr:col>
      <xdr:colOff>165100</xdr:colOff>
      <xdr:row>38</xdr:row>
      <xdr:rowOff>103001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651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94128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705111" y="6609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7308</xdr:rowOff>
    </xdr:from>
    <xdr:to>
      <xdr:col>54</xdr:col>
      <xdr:colOff>189865</xdr:colOff>
      <xdr:row>58</xdr:row>
      <xdr:rowOff>81102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751258"/>
          <a:ext cx="1270" cy="1273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84929</xdr:rowOff>
    </xdr:from>
    <xdr:ext cx="534377"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10029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81102</xdr:rowOff>
    </xdr:from>
    <xdr:to>
      <xdr:col>55</xdr:col>
      <xdr:colOff>88900</xdr:colOff>
      <xdr:row>58</xdr:row>
      <xdr:rowOff>81102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10025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125435</xdr:rowOff>
    </xdr:from>
    <xdr:ext cx="599010"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526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7308</xdr:rowOff>
    </xdr:from>
    <xdr:to>
      <xdr:col>55</xdr:col>
      <xdr:colOff>88900</xdr:colOff>
      <xdr:row>51</xdr:row>
      <xdr:rowOff>7308</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751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83454</xdr:rowOff>
    </xdr:from>
    <xdr:to>
      <xdr:col>55</xdr:col>
      <xdr:colOff>0</xdr:colOff>
      <xdr:row>55</xdr:row>
      <xdr:rowOff>28318</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9639300" y="9170304"/>
          <a:ext cx="838200" cy="287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21280</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6224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42853</xdr:rowOff>
    </xdr:from>
    <xdr:to>
      <xdr:col>55</xdr:col>
      <xdr:colOff>50800</xdr:colOff>
      <xdr:row>56</xdr:row>
      <xdr:rowOff>144453</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644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20327</xdr:rowOff>
    </xdr:from>
    <xdr:to>
      <xdr:col>50</xdr:col>
      <xdr:colOff>114300</xdr:colOff>
      <xdr:row>55</xdr:row>
      <xdr:rowOff>28318</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8750300" y="9450077"/>
          <a:ext cx="889000" cy="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122308</xdr:rowOff>
    </xdr:from>
    <xdr:to>
      <xdr:col>50</xdr:col>
      <xdr:colOff>165100</xdr:colOff>
      <xdr:row>56</xdr:row>
      <xdr:rowOff>52458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55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43585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644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20327</xdr:rowOff>
    </xdr:from>
    <xdr:to>
      <xdr:col>45</xdr:col>
      <xdr:colOff>177800</xdr:colOff>
      <xdr:row>57</xdr:row>
      <xdr:rowOff>25846</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7861300" y="9450077"/>
          <a:ext cx="889000" cy="348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147193</xdr:rowOff>
    </xdr:from>
    <xdr:to>
      <xdr:col>46</xdr:col>
      <xdr:colOff>38100</xdr:colOff>
      <xdr:row>56</xdr:row>
      <xdr:rowOff>77343</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576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68470</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66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43056</xdr:rowOff>
    </xdr:from>
    <xdr:to>
      <xdr:col>41</xdr:col>
      <xdr:colOff>50800</xdr:colOff>
      <xdr:row>57</xdr:row>
      <xdr:rowOff>25846</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a:off x="6972300" y="9472806"/>
          <a:ext cx="889000" cy="325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90326</xdr:rowOff>
    </xdr:from>
    <xdr:to>
      <xdr:col>41</xdr:col>
      <xdr:colOff>101600</xdr:colOff>
      <xdr:row>56</xdr:row>
      <xdr:rowOff>20476</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52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37003</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29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147476</xdr:rowOff>
    </xdr:from>
    <xdr:to>
      <xdr:col>36</xdr:col>
      <xdr:colOff>165100</xdr:colOff>
      <xdr:row>56</xdr:row>
      <xdr:rowOff>77626</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57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68753</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66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32654</xdr:rowOff>
    </xdr:from>
    <xdr:to>
      <xdr:col>55</xdr:col>
      <xdr:colOff>50800</xdr:colOff>
      <xdr:row>53</xdr:row>
      <xdr:rowOff>134254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119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55531</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8970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148968</xdr:rowOff>
    </xdr:from>
    <xdr:to>
      <xdr:col>50</xdr:col>
      <xdr:colOff>165100</xdr:colOff>
      <xdr:row>55</xdr:row>
      <xdr:rowOff>79118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407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95645</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9182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140977</xdr:rowOff>
    </xdr:from>
    <xdr:to>
      <xdr:col>46</xdr:col>
      <xdr:colOff>38100</xdr:colOff>
      <xdr:row>55</xdr:row>
      <xdr:rowOff>71127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399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87654</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9174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146496</xdr:rowOff>
    </xdr:from>
    <xdr:to>
      <xdr:col>41</xdr:col>
      <xdr:colOff>101600</xdr:colOff>
      <xdr:row>57</xdr:row>
      <xdr:rowOff>76646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74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67773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984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163706</xdr:rowOff>
    </xdr:from>
    <xdr:to>
      <xdr:col>36</xdr:col>
      <xdr:colOff>165100</xdr:colOff>
      <xdr:row>55</xdr:row>
      <xdr:rowOff>93856</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42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110383</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9197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16925</xdr:rowOff>
    </xdr:from>
    <xdr:to>
      <xdr:col>54</xdr:col>
      <xdr:colOff>189865</xdr:colOff>
      <xdr:row>79</xdr:row>
      <xdr:rowOff>98862</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18425"/>
          <a:ext cx="1270" cy="1624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102689</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6472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98862</xdr:rowOff>
    </xdr:from>
    <xdr:to>
      <xdr:col>55</xdr:col>
      <xdr:colOff>88900</xdr:colOff>
      <xdr:row>79</xdr:row>
      <xdr:rowOff>98862</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643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135052</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93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16925</xdr:rowOff>
    </xdr:from>
    <xdr:to>
      <xdr:col>55</xdr:col>
      <xdr:colOff>88900</xdr:colOff>
      <xdr:row>70</xdr:row>
      <xdr:rowOff>16925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18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95090</xdr:rowOff>
    </xdr:from>
    <xdr:to>
      <xdr:col>55</xdr:col>
      <xdr:colOff>0</xdr:colOff>
      <xdr:row>79</xdr:row>
      <xdr:rowOff>98879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3639640"/>
          <a:ext cx="838200" cy="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61175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262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38298</xdr:rowOff>
    </xdr:from>
    <xdr:to>
      <xdr:col>55</xdr:col>
      <xdr:colOff>50800</xdr:colOff>
      <xdr:row>78</xdr:row>
      <xdr:rowOff>139898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411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98879</xdr:rowOff>
    </xdr:from>
    <xdr:to>
      <xdr:col>50</xdr:col>
      <xdr:colOff>114300</xdr:colOff>
      <xdr:row>79</xdr:row>
      <xdr:rowOff>98879</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162869</xdr:rowOff>
    </xdr:from>
    <xdr:to>
      <xdr:col>50</xdr:col>
      <xdr:colOff>165100</xdr:colOff>
      <xdr:row>78</xdr:row>
      <xdr:rowOff>93019</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64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109546</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139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98879</xdr:rowOff>
    </xdr:from>
    <xdr:to>
      <xdr:col>45</xdr:col>
      <xdr:colOff>177800</xdr:colOff>
      <xdr:row>79</xdr:row>
      <xdr:rowOff>98879</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5559</xdr:rowOff>
    </xdr:from>
    <xdr:to>
      <xdr:col>46</xdr:col>
      <xdr:colOff>38100</xdr:colOff>
      <xdr:row>78</xdr:row>
      <xdr:rowOff>107159</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78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123686</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53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78516</xdr:rowOff>
    </xdr:from>
    <xdr:to>
      <xdr:col>41</xdr:col>
      <xdr:colOff>50800</xdr:colOff>
      <xdr:row>79</xdr:row>
      <xdr:rowOff>98879</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623066"/>
          <a:ext cx="889000" cy="20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130211</xdr:rowOff>
    </xdr:from>
    <xdr:to>
      <xdr:col>41</xdr:col>
      <xdr:colOff>101600</xdr:colOff>
      <xdr:row>78</xdr:row>
      <xdr:rowOff>60361</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3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76888</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10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151749</xdr:rowOff>
    </xdr:from>
    <xdr:to>
      <xdr:col>36</xdr:col>
      <xdr:colOff>165100</xdr:colOff>
      <xdr:row>78</xdr:row>
      <xdr:rowOff>81899</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5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98426</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128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44290</xdr:rowOff>
    </xdr:from>
    <xdr:to>
      <xdr:col>55</xdr:col>
      <xdr:colOff>50800</xdr:colOff>
      <xdr:row>79</xdr:row>
      <xdr:rowOff>145890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58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130667</xdr:rowOff>
    </xdr:from>
    <xdr:ext cx="378565"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503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48079</xdr:rowOff>
    </xdr:from>
    <xdr:to>
      <xdr:col>50</xdr:col>
      <xdr:colOff>165100</xdr:colOff>
      <xdr:row>79</xdr:row>
      <xdr:rowOff>149679</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140806</xdr:rowOff>
    </xdr:from>
    <xdr:ext cx="249299"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514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48079</xdr:rowOff>
    </xdr:from>
    <xdr:to>
      <xdr:col>46</xdr:col>
      <xdr:colOff>38100</xdr:colOff>
      <xdr:row>79</xdr:row>
      <xdr:rowOff>149679</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140806</xdr:rowOff>
    </xdr:from>
    <xdr:ext cx="249299"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625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48079</xdr:rowOff>
    </xdr:from>
    <xdr:to>
      <xdr:col>41</xdr:col>
      <xdr:colOff>101600</xdr:colOff>
      <xdr:row>79</xdr:row>
      <xdr:rowOff>149679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140806</xdr:rowOff>
    </xdr:from>
    <xdr:ext cx="249299"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73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27716</xdr:rowOff>
    </xdr:from>
    <xdr:to>
      <xdr:col>36</xdr:col>
      <xdr:colOff>165100</xdr:colOff>
      <xdr:row>79</xdr:row>
      <xdr:rowOff>129316</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57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120443</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37428" y="13664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161874</xdr:rowOff>
    </xdr:from>
    <xdr:to>
      <xdr:col>54</xdr:col>
      <xdr:colOff>189865</xdr:colOff>
      <xdr:row>98</xdr:row>
      <xdr:rowOff>151963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592374"/>
          <a:ext cx="1270" cy="1361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155790</xdr:rowOff>
    </xdr:from>
    <xdr:ext cx="469744"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957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151963</xdr:rowOff>
    </xdr:from>
    <xdr:to>
      <xdr:col>55</xdr:col>
      <xdr:colOff>88900</xdr:colOff>
      <xdr:row>98</xdr:row>
      <xdr:rowOff>151963</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954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108551</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36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161874</xdr:rowOff>
    </xdr:from>
    <xdr:to>
      <xdr:col>55</xdr:col>
      <xdr:colOff>88900</xdr:colOff>
      <xdr:row>90</xdr:row>
      <xdr:rowOff>161874</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592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161874</xdr:rowOff>
    </xdr:from>
    <xdr:to>
      <xdr:col>55</xdr:col>
      <xdr:colOff>0</xdr:colOff>
      <xdr:row>93</xdr:row>
      <xdr:rowOff>110455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5592374"/>
          <a:ext cx="838200" cy="462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81353</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540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102926</xdr:rowOff>
    </xdr:from>
    <xdr:to>
      <xdr:col>55</xdr:col>
      <xdr:colOff>50800</xdr:colOff>
      <xdr:row>97</xdr:row>
      <xdr:rowOff>33076</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562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41532</xdr:rowOff>
    </xdr:from>
    <xdr:to>
      <xdr:col>50</xdr:col>
      <xdr:colOff>114300</xdr:colOff>
      <xdr:row>93</xdr:row>
      <xdr:rowOff>110455</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5986382"/>
          <a:ext cx="889000" cy="68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25806</xdr:rowOff>
    </xdr:from>
    <xdr:to>
      <xdr:col>50</xdr:col>
      <xdr:colOff>165100</xdr:colOff>
      <xdr:row>96</xdr:row>
      <xdr:rowOff>127406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85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118533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57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41532</xdr:rowOff>
    </xdr:from>
    <xdr:to>
      <xdr:col>45</xdr:col>
      <xdr:colOff>177800</xdr:colOff>
      <xdr:row>96</xdr:row>
      <xdr:rowOff>112154</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5986382"/>
          <a:ext cx="889000" cy="58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72033</xdr:rowOff>
    </xdr:from>
    <xdr:to>
      <xdr:col>46</xdr:col>
      <xdr:colOff>38100</xdr:colOff>
      <xdr:row>97</xdr:row>
      <xdr:rowOff>2183</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53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164760</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623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92086</xdr:rowOff>
    </xdr:from>
    <xdr:to>
      <xdr:col>41</xdr:col>
      <xdr:colOff>50800</xdr:colOff>
      <xdr:row>96</xdr:row>
      <xdr:rowOff>112154</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036936"/>
          <a:ext cx="889000" cy="534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31635</xdr:rowOff>
    </xdr:from>
    <xdr:to>
      <xdr:col>41</xdr:col>
      <xdr:colOff>101600</xdr:colOff>
      <xdr:row>96</xdr:row>
      <xdr:rowOff>133235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149762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26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72603</xdr:rowOff>
    </xdr:from>
    <xdr:to>
      <xdr:col>36</xdr:col>
      <xdr:colOff>165100</xdr:colOff>
      <xdr:row>97</xdr:row>
      <xdr:rowOff>2753</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53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165330</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624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111074</xdr:rowOff>
    </xdr:from>
    <xdr:to>
      <xdr:col>55</xdr:col>
      <xdr:colOff>50800</xdr:colOff>
      <xdr:row>91</xdr:row>
      <xdr:rowOff>41224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554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64101</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549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59655</xdr:rowOff>
    </xdr:from>
    <xdr:to>
      <xdr:col>50</xdr:col>
      <xdr:colOff>165100</xdr:colOff>
      <xdr:row>93</xdr:row>
      <xdr:rowOff>161255</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00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6332</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577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162182</xdr:rowOff>
    </xdr:from>
    <xdr:to>
      <xdr:col>46</xdr:col>
      <xdr:colOff>38100</xdr:colOff>
      <xdr:row>93</xdr:row>
      <xdr:rowOff>92332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593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108859</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571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61354</xdr:rowOff>
    </xdr:from>
    <xdr:to>
      <xdr:col>41</xdr:col>
      <xdr:colOff>101600</xdr:colOff>
      <xdr:row>96</xdr:row>
      <xdr:rowOff>162954</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52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154081</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61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41286</xdr:rowOff>
    </xdr:from>
    <xdr:to>
      <xdr:col>36</xdr:col>
      <xdr:colOff>165100</xdr:colOff>
      <xdr:row>93</xdr:row>
      <xdr:rowOff>142886</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598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159413</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5761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99385</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242885"/>
          <a:ext cx="1269" cy="1542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109940</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964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46062</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018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99385</xdr:rowOff>
    </xdr:from>
    <xdr:to>
      <xdr:col>86</xdr:col>
      <xdr:colOff>25400</xdr:colOff>
      <xdr:row>30</xdr:row>
      <xdr:rowOff>99385</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242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94307</xdr:rowOff>
    </xdr:from>
    <xdr:to>
      <xdr:col>85</xdr:col>
      <xdr:colOff>127000</xdr:colOff>
      <xdr:row>39</xdr:row>
      <xdr:rowOff>98242</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5481300" y="6780857"/>
          <a:ext cx="838200" cy="3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27391</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5424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4514</xdr:rowOff>
    </xdr:from>
    <xdr:to>
      <xdr:col>85</xdr:col>
      <xdr:colOff>177800</xdr:colOff>
      <xdr:row>39</xdr:row>
      <xdr:rowOff>106114</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6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98242</xdr:rowOff>
    </xdr:from>
    <xdr:to>
      <xdr:col>81</xdr:col>
      <xdr:colOff>50800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4592300" y="6784792"/>
          <a:ext cx="889000" cy="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162623</xdr:rowOff>
    </xdr:from>
    <xdr:to>
      <xdr:col>81</xdr:col>
      <xdr:colOff>101600</xdr:colOff>
      <xdr:row>39</xdr:row>
      <xdr:rowOff>92773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677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109300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452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157137</xdr:rowOff>
    </xdr:from>
    <xdr:to>
      <xdr:col>76</xdr:col>
      <xdr:colOff>165100</xdr:colOff>
      <xdr:row>39</xdr:row>
      <xdr:rowOff>87287</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67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103814</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57428" y="644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81424</xdr:rowOff>
    </xdr:from>
    <xdr:to>
      <xdr:col>71</xdr:col>
      <xdr:colOff>177800</xdr:colOff>
      <xdr:row>39</xdr:row>
      <xdr:rowOff>98878</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a:off x="12814300" y="6767974"/>
          <a:ext cx="889000" cy="17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160517</xdr:rowOff>
    </xdr:from>
    <xdr:to>
      <xdr:col>72</xdr:col>
      <xdr:colOff>38100</xdr:colOff>
      <xdr:row>39</xdr:row>
      <xdr:rowOff>90667</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67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107194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450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10065</xdr:rowOff>
    </xdr:from>
    <xdr:to>
      <xdr:col>67</xdr:col>
      <xdr:colOff>101600</xdr:colOff>
      <xdr:row>39</xdr:row>
      <xdr:rowOff>111665</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69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128192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47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43507</xdr:rowOff>
    </xdr:from>
    <xdr:to>
      <xdr:col>85</xdr:col>
      <xdr:colOff>177800</xdr:colOff>
      <xdr:row>39</xdr:row>
      <xdr:rowOff>145107</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73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154391</xdr:rowOff>
    </xdr:from>
    <xdr:ext cx="378565"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669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47442</xdr:rowOff>
    </xdr:from>
    <xdr:to>
      <xdr:col>81</xdr:col>
      <xdr:colOff>101600</xdr:colOff>
      <xdr:row>39</xdr:row>
      <xdr:rowOff>149042</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73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140169</xdr:rowOff>
    </xdr:from>
    <xdr:ext cx="313932"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324333" y="68267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30624</xdr:rowOff>
    </xdr:from>
    <xdr:to>
      <xdr:col>67</xdr:col>
      <xdr:colOff>101600</xdr:colOff>
      <xdr:row>39</xdr:row>
      <xdr:rowOff>132224</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71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123351</xdr:rowOff>
    </xdr:from>
    <xdr:ext cx="469744"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579428" y="680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公債費グラフ枠">
          <a:extLst>
            <a:ext uri="{FF2B5EF4-FFF2-40B4-BE49-F238E27FC236}">
              <a16:creationId xmlns:a16="http://schemas.microsoft.com/office/drawing/2014/main" id="{00000000-0008-0000-06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83255</xdr:rowOff>
    </xdr:from>
    <xdr:to>
      <xdr:col>85</xdr:col>
      <xdr:colOff>126364</xdr:colOff>
      <xdr:row>78</xdr:row>
      <xdr:rowOff>22219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6317595" y="12084755"/>
          <a:ext cx="1269" cy="1310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26046</xdr:rowOff>
    </xdr:from>
    <xdr:ext cx="534377" cy="259045"/>
    <xdr:sp macro="" textlink="">
      <xdr:nvSpPr>
        <xdr:cNvPr id="632" name="公債費最小値テキスト">
          <a:extLst>
            <a:ext uri="{FF2B5EF4-FFF2-40B4-BE49-F238E27FC236}">
              <a16:creationId xmlns:a16="http://schemas.microsoft.com/office/drawing/2014/main" id="{00000000-0008-0000-0600-000078020000}"/>
            </a:ext>
          </a:extLst>
        </xdr:cNvPr>
        <xdr:cNvSpPr txBox="1"/>
      </xdr:nvSpPr>
      <xdr:spPr>
        <a:xfrm>
          <a:off x="16370300" y="1339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22219</xdr:rowOff>
    </xdr:from>
    <xdr:to>
      <xdr:col>86</xdr:col>
      <xdr:colOff>25400</xdr:colOff>
      <xdr:row>78</xdr:row>
      <xdr:rowOff>22219</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3395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29932</xdr:rowOff>
    </xdr:from>
    <xdr:ext cx="534377" cy="259045"/>
    <xdr:sp macro="" textlink="">
      <xdr:nvSpPr>
        <xdr:cNvPr id="634" name="公債費最大値テキスト">
          <a:extLst>
            <a:ext uri="{FF2B5EF4-FFF2-40B4-BE49-F238E27FC236}">
              <a16:creationId xmlns:a16="http://schemas.microsoft.com/office/drawing/2014/main" id="{00000000-0008-0000-0600-00007A020000}"/>
            </a:ext>
          </a:extLst>
        </xdr:cNvPr>
        <xdr:cNvSpPr txBox="1"/>
      </xdr:nvSpPr>
      <xdr:spPr>
        <a:xfrm>
          <a:off x="16370300" y="11859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83255</xdr:rowOff>
    </xdr:from>
    <xdr:to>
      <xdr:col>86</xdr:col>
      <xdr:colOff>25400</xdr:colOff>
      <xdr:row>70</xdr:row>
      <xdr:rowOff>83255</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6230600" y="12084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43307</xdr:rowOff>
    </xdr:from>
    <xdr:to>
      <xdr:col>85</xdr:col>
      <xdr:colOff>127000</xdr:colOff>
      <xdr:row>74</xdr:row>
      <xdr:rowOff>79921</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5481300" y="12730607"/>
          <a:ext cx="838200" cy="36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151033</xdr:rowOff>
    </xdr:from>
    <xdr:ext cx="534377" cy="259045"/>
    <xdr:sp macro="" textlink="">
      <xdr:nvSpPr>
        <xdr:cNvPr id="637" name="公債費平均値テキスト">
          <a:extLst>
            <a:ext uri="{FF2B5EF4-FFF2-40B4-BE49-F238E27FC236}">
              <a16:creationId xmlns:a16="http://schemas.microsoft.com/office/drawing/2014/main" id="{00000000-0008-0000-0600-00007D020000}"/>
            </a:ext>
          </a:extLst>
        </xdr:cNvPr>
        <xdr:cNvSpPr txBox="1"/>
      </xdr:nvSpPr>
      <xdr:spPr>
        <a:xfrm>
          <a:off x="16370300" y="128383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1156</xdr:rowOff>
    </xdr:from>
    <xdr:to>
      <xdr:col>85</xdr:col>
      <xdr:colOff>177800</xdr:colOff>
      <xdr:row>75</xdr:row>
      <xdr:rowOff>102756</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6268700" y="1285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79921</xdr:rowOff>
    </xdr:from>
    <xdr:to>
      <xdr:col>81</xdr:col>
      <xdr:colOff>50800</xdr:colOff>
      <xdr:row>74</xdr:row>
      <xdr:rowOff>163208</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4592300" y="12767221"/>
          <a:ext cx="889000" cy="8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30969</xdr:rowOff>
    </xdr:from>
    <xdr:to>
      <xdr:col>81</xdr:col>
      <xdr:colOff>101600</xdr:colOff>
      <xdr:row>75</xdr:row>
      <xdr:rowOff>132569</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5430500" y="1288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123696</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298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163208</xdr:rowOff>
    </xdr:from>
    <xdr:to>
      <xdr:col>76</xdr:col>
      <xdr:colOff>114300</xdr:colOff>
      <xdr:row>75</xdr:row>
      <xdr:rowOff>521</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3703300" y="12850508"/>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84709</xdr:rowOff>
    </xdr:from>
    <xdr:to>
      <xdr:col>76</xdr:col>
      <xdr:colOff>165100</xdr:colOff>
      <xdr:row>76</xdr:row>
      <xdr:rowOff>14858</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4541500" y="129434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5987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03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521</xdr:rowOff>
    </xdr:from>
    <xdr:to>
      <xdr:col>71</xdr:col>
      <xdr:colOff>177800</xdr:colOff>
      <xdr:row>75</xdr:row>
      <xdr:rowOff>654</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flipV="1">
          <a:off x="12814300" y="12859271"/>
          <a:ext cx="8890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13348</xdr:rowOff>
    </xdr:from>
    <xdr:to>
      <xdr:col>72</xdr:col>
      <xdr:colOff>38100</xdr:colOff>
      <xdr:row>75</xdr:row>
      <xdr:rowOff>114948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3652500" y="1287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106075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296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7385</xdr:rowOff>
    </xdr:from>
    <xdr:to>
      <xdr:col>67</xdr:col>
      <xdr:colOff>101600</xdr:colOff>
      <xdr:row>75</xdr:row>
      <xdr:rowOff>108985</xdr:rowOff>
    </xdr:to>
    <xdr:sp macro="" textlink="">
      <xdr:nvSpPr>
        <xdr:cNvPr id="648" name="フローチャート: 判断 647">
          <a:extLst>
            <a:ext uri="{FF2B5EF4-FFF2-40B4-BE49-F238E27FC236}">
              <a16:creationId xmlns:a16="http://schemas.microsoft.com/office/drawing/2014/main" id="{00000000-0008-0000-0600-000088020000}"/>
            </a:ext>
          </a:extLst>
        </xdr:cNvPr>
        <xdr:cNvSpPr/>
      </xdr:nvSpPr>
      <xdr:spPr>
        <a:xfrm>
          <a:off x="12763500" y="1286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100112</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2958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163957</xdr:rowOff>
    </xdr:from>
    <xdr:to>
      <xdr:col>85</xdr:col>
      <xdr:colOff>177800</xdr:colOff>
      <xdr:row>74</xdr:row>
      <xdr:rowOff>94107</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6268700" y="1267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15384</xdr:rowOff>
    </xdr:from>
    <xdr:ext cx="534377" cy="259045"/>
    <xdr:sp macro="" textlink="">
      <xdr:nvSpPr>
        <xdr:cNvPr id="656" name="公債費該当値テキスト">
          <a:extLst>
            <a:ext uri="{FF2B5EF4-FFF2-40B4-BE49-F238E27FC236}">
              <a16:creationId xmlns:a16="http://schemas.microsoft.com/office/drawing/2014/main" id="{00000000-0008-0000-0600-000090020000}"/>
            </a:ext>
          </a:extLst>
        </xdr:cNvPr>
        <xdr:cNvSpPr txBox="1"/>
      </xdr:nvSpPr>
      <xdr:spPr>
        <a:xfrm>
          <a:off x="16370300" y="1253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29121</xdr:rowOff>
    </xdr:from>
    <xdr:to>
      <xdr:col>81</xdr:col>
      <xdr:colOff>101600</xdr:colOff>
      <xdr:row>74</xdr:row>
      <xdr:rowOff>130721</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5430500" y="1271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147248</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5214111" y="12491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112408</xdr:rowOff>
    </xdr:from>
    <xdr:to>
      <xdr:col>76</xdr:col>
      <xdr:colOff>165100</xdr:colOff>
      <xdr:row>75</xdr:row>
      <xdr:rowOff>42558</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4541500" y="1279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59085</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4325111" y="12574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121171</xdr:rowOff>
    </xdr:from>
    <xdr:to>
      <xdr:col>72</xdr:col>
      <xdr:colOff>38100</xdr:colOff>
      <xdr:row>75</xdr:row>
      <xdr:rowOff>51321</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3652500" y="1280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67848</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3436111" y="1258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121304</xdr:rowOff>
    </xdr:from>
    <xdr:to>
      <xdr:col>67</xdr:col>
      <xdr:colOff>101600</xdr:colOff>
      <xdr:row>75</xdr:row>
      <xdr:rowOff>51454</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2763500" y="1280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67981</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547111" y="12583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a:extLst>
            <a:ext uri="{FF2B5EF4-FFF2-40B4-BE49-F238E27FC236}">
              <a16:creationId xmlns:a16="http://schemas.microsoft.com/office/drawing/2014/main" id="{00000000-0008-0000-06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156969</xdr:rowOff>
    </xdr:from>
    <xdr:to>
      <xdr:col>85</xdr:col>
      <xdr:colOff>126364</xdr:colOff>
      <xdr:row>98</xdr:row>
      <xdr:rowOff>139294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6317595" y="15758919"/>
          <a:ext cx="1269" cy="1182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143121</xdr:rowOff>
    </xdr:from>
    <xdr:ext cx="313932" cy="259045"/>
    <xdr:sp macro="" textlink="">
      <xdr:nvSpPr>
        <xdr:cNvPr id="687" name="積立金最小値テキスト">
          <a:extLst>
            <a:ext uri="{FF2B5EF4-FFF2-40B4-BE49-F238E27FC236}">
              <a16:creationId xmlns:a16="http://schemas.microsoft.com/office/drawing/2014/main" id="{00000000-0008-0000-0600-0000AF020000}"/>
            </a:ext>
          </a:extLst>
        </xdr:cNvPr>
        <xdr:cNvSpPr txBox="1"/>
      </xdr:nvSpPr>
      <xdr:spPr>
        <a:xfrm>
          <a:off x="16370300" y="169452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139294</xdr:rowOff>
    </xdr:from>
    <xdr:to>
      <xdr:col>86</xdr:col>
      <xdr:colOff>25400</xdr:colOff>
      <xdr:row>98</xdr:row>
      <xdr:rowOff>139294</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6941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103646</xdr:rowOff>
    </xdr:from>
    <xdr:ext cx="599010" cy="259045"/>
    <xdr:sp macro="" textlink="">
      <xdr:nvSpPr>
        <xdr:cNvPr id="689" name="積立金最大値テキスト">
          <a:extLst>
            <a:ext uri="{FF2B5EF4-FFF2-40B4-BE49-F238E27FC236}">
              <a16:creationId xmlns:a16="http://schemas.microsoft.com/office/drawing/2014/main" id="{00000000-0008-0000-0600-0000B1020000}"/>
            </a:ext>
          </a:extLst>
        </xdr:cNvPr>
        <xdr:cNvSpPr txBox="1"/>
      </xdr:nvSpPr>
      <xdr:spPr>
        <a:xfrm>
          <a:off x="16370300" y="15534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156969</xdr:rowOff>
    </xdr:from>
    <xdr:to>
      <xdr:col>86</xdr:col>
      <xdr:colOff>25400</xdr:colOff>
      <xdr:row>91</xdr:row>
      <xdr:rowOff>156969</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5758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41416</xdr:rowOff>
    </xdr:from>
    <xdr:to>
      <xdr:col>85</xdr:col>
      <xdr:colOff>127000</xdr:colOff>
      <xdr:row>98</xdr:row>
      <xdr:rowOff>119903</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5481300" y="16843516"/>
          <a:ext cx="838200" cy="7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148942</xdr:rowOff>
    </xdr:from>
    <xdr:ext cx="534377" cy="259045"/>
    <xdr:sp macro="" textlink="">
      <xdr:nvSpPr>
        <xdr:cNvPr id="692" name="積立金平均値テキスト">
          <a:extLst>
            <a:ext uri="{FF2B5EF4-FFF2-40B4-BE49-F238E27FC236}">
              <a16:creationId xmlns:a16="http://schemas.microsoft.com/office/drawing/2014/main" id="{00000000-0008-0000-0600-0000B4020000}"/>
            </a:ext>
          </a:extLst>
        </xdr:cNvPr>
        <xdr:cNvSpPr txBox="1"/>
      </xdr:nvSpPr>
      <xdr:spPr>
        <a:xfrm>
          <a:off x="16370300" y="16608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126065</xdr:rowOff>
    </xdr:from>
    <xdr:to>
      <xdr:col>85</xdr:col>
      <xdr:colOff>177800</xdr:colOff>
      <xdr:row>98</xdr:row>
      <xdr:rowOff>56215</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6268700" y="1675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41416</xdr:rowOff>
    </xdr:from>
    <xdr:to>
      <xdr:col>81</xdr:col>
      <xdr:colOff>50800</xdr:colOff>
      <xdr:row>98</xdr:row>
      <xdr:rowOff>121631</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4592300" y="16843516"/>
          <a:ext cx="889000" cy="8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125513</xdr:rowOff>
    </xdr:from>
    <xdr:to>
      <xdr:col>81</xdr:col>
      <xdr:colOff>101600</xdr:colOff>
      <xdr:row>98</xdr:row>
      <xdr:rowOff>55663</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5430500" y="1675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72190</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14111" y="16531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121631</xdr:rowOff>
    </xdr:from>
    <xdr:to>
      <xdr:col>76</xdr:col>
      <xdr:colOff>114300</xdr:colOff>
      <xdr:row>98</xdr:row>
      <xdr:rowOff>122870</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3703300" y="16923731"/>
          <a:ext cx="889000" cy="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12159</xdr:rowOff>
    </xdr:from>
    <xdr:to>
      <xdr:col>76</xdr:col>
      <xdr:colOff>165100</xdr:colOff>
      <xdr:row>98</xdr:row>
      <xdr:rowOff>113759</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4541500" y="16814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130286</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58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90807</xdr:rowOff>
    </xdr:from>
    <xdr:to>
      <xdr:col>71</xdr:col>
      <xdr:colOff>177800</xdr:colOff>
      <xdr:row>98</xdr:row>
      <xdr:rowOff>122870</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a:off x="12814300" y="16892907"/>
          <a:ext cx="889000" cy="32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22862</xdr:rowOff>
    </xdr:from>
    <xdr:to>
      <xdr:col>72</xdr:col>
      <xdr:colOff>38100</xdr:colOff>
      <xdr:row>98</xdr:row>
      <xdr:rowOff>124462</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3652500" y="1682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140989</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600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6677</xdr:rowOff>
    </xdr:from>
    <xdr:to>
      <xdr:col>67</xdr:col>
      <xdr:colOff>101600</xdr:colOff>
      <xdr:row>98</xdr:row>
      <xdr:rowOff>108277</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2763500" y="1680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124804</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58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69103</xdr:rowOff>
    </xdr:from>
    <xdr:to>
      <xdr:col>85</xdr:col>
      <xdr:colOff>177800</xdr:colOff>
      <xdr:row>98</xdr:row>
      <xdr:rowOff>170703</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6268700" y="16871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155480</xdr:rowOff>
    </xdr:from>
    <xdr:ext cx="469744" cy="259045"/>
    <xdr:sp macro="" textlink="">
      <xdr:nvSpPr>
        <xdr:cNvPr id="711" name="積立金該当値テキスト">
          <a:extLst>
            <a:ext uri="{FF2B5EF4-FFF2-40B4-BE49-F238E27FC236}">
              <a16:creationId xmlns:a16="http://schemas.microsoft.com/office/drawing/2014/main" id="{00000000-0008-0000-0600-0000C7020000}"/>
            </a:ext>
          </a:extLst>
        </xdr:cNvPr>
        <xdr:cNvSpPr txBox="1"/>
      </xdr:nvSpPr>
      <xdr:spPr>
        <a:xfrm>
          <a:off x="16370300" y="16786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162066</xdr:rowOff>
    </xdr:from>
    <xdr:to>
      <xdr:col>81</xdr:col>
      <xdr:colOff>101600</xdr:colOff>
      <xdr:row>98</xdr:row>
      <xdr:rowOff>92216</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5430500" y="1679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83343</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5214111" y="16885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70831</xdr:rowOff>
    </xdr:from>
    <xdr:to>
      <xdr:col>76</xdr:col>
      <xdr:colOff>165100</xdr:colOff>
      <xdr:row>99</xdr:row>
      <xdr:rowOff>981</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4541500" y="1687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163558</xdr:rowOff>
    </xdr:from>
    <xdr:ext cx="469744"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4357428" y="16965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72070</xdr:rowOff>
    </xdr:from>
    <xdr:to>
      <xdr:col>72</xdr:col>
      <xdr:colOff>38100</xdr:colOff>
      <xdr:row>99</xdr:row>
      <xdr:rowOff>2220</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3652500" y="16874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164797</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3468428" y="16966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40007</xdr:rowOff>
    </xdr:from>
    <xdr:to>
      <xdr:col>67</xdr:col>
      <xdr:colOff>101600</xdr:colOff>
      <xdr:row>98</xdr:row>
      <xdr:rowOff>141607</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2763500" y="16842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132734</xdr:rowOff>
    </xdr:from>
    <xdr:ext cx="534377"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2547111" y="1693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132271</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275771"/>
          <a:ext cx="1269" cy="1455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78948</xdr:rowOff>
    </xdr:from>
    <xdr:ext cx="469744"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5050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132271</xdr:rowOff>
    </xdr:from>
    <xdr:to>
      <xdr:col>116</xdr:col>
      <xdr:colOff>152400</xdr:colOff>
      <xdr:row>30</xdr:row>
      <xdr:rowOff>132271</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275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19194</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1913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167767</xdr:rowOff>
    </xdr:from>
    <xdr:to>
      <xdr:col>116</xdr:col>
      <xdr:colOff>114300</xdr:colOff>
      <xdr:row>37</xdr:row>
      <xdr:rowOff>97917</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147003</xdr:rowOff>
    </xdr:from>
    <xdr:to>
      <xdr:col>112</xdr:col>
      <xdr:colOff>38100</xdr:colOff>
      <xdr:row>37</xdr:row>
      <xdr:rowOff>77153</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31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93680</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609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105029</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9545300" y="6105779"/>
          <a:ext cx="889000" cy="625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73470</xdr:rowOff>
    </xdr:from>
    <xdr:to>
      <xdr:col>107</xdr:col>
      <xdr:colOff>101600</xdr:colOff>
      <xdr:row>37</xdr:row>
      <xdr:rowOff>3620</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24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20147</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02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105029</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flipV="1">
          <a:off x="18656300" y="6105779"/>
          <a:ext cx="889000" cy="625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88138</xdr:rowOff>
    </xdr:from>
    <xdr:to>
      <xdr:col>102</xdr:col>
      <xdr:colOff>165100</xdr:colOff>
      <xdr:row>38</xdr:row>
      <xdr:rowOff>18288</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43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9415</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524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136144</xdr:rowOff>
    </xdr:from>
    <xdr:to>
      <xdr:col>98</xdr:col>
      <xdr:colOff>38100</xdr:colOff>
      <xdr:row>38</xdr:row>
      <xdr:rowOff>66294</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47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82821</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25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54229</xdr:rowOff>
    </xdr:from>
    <xdr:to>
      <xdr:col>102</xdr:col>
      <xdr:colOff>165100</xdr:colOff>
      <xdr:row>35</xdr:row>
      <xdr:rowOff>155829</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05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906</xdr:rowOff>
    </xdr:from>
    <xdr:ext cx="469744"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310428" y="5830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a:extLst>
            <a:ext uri="{FF2B5EF4-FFF2-40B4-BE49-F238E27FC236}">
              <a16:creationId xmlns:a16="http://schemas.microsoft.com/office/drawing/2014/main" id="{00000000-0008-0000-06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18415</xdr:rowOff>
    </xdr:from>
    <xdr:to>
      <xdr:col>116</xdr:col>
      <xdr:colOff>62864</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2159595" y="8590915"/>
          <a:ext cx="1269" cy="1569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1" name="貸付金最小値テキスト">
          <a:extLst>
            <a:ext uri="{FF2B5EF4-FFF2-40B4-BE49-F238E27FC236}">
              <a16:creationId xmlns:a16="http://schemas.microsoft.com/office/drawing/2014/main" id="{00000000-0008-0000-0600-00002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136542</xdr:rowOff>
    </xdr:from>
    <xdr:ext cx="534377" cy="259045"/>
    <xdr:sp macro="" textlink="">
      <xdr:nvSpPr>
        <xdr:cNvPr id="803" name="貸付金最大値テキスト">
          <a:extLst>
            <a:ext uri="{FF2B5EF4-FFF2-40B4-BE49-F238E27FC236}">
              <a16:creationId xmlns:a16="http://schemas.microsoft.com/office/drawing/2014/main" id="{00000000-0008-0000-0600-000023030000}"/>
            </a:ext>
          </a:extLst>
        </xdr:cNvPr>
        <xdr:cNvSpPr txBox="1"/>
      </xdr:nvSpPr>
      <xdr:spPr>
        <a:xfrm>
          <a:off x="22212300" y="836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18415</xdr:rowOff>
    </xdr:from>
    <xdr:to>
      <xdr:col>116</xdr:col>
      <xdr:colOff>152400</xdr:colOff>
      <xdr:row>50</xdr:row>
      <xdr:rowOff>18415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2072600" y="8590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36830</xdr:rowOff>
    </xdr:from>
    <xdr:to>
      <xdr:col>116</xdr:col>
      <xdr:colOff>63500</xdr:colOff>
      <xdr:row>59</xdr:row>
      <xdr:rowOff>36957</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1323300" y="10152380"/>
          <a:ext cx="8382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33799</xdr:rowOff>
    </xdr:from>
    <xdr:ext cx="469744" cy="259045"/>
    <xdr:sp macro="" textlink="">
      <xdr:nvSpPr>
        <xdr:cNvPr id="806" name="貸付金平均値テキスト">
          <a:extLst>
            <a:ext uri="{FF2B5EF4-FFF2-40B4-BE49-F238E27FC236}">
              <a16:creationId xmlns:a16="http://schemas.microsoft.com/office/drawing/2014/main" id="{00000000-0008-0000-0600-000026030000}"/>
            </a:ext>
          </a:extLst>
        </xdr:cNvPr>
        <xdr:cNvSpPr txBox="1"/>
      </xdr:nvSpPr>
      <xdr:spPr>
        <a:xfrm>
          <a:off x="22212300" y="96349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10922</xdr:rowOff>
    </xdr:from>
    <xdr:to>
      <xdr:col>116</xdr:col>
      <xdr:colOff>114300</xdr:colOff>
      <xdr:row>57</xdr:row>
      <xdr:rowOff>112522</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2110700" y="978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36830</xdr:rowOff>
    </xdr:from>
    <xdr:to>
      <xdr:col>111</xdr:col>
      <xdr:colOff>177800</xdr:colOff>
      <xdr:row>59</xdr:row>
      <xdr:rowOff>37338</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20434300" y="10152380"/>
          <a:ext cx="889000" cy="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168910</xdr:rowOff>
    </xdr:from>
    <xdr:to>
      <xdr:col>112</xdr:col>
      <xdr:colOff>38100</xdr:colOff>
      <xdr:row>57</xdr:row>
      <xdr:rowOff>99060</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1272500" y="977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115587</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088428" y="954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37338</xdr:rowOff>
    </xdr:from>
    <xdr:to>
      <xdr:col>107</xdr:col>
      <xdr:colOff>50800</xdr:colOff>
      <xdr:row>59</xdr:row>
      <xdr:rowOff>37338</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9545300" y="101528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168529</xdr:rowOff>
    </xdr:from>
    <xdr:to>
      <xdr:col>107</xdr:col>
      <xdr:colOff>101600</xdr:colOff>
      <xdr:row>57</xdr:row>
      <xdr:rowOff>98679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0383500" y="976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115206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544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37338</xdr:rowOff>
    </xdr:from>
    <xdr:to>
      <xdr:col>102</xdr:col>
      <xdr:colOff>114300</xdr:colOff>
      <xdr:row>59</xdr:row>
      <xdr:rowOff>39497</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flipV="1">
          <a:off x="18656300" y="10152888"/>
          <a:ext cx="889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64897</xdr:rowOff>
    </xdr:from>
    <xdr:to>
      <xdr:col>102</xdr:col>
      <xdr:colOff>165100</xdr:colOff>
      <xdr:row>57</xdr:row>
      <xdr:rowOff>166497</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9494500" y="9837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11574</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9612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28067</xdr:rowOff>
    </xdr:from>
    <xdr:to>
      <xdr:col>98</xdr:col>
      <xdr:colOff>38100</xdr:colOff>
      <xdr:row>57</xdr:row>
      <xdr:rowOff>129667</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18605500" y="98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146194</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957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157607</xdr:rowOff>
    </xdr:from>
    <xdr:to>
      <xdr:col>116</xdr:col>
      <xdr:colOff>114300</xdr:colOff>
      <xdr:row>59</xdr:row>
      <xdr:rowOff>87757</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2110700" y="1010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72534</xdr:rowOff>
    </xdr:from>
    <xdr:ext cx="313932" cy="259045"/>
    <xdr:sp macro="" textlink="">
      <xdr:nvSpPr>
        <xdr:cNvPr id="825" name="貸付金該当値テキスト">
          <a:extLst>
            <a:ext uri="{FF2B5EF4-FFF2-40B4-BE49-F238E27FC236}">
              <a16:creationId xmlns:a16="http://schemas.microsoft.com/office/drawing/2014/main" id="{00000000-0008-0000-0600-000039030000}"/>
            </a:ext>
          </a:extLst>
        </xdr:cNvPr>
        <xdr:cNvSpPr txBox="1"/>
      </xdr:nvSpPr>
      <xdr:spPr>
        <a:xfrm>
          <a:off x="22212300" y="100166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157480</xdr:rowOff>
    </xdr:from>
    <xdr:to>
      <xdr:col>112</xdr:col>
      <xdr:colOff>38100</xdr:colOff>
      <xdr:row>59</xdr:row>
      <xdr:rowOff>87630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1272500" y="1010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78757</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1166333" y="101943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157988</xdr:rowOff>
    </xdr:from>
    <xdr:to>
      <xdr:col>107</xdr:col>
      <xdr:colOff>101600</xdr:colOff>
      <xdr:row>59</xdr:row>
      <xdr:rowOff>88138</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20383500" y="1010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79265</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20277333" y="101948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157988</xdr:rowOff>
    </xdr:from>
    <xdr:to>
      <xdr:col>102</xdr:col>
      <xdr:colOff>165100</xdr:colOff>
      <xdr:row>59</xdr:row>
      <xdr:rowOff>88138</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9494500" y="1010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79265</xdr:rowOff>
    </xdr:from>
    <xdr:ext cx="313932"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9388333" y="101948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160147</xdr:rowOff>
    </xdr:from>
    <xdr:to>
      <xdr:col>98</xdr:col>
      <xdr:colOff>38100</xdr:colOff>
      <xdr:row>59</xdr:row>
      <xdr:rowOff>90297</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18605500" y="10104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81424</xdr:rowOff>
    </xdr:from>
    <xdr:ext cx="313932"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499333" y="10196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a:extLst>
            <a:ext uri="{FF2B5EF4-FFF2-40B4-BE49-F238E27FC236}">
              <a16:creationId xmlns:a16="http://schemas.microsoft.com/office/drawing/2014/main" id="{00000000-0008-0000-0600-00005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83853</xdr:rowOff>
    </xdr:from>
    <xdr:to>
      <xdr:col>116</xdr:col>
      <xdr:colOff>62864</xdr:colOff>
      <xdr:row>78</xdr:row>
      <xdr:rowOff>154970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2159595" y="12256803"/>
          <a:ext cx="1269" cy="1271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158797</xdr:rowOff>
    </xdr:from>
    <xdr:ext cx="534377" cy="259045"/>
    <xdr:sp macro="" textlink="">
      <xdr:nvSpPr>
        <xdr:cNvPr id="857" name="繰出金最小値テキスト">
          <a:extLst>
            <a:ext uri="{FF2B5EF4-FFF2-40B4-BE49-F238E27FC236}">
              <a16:creationId xmlns:a16="http://schemas.microsoft.com/office/drawing/2014/main" id="{00000000-0008-0000-0600-000059030000}"/>
            </a:ext>
          </a:extLst>
        </xdr:cNvPr>
        <xdr:cNvSpPr txBox="1"/>
      </xdr:nvSpPr>
      <xdr:spPr>
        <a:xfrm>
          <a:off x="22212300" y="13531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154970</xdr:rowOff>
    </xdr:from>
    <xdr:to>
      <xdr:col>116</xdr:col>
      <xdr:colOff>152400</xdr:colOff>
      <xdr:row>78</xdr:row>
      <xdr:rowOff>154970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3528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30530</xdr:rowOff>
    </xdr:from>
    <xdr:ext cx="534377" cy="259045"/>
    <xdr:sp macro="" textlink="">
      <xdr:nvSpPr>
        <xdr:cNvPr id="859" name="繰出金最大値テキスト">
          <a:extLst>
            <a:ext uri="{FF2B5EF4-FFF2-40B4-BE49-F238E27FC236}">
              <a16:creationId xmlns:a16="http://schemas.microsoft.com/office/drawing/2014/main" id="{00000000-0008-0000-0600-00005B030000}"/>
            </a:ext>
          </a:extLst>
        </xdr:cNvPr>
        <xdr:cNvSpPr txBox="1"/>
      </xdr:nvSpPr>
      <xdr:spPr>
        <a:xfrm>
          <a:off x="22212300" y="1203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83853</xdr:rowOff>
    </xdr:from>
    <xdr:to>
      <xdr:col>116</xdr:col>
      <xdr:colOff>152400</xdr:colOff>
      <xdr:row>71</xdr:row>
      <xdr:rowOff>83853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2256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115469</xdr:rowOff>
    </xdr:from>
    <xdr:to>
      <xdr:col>116</xdr:col>
      <xdr:colOff>63500</xdr:colOff>
      <xdr:row>77</xdr:row>
      <xdr:rowOff>123058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1323300" y="13317119"/>
          <a:ext cx="838200" cy="7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155988</xdr:rowOff>
    </xdr:from>
    <xdr:ext cx="534377" cy="259045"/>
    <xdr:sp macro="" textlink="">
      <xdr:nvSpPr>
        <xdr:cNvPr id="862" name="繰出金平均値テキスト">
          <a:extLst>
            <a:ext uri="{FF2B5EF4-FFF2-40B4-BE49-F238E27FC236}">
              <a16:creationId xmlns:a16="http://schemas.microsoft.com/office/drawing/2014/main" id="{00000000-0008-0000-0600-00005E030000}"/>
            </a:ext>
          </a:extLst>
        </xdr:cNvPr>
        <xdr:cNvSpPr txBox="1"/>
      </xdr:nvSpPr>
      <xdr:spPr>
        <a:xfrm>
          <a:off x="22212300" y="12843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133111</xdr:rowOff>
    </xdr:from>
    <xdr:to>
      <xdr:col>116</xdr:col>
      <xdr:colOff>114300</xdr:colOff>
      <xdr:row>76</xdr:row>
      <xdr:rowOff>63261</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2110700" y="1299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110806</xdr:rowOff>
    </xdr:from>
    <xdr:to>
      <xdr:col>111</xdr:col>
      <xdr:colOff>177800</xdr:colOff>
      <xdr:row>77</xdr:row>
      <xdr:rowOff>123058</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20434300" y="13312456"/>
          <a:ext cx="889000" cy="1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166030</xdr:rowOff>
    </xdr:from>
    <xdr:to>
      <xdr:col>112</xdr:col>
      <xdr:colOff>38100</xdr:colOff>
      <xdr:row>76</xdr:row>
      <xdr:rowOff>96180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1272500" y="130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112706</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80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110806</xdr:rowOff>
    </xdr:from>
    <xdr:to>
      <xdr:col>107</xdr:col>
      <xdr:colOff>50800</xdr:colOff>
      <xdr:row>77</xdr:row>
      <xdr:rowOff>139266</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9545300" y="13312456"/>
          <a:ext cx="889000" cy="28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6787</xdr:rowOff>
    </xdr:from>
    <xdr:to>
      <xdr:col>107</xdr:col>
      <xdr:colOff>101600</xdr:colOff>
      <xdr:row>76</xdr:row>
      <xdr:rowOff>108387</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0383500" y="1303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124914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281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59073</xdr:rowOff>
    </xdr:from>
    <xdr:to>
      <xdr:col>102</xdr:col>
      <xdr:colOff>114300</xdr:colOff>
      <xdr:row>77</xdr:row>
      <xdr:rowOff>139266</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a:off x="18656300" y="12746373"/>
          <a:ext cx="889000" cy="59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58931</xdr:rowOff>
    </xdr:from>
    <xdr:to>
      <xdr:col>102</xdr:col>
      <xdr:colOff>165100</xdr:colOff>
      <xdr:row>75</xdr:row>
      <xdr:rowOff>160530</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9494500" y="129176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5608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269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5095</xdr:rowOff>
    </xdr:from>
    <xdr:to>
      <xdr:col>98</xdr:col>
      <xdr:colOff>38100</xdr:colOff>
      <xdr:row>75</xdr:row>
      <xdr:rowOff>106695</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8605500" y="1286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97822</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295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64669</xdr:rowOff>
    </xdr:from>
    <xdr:to>
      <xdr:col>116</xdr:col>
      <xdr:colOff>114300</xdr:colOff>
      <xdr:row>77</xdr:row>
      <xdr:rowOff>166269</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2110700" y="13266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43096</xdr:rowOff>
    </xdr:from>
    <xdr:ext cx="534377" cy="259045"/>
    <xdr:sp macro="" textlink="">
      <xdr:nvSpPr>
        <xdr:cNvPr id="881" name="繰出金該当値テキスト">
          <a:extLst>
            <a:ext uri="{FF2B5EF4-FFF2-40B4-BE49-F238E27FC236}">
              <a16:creationId xmlns:a16="http://schemas.microsoft.com/office/drawing/2014/main" id="{00000000-0008-0000-0600-000071030000}"/>
            </a:ext>
          </a:extLst>
        </xdr:cNvPr>
        <xdr:cNvSpPr txBox="1"/>
      </xdr:nvSpPr>
      <xdr:spPr>
        <a:xfrm>
          <a:off x="22212300" y="1324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72258</xdr:rowOff>
    </xdr:from>
    <xdr:to>
      <xdr:col>112</xdr:col>
      <xdr:colOff>38100</xdr:colOff>
      <xdr:row>78</xdr:row>
      <xdr:rowOff>2408</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1272500" y="1327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164985</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056111" y="13366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60006</xdr:rowOff>
    </xdr:from>
    <xdr:to>
      <xdr:col>107</xdr:col>
      <xdr:colOff>101600</xdr:colOff>
      <xdr:row>77</xdr:row>
      <xdr:rowOff>161606</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0383500" y="1326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152733</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0167111" y="1335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88466</xdr:rowOff>
    </xdr:from>
    <xdr:to>
      <xdr:col>102</xdr:col>
      <xdr:colOff>165100</xdr:colOff>
      <xdr:row>78</xdr:row>
      <xdr:rowOff>18616</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9494500" y="1329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9743</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9278111" y="1338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8273</xdr:rowOff>
    </xdr:from>
    <xdr:to>
      <xdr:col>98</xdr:col>
      <xdr:colOff>38100</xdr:colOff>
      <xdr:row>74</xdr:row>
      <xdr:rowOff>109873</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8605500" y="1269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126400</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389111" y="1247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物件費は、住民一人当たり</a:t>
          </a:r>
          <a:r>
            <a:rPr kumimoji="1" lang="en-US" altLang="ja-JP" sz="1300">
              <a:latin typeface="ＭＳ Ｐゴシック" panose="020B0600070205080204" pitchFamily="50" charset="-128"/>
              <a:ea typeface="ＭＳ Ｐゴシック" panose="020B0600070205080204" pitchFamily="50" charset="-128"/>
            </a:rPr>
            <a:t>93,382</a:t>
          </a:r>
          <a:r>
            <a:rPr kumimoji="1" lang="ja-JP" altLang="en-US" sz="1300">
              <a:latin typeface="ＭＳ Ｐゴシック" panose="020B0600070205080204" pitchFamily="50" charset="-128"/>
              <a:ea typeface="ＭＳ Ｐゴシック" panose="020B0600070205080204" pitchFamily="50" charset="-128"/>
            </a:rPr>
            <a:t>円であり、類似団体内平均値の</a:t>
          </a:r>
          <a:r>
            <a:rPr kumimoji="1" lang="en-US" altLang="ja-JP" sz="1300">
              <a:latin typeface="ＭＳ Ｐゴシック" panose="020B0600070205080204" pitchFamily="50" charset="-128"/>
              <a:ea typeface="ＭＳ Ｐゴシック" panose="020B0600070205080204" pitchFamily="50" charset="-128"/>
            </a:rPr>
            <a:t>77,222</a:t>
          </a:r>
          <a:r>
            <a:rPr kumimoji="1" lang="ja-JP" altLang="en-US" sz="1300">
              <a:latin typeface="ＭＳ Ｐゴシック" panose="020B0600070205080204" pitchFamily="50" charset="-128"/>
              <a:ea typeface="ＭＳ Ｐゴシック" panose="020B0600070205080204" pitchFamily="50" charset="-128"/>
            </a:rPr>
            <a:t>円よりも</a:t>
          </a:r>
          <a:r>
            <a:rPr kumimoji="1" lang="en-US" altLang="ja-JP" sz="1300">
              <a:latin typeface="ＭＳ Ｐゴシック" panose="020B0600070205080204" pitchFamily="50" charset="-128"/>
              <a:ea typeface="ＭＳ Ｐゴシック" panose="020B0600070205080204" pitchFamily="50" charset="-128"/>
            </a:rPr>
            <a:t>16,160</a:t>
          </a:r>
          <a:r>
            <a:rPr kumimoji="1" lang="ja-JP" altLang="en-US" sz="1300">
              <a:latin typeface="ＭＳ Ｐゴシック" panose="020B0600070205080204" pitchFamily="50" charset="-128"/>
              <a:ea typeface="ＭＳ Ｐゴシック" panose="020B0600070205080204" pitchFamily="50" charset="-128"/>
            </a:rPr>
            <a:t>円高い状況である。今後は、各種事務事業の見直しと「公共施設等総合管理計画」、「公共施設（建物）個別施設計画（第１期後期）」に基づき、公共施設の計画的な管理や最適配置について、さらなる検討を行っていくとともに、指定管理についても精査していく必要がある。</a:t>
          </a:r>
        </a:p>
        <a:p>
          <a:r>
            <a:rPr kumimoji="1" lang="ja-JP" altLang="en-US" sz="1300">
              <a:latin typeface="ＭＳ Ｐゴシック" panose="020B0600070205080204" pitchFamily="50" charset="-128"/>
              <a:ea typeface="ＭＳ Ｐゴシック" panose="020B0600070205080204" pitchFamily="50" charset="-128"/>
            </a:rPr>
            <a:t>　扶助費については住民一人当たり</a:t>
          </a:r>
          <a:r>
            <a:rPr kumimoji="1" lang="en-US" altLang="ja-JP" sz="1300">
              <a:latin typeface="ＭＳ Ｐゴシック" panose="020B0600070205080204" pitchFamily="50" charset="-128"/>
              <a:ea typeface="ＭＳ Ｐゴシック" panose="020B0600070205080204" pitchFamily="50" charset="-128"/>
            </a:rPr>
            <a:t>86,677</a:t>
          </a:r>
          <a:r>
            <a:rPr kumimoji="1" lang="ja-JP" altLang="en-US" sz="1300">
              <a:latin typeface="ＭＳ Ｐゴシック" panose="020B0600070205080204" pitchFamily="50" charset="-128"/>
              <a:ea typeface="ＭＳ Ｐゴシック" panose="020B0600070205080204" pitchFamily="50" charset="-128"/>
            </a:rPr>
            <a:t>円であり、類似団体内平均値の</a:t>
          </a:r>
          <a:r>
            <a:rPr kumimoji="1" lang="en-US" altLang="ja-JP" sz="1300">
              <a:latin typeface="ＭＳ Ｐゴシック" panose="020B0600070205080204" pitchFamily="50" charset="-128"/>
              <a:ea typeface="ＭＳ Ｐゴシック" panose="020B0600070205080204" pitchFamily="50" charset="-128"/>
            </a:rPr>
            <a:t>77,370</a:t>
          </a:r>
          <a:r>
            <a:rPr kumimoji="1" lang="ja-JP" altLang="en-US" sz="1300">
              <a:latin typeface="ＭＳ Ｐゴシック" panose="020B0600070205080204" pitchFamily="50" charset="-128"/>
              <a:ea typeface="ＭＳ Ｐゴシック" panose="020B0600070205080204" pitchFamily="50" charset="-128"/>
            </a:rPr>
            <a:t>円よりも</a:t>
          </a:r>
          <a:r>
            <a:rPr kumimoji="1" lang="en-US" altLang="ja-JP" sz="1300">
              <a:latin typeface="ＭＳ Ｐゴシック" panose="020B0600070205080204" pitchFamily="50" charset="-128"/>
              <a:ea typeface="ＭＳ Ｐゴシック" panose="020B0600070205080204" pitchFamily="50" charset="-128"/>
            </a:rPr>
            <a:t>9,307</a:t>
          </a:r>
          <a:r>
            <a:rPr kumimoji="1" lang="ja-JP" altLang="en-US" sz="1300">
              <a:latin typeface="ＭＳ Ｐゴシック" panose="020B0600070205080204" pitchFamily="50" charset="-128"/>
              <a:ea typeface="ＭＳ Ｐゴシック" panose="020B0600070205080204" pitchFamily="50" charset="-128"/>
            </a:rPr>
            <a:t>円高い状況である。大幅に数値が下がっている要因は令和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年度に実施した国の子育て世帯臨時特別給付金給付事業、住民税非課税世帯等臨時特別給付金給付事業によるものである。</a:t>
          </a:r>
        </a:p>
        <a:p>
          <a:r>
            <a:rPr kumimoji="1" lang="ja-JP" altLang="en-US" sz="1300">
              <a:latin typeface="ＭＳ Ｐゴシック" panose="020B0600070205080204" pitchFamily="50" charset="-128"/>
              <a:ea typeface="ＭＳ Ｐゴシック" panose="020B0600070205080204" pitchFamily="50" charset="-128"/>
            </a:rPr>
            <a:t>　補助費等は、住民一人当たり</a:t>
          </a:r>
          <a:r>
            <a:rPr kumimoji="1" lang="en-US" altLang="ja-JP" sz="1300">
              <a:latin typeface="ＭＳ Ｐゴシック" panose="020B0600070205080204" pitchFamily="50" charset="-128"/>
              <a:ea typeface="ＭＳ Ｐゴシック" panose="020B0600070205080204" pitchFamily="50" charset="-128"/>
            </a:rPr>
            <a:t>84,194</a:t>
          </a:r>
          <a:r>
            <a:rPr kumimoji="1" lang="ja-JP" altLang="en-US" sz="1300">
              <a:latin typeface="ＭＳ Ｐゴシック" panose="020B0600070205080204" pitchFamily="50" charset="-128"/>
              <a:ea typeface="ＭＳ Ｐゴシック" panose="020B0600070205080204" pitchFamily="50" charset="-128"/>
            </a:rPr>
            <a:t>円であり、類似団体内平均値の</a:t>
          </a:r>
          <a:r>
            <a:rPr kumimoji="1" lang="en-US" altLang="ja-JP" sz="1300">
              <a:latin typeface="ＭＳ Ｐゴシック" panose="020B0600070205080204" pitchFamily="50" charset="-128"/>
              <a:ea typeface="ＭＳ Ｐゴシック" panose="020B0600070205080204" pitchFamily="50" charset="-128"/>
            </a:rPr>
            <a:t>70,569</a:t>
          </a:r>
          <a:r>
            <a:rPr kumimoji="1" lang="ja-JP" altLang="en-US" sz="1300">
              <a:latin typeface="ＭＳ Ｐゴシック" panose="020B0600070205080204" pitchFamily="50" charset="-128"/>
              <a:ea typeface="ＭＳ Ｐゴシック" panose="020B0600070205080204" pitchFamily="50" charset="-128"/>
            </a:rPr>
            <a:t>円よりも</a:t>
          </a:r>
          <a:r>
            <a:rPr kumimoji="1" lang="en-US" altLang="ja-JP" sz="1300">
              <a:latin typeface="ＭＳ Ｐゴシック" panose="020B0600070205080204" pitchFamily="50" charset="-128"/>
              <a:ea typeface="ＭＳ Ｐゴシック" panose="020B0600070205080204" pitchFamily="50" charset="-128"/>
            </a:rPr>
            <a:t>13,625</a:t>
          </a:r>
          <a:r>
            <a:rPr kumimoji="1" lang="ja-JP" altLang="en-US" sz="1300">
              <a:latin typeface="ＭＳ Ｐゴシック" panose="020B0600070205080204" pitchFamily="50" charset="-128"/>
              <a:ea typeface="ＭＳ Ｐゴシック" panose="020B0600070205080204" pitchFamily="50" charset="-128"/>
            </a:rPr>
            <a:t>円高い状況となった。主な要因は小規模企業者への支援事業や農業経営への支援事業によるものである。</a:t>
          </a:r>
        </a:p>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95,917</a:t>
          </a:r>
          <a:r>
            <a:rPr kumimoji="1" lang="ja-JP" altLang="en-US" sz="1300">
              <a:latin typeface="ＭＳ Ｐゴシック" panose="020B0600070205080204" pitchFamily="50" charset="-128"/>
              <a:ea typeface="ＭＳ Ｐゴシック" panose="020B0600070205080204" pitchFamily="50" charset="-128"/>
            </a:rPr>
            <a:t>円であり、類似団体内平均値の</a:t>
          </a:r>
          <a:r>
            <a:rPr kumimoji="1" lang="en-US" altLang="ja-JP" sz="1300">
              <a:latin typeface="ＭＳ Ｐゴシック" panose="020B0600070205080204" pitchFamily="50" charset="-128"/>
              <a:ea typeface="ＭＳ Ｐゴシック" panose="020B0600070205080204" pitchFamily="50" charset="-128"/>
            </a:rPr>
            <a:t>47,730</a:t>
          </a:r>
          <a:r>
            <a:rPr kumimoji="1" lang="ja-JP" altLang="en-US" sz="1300">
              <a:latin typeface="ＭＳ Ｐゴシック" panose="020B0600070205080204" pitchFamily="50" charset="-128"/>
              <a:ea typeface="ＭＳ Ｐゴシック" panose="020B0600070205080204" pitchFamily="50" charset="-128"/>
            </a:rPr>
            <a:t>円よりも</a:t>
          </a:r>
          <a:r>
            <a:rPr kumimoji="1" lang="en-US" altLang="ja-JP" sz="1300">
              <a:latin typeface="ＭＳ Ｐゴシック" panose="020B0600070205080204" pitchFamily="50" charset="-128"/>
              <a:ea typeface="ＭＳ Ｐゴシック" panose="020B0600070205080204" pitchFamily="50" charset="-128"/>
            </a:rPr>
            <a:t>48,187</a:t>
          </a:r>
          <a:r>
            <a:rPr kumimoji="1" lang="ja-JP" altLang="en-US" sz="1300">
              <a:latin typeface="ＭＳ Ｐゴシック" panose="020B0600070205080204" pitchFamily="50" charset="-128"/>
              <a:ea typeface="ＭＳ Ｐゴシック" panose="020B0600070205080204" pitchFamily="50" charset="-128"/>
            </a:rPr>
            <a:t>円高い状況となった。大幅に数値が上がっている要因は愛知中学校大規模増改築事業や町道愛知川栗田線道路改良事業、ラポール秦荘ふれあい広場リニューアル事業の増加によるものである。今後も学校施設の長寿命化工事や町道愛知川栗田線道路改良事業等の実施により、普通建設事業は増加していくことが見込まれることから、新規に行う建設事業については、真に必要かどうか見極めながら実施し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21,332
20,271
37.97
11,639,074
11,038,948
450,037
6,048,510
12,981,714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29.3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74930</xdr:rowOff>
    </xdr:from>
    <xdr:to>
      <xdr:col>24</xdr:col>
      <xdr:colOff>62865</xdr:colOff>
      <xdr:row>38</xdr:row>
      <xdr:rowOff>57404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18430"/>
          <a:ext cx="1270" cy="1354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61231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57404</xdr:rowOff>
    </xdr:from>
    <xdr:to>
      <xdr:col>24</xdr:col>
      <xdr:colOff>152400</xdr:colOff>
      <xdr:row>38</xdr:row>
      <xdr:rowOff>57404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72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21607</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93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74930</xdr:rowOff>
    </xdr:from>
    <xdr:to>
      <xdr:col>24</xdr:col>
      <xdr:colOff>152400</xdr:colOff>
      <xdr:row>30</xdr:row>
      <xdr:rowOff>74930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18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147701</xdr:rowOff>
    </xdr:from>
    <xdr:to>
      <xdr:col>24</xdr:col>
      <xdr:colOff>63500</xdr:colOff>
      <xdr:row>33</xdr:row>
      <xdr:rowOff>166751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805551"/>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93997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23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115570</xdr:rowOff>
    </xdr:from>
    <xdr:to>
      <xdr:col>24</xdr:col>
      <xdr:colOff>114300</xdr:colOff>
      <xdr:row>35</xdr:row>
      <xdr:rowOff>45720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44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101219</xdr:rowOff>
    </xdr:from>
    <xdr:to>
      <xdr:col>19</xdr:col>
      <xdr:colOff>177800</xdr:colOff>
      <xdr:row>33</xdr:row>
      <xdr:rowOff>166751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759069"/>
          <a:ext cx="889000" cy="6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108331</xdr:rowOff>
    </xdr:from>
    <xdr:to>
      <xdr:col>20</xdr:col>
      <xdr:colOff>38100</xdr:colOff>
      <xdr:row>35</xdr:row>
      <xdr:rowOff>38481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37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29608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3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101219</xdr:rowOff>
    </xdr:from>
    <xdr:to>
      <xdr:col>15</xdr:col>
      <xdr:colOff>50800</xdr:colOff>
      <xdr:row>34</xdr:row>
      <xdr:rowOff>20828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759069"/>
          <a:ext cx="889000" cy="9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125476</xdr:rowOff>
    </xdr:from>
    <xdr:to>
      <xdr:col>15</xdr:col>
      <xdr:colOff>101600</xdr:colOff>
      <xdr:row>35</xdr:row>
      <xdr:rowOff>55626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54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46753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47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124841</xdr:rowOff>
    </xdr:from>
    <xdr:to>
      <xdr:col>10</xdr:col>
      <xdr:colOff>114300</xdr:colOff>
      <xdr:row>34</xdr:row>
      <xdr:rowOff>20828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782691"/>
          <a:ext cx="889000" cy="67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58420</xdr:rowOff>
    </xdr:from>
    <xdr:to>
      <xdr:col>10</xdr:col>
      <xdr:colOff>165100</xdr:colOff>
      <xdr:row>34</xdr:row>
      <xdr:rowOff>160020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8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151147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8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24130</xdr:rowOff>
    </xdr:from>
    <xdr:to>
      <xdr:col>6</xdr:col>
      <xdr:colOff>38100</xdr:colOff>
      <xdr:row>34</xdr:row>
      <xdr:rowOff>125730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53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116857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4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96901</xdr:rowOff>
    </xdr:from>
    <xdr:to>
      <xdr:col>24</xdr:col>
      <xdr:colOff>114300</xdr:colOff>
      <xdr:row>34</xdr:row>
      <xdr:rowOff>27051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75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119778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06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115951</xdr:rowOff>
    </xdr:from>
    <xdr:to>
      <xdr:col>20</xdr:col>
      <xdr:colOff>38100</xdr:colOff>
      <xdr:row>34</xdr:row>
      <xdr:rowOff>46101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77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62628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549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50419</xdr:rowOff>
    </xdr:from>
    <xdr:to>
      <xdr:col>15</xdr:col>
      <xdr:colOff>101600</xdr:colOff>
      <xdr:row>33</xdr:row>
      <xdr:rowOff>152019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70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168546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48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141478</xdr:rowOff>
    </xdr:from>
    <xdr:to>
      <xdr:col>10</xdr:col>
      <xdr:colOff>165100</xdr:colOff>
      <xdr:row>34</xdr:row>
      <xdr:rowOff>71628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79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88155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574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74041</xdr:rowOff>
    </xdr:from>
    <xdr:to>
      <xdr:col>6</xdr:col>
      <xdr:colOff>38100</xdr:colOff>
      <xdr:row>34</xdr:row>
      <xdr:rowOff>4191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73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20718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507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33561</xdr:rowOff>
    </xdr:from>
    <xdr:to>
      <xdr:col>24</xdr:col>
      <xdr:colOff>62865</xdr:colOff>
      <xdr:row>58</xdr:row>
      <xdr:rowOff>60644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77511"/>
          <a:ext cx="1270" cy="1227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64471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00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60644</xdr:rowOff>
    </xdr:from>
    <xdr:to>
      <xdr:col>24</xdr:col>
      <xdr:colOff>152400</xdr:colOff>
      <xdr:row>58</xdr:row>
      <xdr:rowOff>60644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004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151688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52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571,430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33561</xdr:rowOff>
    </xdr:from>
    <xdr:to>
      <xdr:col>24</xdr:col>
      <xdr:colOff>152400</xdr:colOff>
      <xdr:row>51</xdr:row>
      <xdr:rowOff>33561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77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147123</xdr:rowOff>
    </xdr:from>
    <xdr:to>
      <xdr:col>24</xdr:col>
      <xdr:colOff>63500</xdr:colOff>
      <xdr:row>58</xdr:row>
      <xdr:rowOff>11320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919773"/>
          <a:ext cx="838200" cy="3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81570</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827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58693</xdr:rowOff>
    </xdr:from>
    <xdr:to>
      <xdr:col>24</xdr:col>
      <xdr:colOff>114300</xdr:colOff>
      <xdr:row>57</xdr:row>
      <xdr:rowOff>160293</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83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108871</xdr:rowOff>
    </xdr:from>
    <xdr:to>
      <xdr:col>19</xdr:col>
      <xdr:colOff>177800</xdr:colOff>
      <xdr:row>57</xdr:row>
      <xdr:rowOff>147123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710071"/>
          <a:ext cx="889000" cy="209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65846</xdr:rowOff>
    </xdr:from>
    <xdr:to>
      <xdr:col>20</xdr:col>
      <xdr:colOff>38100</xdr:colOff>
      <xdr:row>57</xdr:row>
      <xdr:rowOff>167446</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8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12523</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613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108871</xdr:rowOff>
    </xdr:from>
    <xdr:to>
      <xdr:col>15</xdr:col>
      <xdr:colOff>50800</xdr:colOff>
      <xdr:row>58</xdr:row>
      <xdr:rowOff>19326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710071"/>
          <a:ext cx="889000" cy="25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49899</xdr:rowOff>
    </xdr:from>
    <xdr:to>
      <xdr:col>15</xdr:col>
      <xdr:colOff>101600</xdr:colOff>
      <xdr:row>56</xdr:row>
      <xdr:rowOff>151499</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5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168026</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426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5041</xdr:rowOff>
    </xdr:from>
    <xdr:to>
      <xdr:col>10</xdr:col>
      <xdr:colOff>114300</xdr:colOff>
      <xdr:row>58</xdr:row>
      <xdr:rowOff>19326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949141"/>
          <a:ext cx="889000" cy="14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111136</xdr:rowOff>
    </xdr:from>
    <xdr:to>
      <xdr:col>10</xdr:col>
      <xdr:colOff>165100</xdr:colOff>
      <xdr:row>58</xdr:row>
      <xdr:rowOff>41286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88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57813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65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98472</xdr:rowOff>
    </xdr:from>
    <xdr:to>
      <xdr:col>6</xdr:col>
      <xdr:colOff>38100</xdr:colOff>
      <xdr:row>58</xdr:row>
      <xdr:rowOff>28622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871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45149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646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131970</xdr:rowOff>
    </xdr:from>
    <xdr:to>
      <xdr:col>24</xdr:col>
      <xdr:colOff>114300</xdr:colOff>
      <xdr:row>58</xdr:row>
      <xdr:rowOff>62120</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90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46897</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819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96323</xdr:rowOff>
    </xdr:from>
    <xdr:to>
      <xdr:col>20</xdr:col>
      <xdr:colOff>38100</xdr:colOff>
      <xdr:row>58</xdr:row>
      <xdr:rowOff>26473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6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17600</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61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58071</xdr:rowOff>
    </xdr:from>
    <xdr:to>
      <xdr:col>15</xdr:col>
      <xdr:colOff>101600</xdr:colOff>
      <xdr:row>56</xdr:row>
      <xdr:rowOff>159671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5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150798</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751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139976</xdr:rowOff>
    </xdr:from>
    <xdr:to>
      <xdr:col>10</xdr:col>
      <xdr:colOff>165100</xdr:colOff>
      <xdr:row>58</xdr:row>
      <xdr:rowOff>70126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912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61253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1000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125691</xdr:rowOff>
    </xdr:from>
    <xdr:to>
      <xdr:col>6</xdr:col>
      <xdr:colOff>38100</xdr:colOff>
      <xdr:row>58</xdr:row>
      <xdr:rowOff>55841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9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46968</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9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33604</xdr:rowOff>
    </xdr:from>
    <xdr:to>
      <xdr:col>24</xdr:col>
      <xdr:colOff>62865</xdr:colOff>
      <xdr:row>79</xdr:row>
      <xdr:rowOff>3594</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035104"/>
          <a:ext cx="1270" cy="151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7421</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51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3594</xdr:rowOff>
    </xdr:from>
    <xdr:to>
      <xdr:col>24</xdr:col>
      <xdr:colOff>152400</xdr:colOff>
      <xdr:row>79</xdr:row>
      <xdr:rowOff>3594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48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151731</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10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242,354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33604</xdr:rowOff>
    </xdr:from>
    <xdr:to>
      <xdr:col>24</xdr:col>
      <xdr:colOff>152400</xdr:colOff>
      <xdr:row>70</xdr:row>
      <xdr:rowOff>33604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035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6235</xdr:rowOff>
    </xdr:from>
    <xdr:to>
      <xdr:col>24</xdr:col>
      <xdr:colOff>63500</xdr:colOff>
      <xdr:row>76</xdr:row>
      <xdr:rowOff>146038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3797300" y="13036435"/>
          <a:ext cx="838200" cy="139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141521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1717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163094</xdr:rowOff>
    </xdr:from>
    <xdr:to>
      <xdr:col>24</xdr:col>
      <xdr:colOff>114300</xdr:colOff>
      <xdr:row>77</xdr:row>
      <xdr:rowOff>93244</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9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6235</xdr:rowOff>
    </xdr:from>
    <xdr:to>
      <xdr:col>19</xdr:col>
      <xdr:colOff>177800</xdr:colOff>
      <xdr:row>77</xdr:row>
      <xdr:rowOff>102718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036435"/>
          <a:ext cx="889000" cy="26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30862</xdr:rowOff>
    </xdr:from>
    <xdr:to>
      <xdr:col>20</xdr:col>
      <xdr:colOff>38100</xdr:colOff>
      <xdr:row>76</xdr:row>
      <xdr:rowOff>132462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6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123589</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53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3608</xdr:rowOff>
    </xdr:from>
    <xdr:to>
      <xdr:col>15</xdr:col>
      <xdr:colOff>50800</xdr:colOff>
      <xdr:row>77</xdr:row>
      <xdr:rowOff>102718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205258"/>
          <a:ext cx="889000" cy="99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169850</xdr:rowOff>
    </xdr:from>
    <xdr:to>
      <xdr:col>15</xdr:col>
      <xdr:colOff>101600</xdr:colOff>
      <xdr:row>78</xdr:row>
      <xdr:rowOff>100000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37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91127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464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3608</xdr:rowOff>
    </xdr:from>
    <xdr:to>
      <xdr:col>10</xdr:col>
      <xdr:colOff>114300</xdr:colOff>
      <xdr:row>77</xdr:row>
      <xdr:rowOff>122859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05258"/>
          <a:ext cx="889000" cy="11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40233</xdr:rowOff>
    </xdr:from>
    <xdr:to>
      <xdr:col>10</xdr:col>
      <xdr:colOff>165100</xdr:colOff>
      <xdr:row>78</xdr:row>
      <xdr:rowOff>141833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41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132960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506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103606</xdr:rowOff>
    </xdr:from>
    <xdr:to>
      <xdr:col>6</xdr:col>
      <xdr:colOff>38100</xdr:colOff>
      <xdr:row>79</xdr:row>
      <xdr:rowOff>33756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7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24883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569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95238</xdr:rowOff>
    </xdr:from>
    <xdr:to>
      <xdr:col>24</xdr:col>
      <xdr:colOff>114300</xdr:colOff>
      <xdr:row>77</xdr:row>
      <xdr:rowOff>25388</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12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118115</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976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126886</xdr:rowOff>
    </xdr:from>
    <xdr:to>
      <xdr:col>20</xdr:col>
      <xdr:colOff>38100</xdr:colOff>
      <xdr:row>76</xdr:row>
      <xdr:rowOff>57035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9856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73563</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760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51918</xdr:rowOff>
    </xdr:from>
    <xdr:to>
      <xdr:col>15</xdr:col>
      <xdr:colOff>101600</xdr:colOff>
      <xdr:row>77</xdr:row>
      <xdr:rowOff>153518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25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170045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028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124258</xdr:rowOff>
    </xdr:from>
    <xdr:to>
      <xdr:col>10</xdr:col>
      <xdr:colOff>165100</xdr:colOff>
      <xdr:row>77</xdr:row>
      <xdr:rowOff>54408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5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70934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29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72059</xdr:rowOff>
    </xdr:from>
    <xdr:to>
      <xdr:col>6</xdr:col>
      <xdr:colOff>38100</xdr:colOff>
      <xdr:row>78</xdr:row>
      <xdr:rowOff>2209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7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18736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048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46169</xdr:rowOff>
    </xdr:from>
    <xdr:to>
      <xdr:col>24</xdr:col>
      <xdr:colOff>62865</xdr:colOff>
      <xdr:row>98</xdr:row>
      <xdr:rowOff>9203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476669"/>
          <a:ext cx="1270" cy="1334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13030</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81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9203</xdr:rowOff>
    </xdr:from>
    <xdr:to>
      <xdr:col>24</xdr:col>
      <xdr:colOff>152400</xdr:colOff>
      <xdr:row>98</xdr:row>
      <xdr:rowOff>9203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811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164296</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5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68,864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46169</xdr:rowOff>
    </xdr:from>
    <xdr:to>
      <xdr:col>24</xdr:col>
      <xdr:colOff>152400</xdr:colOff>
      <xdr:row>90</xdr:row>
      <xdr:rowOff>46169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476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146819</xdr:rowOff>
    </xdr:from>
    <xdr:to>
      <xdr:col>24</xdr:col>
      <xdr:colOff>63500</xdr:colOff>
      <xdr:row>96</xdr:row>
      <xdr:rowOff>77749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434569"/>
          <a:ext cx="838200" cy="102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82059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198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59182</xdr:rowOff>
    </xdr:from>
    <xdr:to>
      <xdr:col>24</xdr:col>
      <xdr:colOff>114300</xdr:colOff>
      <xdr:row>95</xdr:row>
      <xdr:rowOff>160782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346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77749</xdr:rowOff>
    </xdr:from>
    <xdr:to>
      <xdr:col>19</xdr:col>
      <xdr:colOff>177800</xdr:colOff>
      <xdr:row>97</xdr:row>
      <xdr:rowOff>85782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536949"/>
          <a:ext cx="889000" cy="179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49581</xdr:rowOff>
    </xdr:from>
    <xdr:to>
      <xdr:col>20</xdr:col>
      <xdr:colOff>38100</xdr:colOff>
      <xdr:row>95</xdr:row>
      <xdr:rowOff>151181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337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167708</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11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85782</xdr:rowOff>
    </xdr:from>
    <xdr:to>
      <xdr:col>15</xdr:col>
      <xdr:colOff>50800</xdr:colOff>
      <xdr:row>97</xdr:row>
      <xdr:rowOff>161286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716432"/>
          <a:ext cx="889000" cy="75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168256</xdr:rowOff>
    </xdr:from>
    <xdr:to>
      <xdr:col>15</xdr:col>
      <xdr:colOff>101600</xdr:colOff>
      <xdr:row>96</xdr:row>
      <xdr:rowOff>98406</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5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114933</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23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161286</xdr:rowOff>
    </xdr:from>
    <xdr:to>
      <xdr:col>10</xdr:col>
      <xdr:colOff>114300</xdr:colOff>
      <xdr:row>98</xdr:row>
      <xdr:rowOff>40815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91936"/>
          <a:ext cx="889000" cy="50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2325</xdr:rowOff>
    </xdr:from>
    <xdr:to>
      <xdr:col>10</xdr:col>
      <xdr:colOff>165100</xdr:colOff>
      <xdr:row>96</xdr:row>
      <xdr:rowOff>103925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46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120452</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23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61730</xdr:rowOff>
    </xdr:from>
    <xdr:to>
      <xdr:col>6</xdr:col>
      <xdr:colOff>38100</xdr:colOff>
      <xdr:row>96</xdr:row>
      <xdr:rowOff>163330</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52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8407</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29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96019</xdr:rowOff>
    </xdr:from>
    <xdr:to>
      <xdr:col>24</xdr:col>
      <xdr:colOff>114300</xdr:colOff>
      <xdr:row>96</xdr:row>
      <xdr:rowOff>26169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38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74446</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362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26949</xdr:rowOff>
    </xdr:from>
    <xdr:to>
      <xdr:col>20</xdr:col>
      <xdr:colOff>38100</xdr:colOff>
      <xdr:row>96</xdr:row>
      <xdr:rowOff>128549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486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119676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578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34982</xdr:rowOff>
    </xdr:from>
    <xdr:to>
      <xdr:col>15</xdr:col>
      <xdr:colOff>101600</xdr:colOff>
      <xdr:row>97</xdr:row>
      <xdr:rowOff>136582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66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127709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75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110486</xdr:rowOff>
    </xdr:from>
    <xdr:to>
      <xdr:col>10</xdr:col>
      <xdr:colOff>165100</xdr:colOff>
      <xdr:row>98</xdr:row>
      <xdr:rowOff>40636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41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31763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833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161465</xdr:rowOff>
    </xdr:from>
    <xdr:to>
      <xdr:col>6</xdr:col>
      <xdr:colOff>38100</xdr:colOff>
      <xdr:row>98</xdr:row>
      <xdr:rowOff>91615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92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82742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84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92075</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35575"/>
          <a:ext cx="127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38752</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10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92075</xdr:rowOff>
    </xdr:from>
    <xdr:to>
      <xdr:col>55</xdr:col>
      <xdr:colOff>88900</xdr:colOff>
      <xdr:row>30</xdr:row>
      <xdr:rowOff>92075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35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13589</xdr:rowOff>
    </xdr:from>
    <xdr:to>
      <xdr:col>55</xdr:col>
      <xdr:colOff>0</xdr:colOff>
      <xdr:row>39</xdr:row>
      <xdr:rowOff>15494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700139"/>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82821</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255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13208</xdr:rowOff>
    </xdr:from>
    <xdr:to>
      <xdr:col>50</xdr:col>
      <xdr:colOff>114300</xdr:colOff>
      <xdr:row>39</xdr:row>
      <xdr:rowOff>13589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69975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65659</xdr:rowOff>
    </xdr:from>
    <xdr:to>
      <xdr:col>50</xdr:col>
      <xdr:colOff>165100</xdr:colOff>
      <xdr:row>37</xdr:row>
      <xdr:rowOff>167260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09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12336</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1845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12827</xdr:rowOff>
    </xdr:from>
    <xdr:to>
      <xdr:col>45</xdr:col>
      <xdr:colOff>177800</xdr:colOff>
      <xdr:row>39</xdr:row>
      <xdr:rowOff>13208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699377"/>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68326</xdr:rowOff>
    </xdr:from>
    <xdr:to>
      <xdr:col>46</xdr:col>
      <xdr:colOff>38100</xdr:colOff>
      <xdr:row>37</xdr:row>
      <xdr:rowOff>169926</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15003</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12827</xdr:rowOff>
    </xdr:from>
    <xdr:to>
      <xdr:col>41</xdr:col>
      <xdr:colOff>50800</xdr:colOff>
      <xdr:row>39</xdr:row>
      <xdr:rowOff>12827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6993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33655</xdr:rowOff>
    </xdr:from>
    <xdr:to>
      <xdr:col>41</xdr:col>
      <xdr:colOff>101600</xdr:colOff>
      <xdr:row>37</xdr:row>
      <xdr:rowOff>135255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37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151782</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152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52705</xdr:rowOff>
    </xdr:from>
    <xdr:to>
      <xdr:col>36</xdr:col>
      <xdr:colOff>165100</xdr:colOff>
      <xdr:row>37</xdr:row>
      <xdr:rowOff>154305</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396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170832</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171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136144</xdr:rowOff>
    </xdr:from>
    <xdr:to>
      <xdr:col>55</xdr:col>
      <xdr:colOff>50800</xdr:colOff>
      <xdr:row>39</xdr:row>
      <xdr:rowOff>66294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5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51071</xdr:rowOff>
    </xdr:from>
    <xdr:ext cx="313932"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661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134239</xdr:rowOff>
    </xdr:from>
    <xdr:to>
      <xdr:col>50</xdr:col>
      <xdr:colOff>165100</xdr:colOff>
      <xdr:row>39</xdr:row>
      <xdr:rowOff>64389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4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55516</xdr:rowOff>
    </xdr:from>
    <xdr:ext cx="313932"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82333" y="67420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133858</xdr:rowOff>
    </xdr:from>
    <xdr:to>
      <xdr:col>46</xdr:col>
      <xdr:colOff>38100</xdr:colOff>
      <xdr:row>39</xdr:row>
      <xdr:rowOff>64008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4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55135</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93333" y="67416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133477</xdr:rowOff>
    </xdr:from>
    <xdr:to>
      <xdr:col>41</xdr:col>
      <xdr:colOff>101600</xdr:colOff>
      <xdr:row>39</xdr:row>
      <xdr:rowOff>63627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4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54754</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04333" y="67413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133477</xdr:rowOff>
    </xdr:from>
    <xdr:to>
      <xdr:col>36</xdr:col>
      <xdr:colOff>165100</xdr:colOff>
      <xdr:row>39</xdr:row>
      <xdr:rowOff>63627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4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54754</xdr:rowOff>
    </xdr:from>
    <xdr:ext cx="313932"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15333" y="67413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59175</xdr:rowOff>
    </xdr:from>
    <xdr:to>
      <xdr:col>54</xdr:col>
      <xdr:colOff>189865</xdr:colOff>
      <xdr:row>58</xdr:row>
      <xdr:rowOff>157664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03125"/>
          <a:ext cx="1270" cy="1298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161491</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05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157664</xdr:rowOff>
    </xdr:from>
    <xdr:to>
      <xdr:col>55</xdr:col>
      <xdr:colOff>88900</xdr:colOff>
      <xdr:row>58</xdr:row>
      <xdr:rowOff>157664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0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5852</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7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71,227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59175</xdr:rowOff>
    </xdr:from>
    <xdr:to>
      <xdr:col>55</xdr:col>
      <xdr:colOff>88900</xdr:colOff>
      <xdr:row>51</xdr:row>
      <xdr:rowOff>59175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03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143129</xdr:rowOff>
    </xdr:from>
    <xdr:to>
      <xdr:col>55</xdr:col>
      <xdr:colOff>0</xdr:colOff>
      <xdr:row>57</xdr:row>
      <xdr:rowOff>152102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915779"/>
          <a:ext cx="838200" cy="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7116</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60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155689</xdr:rowOff>
    </xdr:from>
    <xdr:to>
      <xdr:col>55</xdr:col>
      <xdr:colOff>50800</xdr:colOff>
      <xdr:row>57</xdr:row>
      <xdr:rowOff>85839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75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152102</xdr:rowOff>
    </xdr:from>
    <xdr:to>
      <xdr:col>50</xdr:col>
      <xdr:colOff>114300</xdr:colOff>
      <xdr:row>58</xdr:row>
      <xdr:rowOff>17323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924752"/>
          <a:ext cx="889000" cy="3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159556</xdr:rowOff>
    </xdr:from>
    <xdr:to>
      <xdr:col>50</xdr:col>
      <xdr:colOff>165100</xdr:colOff>
      <xdr:row>57</xdr:row>
      <xdr:rowOff>89706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760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106233</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53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17323</xdr:rowOff>
    </xdr:from>
    <xdr:to>
      <xdr:col>45</xdr:col>
      <xdr:colOff>177800</xdr:colOff>
      <xdr:row>58</xdr:row>
      <xdr:rowOff>61900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961423"/>
          <a:ext cx="8890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24302</xdr:rowOff>
    </xdr:from>
    <xdr:to>
      <xdr:col>46</xdr:col>
      <xdr:colOff>38100</xdr:colOff>
      <xdr:row>57</xdr:row>
      <xdr:rowOff>125902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79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142429</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572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32906</xdr:rowOff>
    </xdr:from>
    <xdr:to>
      <xdr:col>41</xdr:col>
      <xdr:colOff>50800</xdr:colOff>
      <xdr:row>58</xdr:row>
      <xdr:rowOff>61900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977006"/>
          <a:ext cx="889000" cy="28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129191</xdr:rowOff>
    </xdr:from>
    <xdr:to>
      <xdr:col>41</xdr:col>
      <xdr:colOff>101600</xdr:colOff>
      <xdr:row>57</xdr:row>
      <xdr:rowOff>59341</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730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75868</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50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133610</xdr:rowOff>
    </xdr:from>
    <xdr:to>
      <xdr:col>36</xdr:col>
      <xdr:colOff>165100</xdr:colOff>
      <xdr:row>57</xdr:row>
      <xdr:rowOff>63760</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73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80287</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51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92329</xdr:rowOff>
    </xdr:from>
    <xdr:to>
      <xdr:col>55</xdr:col>
      <xdr:colOff>50800</xdr:colOff>
      <xdr:row>58</xdr:row>
      <xdr:rowOff>22479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6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70756</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84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101302</xdr:rowOff>
    </xdr:from>
    <xdr:to>
      <xdr:col>50</xdr:col>
      <xdr:colOff>165100</xdr:colOff>
      <xdr:row>58</xdr:row>
      <xdr:rowOff>31452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7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22579</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966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137973</xdr:rowOff>
    </xdr:from>
    <xdr:to>
      <xdr:col>46</xdr:col>
      <xdr:colOff>38100</xdr:colOff>
      <xdr:row>58</xdr:row>
      <xdr:rowOff>68123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91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59250</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1000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11100</xdr:rowOff>
    </xdr:from>
    <xdr:to>
      <xdr:col>41</xdr:col>
      <xdr:colOff>101600</xdr:colOff>
      <xdr:row>58</xdr:row>
      <xdr:rowOff>112700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103827</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26428" y="1004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153556</xdr:rowOff>
    </xdr:from>
    <xdr:to>
      <xdr:col>36</xdr:col>
      <xdr:colOff>165100</xdr:colOff>
      <xdr:row>58</xdr:row>
      <xdr:rowOff>83706</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92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74833</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018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57077</xdr:rowOff>
    </xdr:from>
    <xdr:to>
      <xdr:col>54</xdr:col>
      <xdr:colOff>189865</xdr:colOff>
      <xdr:row>79</xdr:row>
      <xdr:rowOff>23408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230027"/>
          <a:ext cx="1270" cy="1337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27235</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71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23408</xdr:rowOff>
    </xdr:from>
    <xdr:to>
      <xdr:col>55</xdr:col>
      <xdr:colOff>88900</xdr:colOff>
      <xdr:row>79</xdr:row>
      <xdr:rowOff>23408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67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3754</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0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57077</xdr:rowOff>
    </xdr:from>
    <xdr:to>
      <xdr:col>55</xdr:col>
      <xdr:colOff>88900</xdr:colOff>
      <xdr:row>71</xdr:row>
      <xdr:rowOff>57077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230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111060</xdr:rowOff>
    </xdr:from>
    <xdr:to>
      <xdr:col>55</xdr:col>
      <xdr:colOff>0</xdr:colOff>
      <xdr:row>77</xdr:row>
      <xdr:rowOff>159719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312710"/>
          <a:ext cx="838200" cy="48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97048</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9557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74172</xdr:rowOff>
    </xdr:from>
    <xdr:to>
      <xdr:col>55</xdr:col>
      <xdr:colOff>50800</xdr:colOff>
      <xdr:row>77</xdr:row>
      <xdr:rowOff>4322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04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42022</xdr:rowOff>
    </xdr:from>
    <xdr:to>
      <xdr:col>50</xdr:col>
      <xdr:colOff>114300</xdr:colOff>
      <xdr:row>77</xdr:row>
      <xdr:rowOff>159719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243672"/>
          <a:ext cx="889000" cy="117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130015</xdr:rowOff>
    </xdr:from>
    <xdr:to>
      <xdr:col>50</xdr:col>
      <xdr:colOff>165100</xdr:colOff>
      <xdr:row>77</xdr:row>
      <xdr:rowOff>60165</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6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76692</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2935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42022</xdr:rowOff>
    </xdr:from>
    <xdr:to>
      <xdr:col>45</xdr:col>
      <xdr:colOff>177800</xdr:colOff>
      <xdr:row>78</xdr:row>
      <xdr:rowOff>28077</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243672"/>
          <a:ext cx="889000" cy="157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124921</xdr:rowOff>
    </xdr:from>
    <xdr:to>
      <xdr:col>46</xdr:col>
      <xdr:colOff>38100</xdr:colOff>
      <xdr:row>77</xdr:row>
      <xdr:rowOff>55071</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15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71598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293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121641</xdr:rowOff>
    </xdr:from>
    <xdr:to>
      <xdr:col>41</xdr:col>
      <xdr:colOff>50800</xdr:colOff>
      <xdr:row>78</xdr:row>
      <xdr:rowOff>28077</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2980391"/>
          <a:ext cx="889000" cy="420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79559</xdr:rowOff>
    </xdr:from>
    <xdr:to>
      <xdr:col>41</xdr:col>
      <xdr:colOff>101600</xdr:colOff>
      <xdr:row>78</xdr:row>
      <xdr:rowOff>9709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28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26236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3056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66497</xdr:rowOff>
    </xdr:from>
    <xdr:to>
      <xdr:col>36</xdr:col>
      <xdr:colOff>165100</xdr:colOff>
      <xdr:row>77</xdr:row>
      <xdr:rowOff>168097</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268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159224</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3360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60260</xdr:rowOff>
    </xdr:from>
    <xdr:to>
      <xdr:col>55</xdr:col>
      <xdr:colOff>50800</xdr:colOff>
      <xdr:row>77</xdr:row>
      <xdr:rowOff>161860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6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38687</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24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108919</xdr:rowOff>
    </xdr:from>
    <xdr:to>
      <xdr:col>50</xdr:col>
      <xdr:colOff>165100</xdr:colOff>
      <xdr:row>78</xdr:row>
      <xdr:rowOff>39069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310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30196</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403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162672</xdr:rowOff>
    </xdr:from>
    <xdr:to>
      <xdr:col>46</xdr:col>
      <xdr:colOff>38100</xdr:colOff>
      <xdr:row>77</xdr:row>
      <xdr:rowOff>92822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19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83949</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328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148727</xdr:rowOff>
    </xdr:from>
    <xdr:to>
      <xdr:col>41</xdr:col>
      <xdr:colOff>101600</xdr:colOff>
      <xdr:row>78</xdr:row>
      <xdr:rowOff>78877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35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70004</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44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70841</xdr:rowOff>
    </xdr:from>
    <xdr:to>
      <xdr:col>36</xdr:col>
      <xdr:colOff>165100</xdr:colOff>
      <xdr:row>76</xdr:row>
      <xdr:rowOff>991</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292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17518</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270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63210</xdr:rowOff>
    </xdr:from>
    <xdr:to>
      <xdr:col>54</xdr:col>
      <xdr:colOff>189865</xdr:colOff>
      <xdr:row>98</xdr:row>
      <xdr:rowOff>53335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493710"/>
          <a:ext cx="1270" cy="1361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57162</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85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53335</xdr:rowOff>
    </xdr:from>
    <xdr:to>
      <xdr:col>55</xdr:col>
      <xdr:colOff>88900</xdr:colOff>
      <xdr:row>98</xdr:row>
      <xdr:rowOff>53335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85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9887</xdr:rowOff>
    </xdr:from>
    <xdr:ext cx="534377"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268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83,346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63210</xdr:rowOff>
    </xdr:from>
    <xdr:to>
      <xdr:col>55</xdr:col>
      <xdr:colOff>88900</xdr:colOff>
      <xdr:row>90</xdr:row>
      <xdr:rowOff>63210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493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75555</xdr:rowOff>
    </xdr:from>
    <xdr:to>
      <xdr:col>55</xdr:col>
      <xdr:colOff>0</xdr:colOff>
      <xdr:row>95</xdr:row>
      <xdr:rowOff>71692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191855"/>
          <a:ext cx="838200" cy="167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74688</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3624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96261</xdr:rowOff>
    </xdr:from>
    <xdr:to>
      <xdr:col>55</xdr:col>
      <xdr:colOff>50800</xdr:colOff>
      <xdr:row>96</xdr:row>
      <xdr:rowOff>26411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38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71692</xdr:rowOff>
    </xdr:from>
    <xdr:to>
      <xdr:col>50</xdr:col>
      <xdr:colOff>114300</xdr:colOff>
      <xdr:row>95</xdr:row>
      <xdr:rowOff>156662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359442"/>
          <a:ext cx="889000" cy="84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91872</xdr:rowOff>
    </xdr:from>
    <xdr:to>
      <xdr:col>50</xdr:col>
      <xdr:colOff>165100</xdr:colOff>
      <xdr:row>96</xdr:row>
      <xdr:rowOff>22022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379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13149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472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66182</xdr:rowOff>
    </xdr:from>
    <xdr:to>
      <xdr:col>45</xdr:col>
      <xdr:colOff>177800</xdr:colOff>
      <xdr:row>95</xdr:row>
      <xdr:rowOff>156662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353932"/>
          <a:ext cx="889000" cy="9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107600</xdr:rowOff>
    </xdr:from>
    <xdr:to>
      <xdr:col>46</xdr:col>
      <xdr:colOff>38100</xdr:colOff>
      <xdr:row>96</xdr:row>
      <xdr:rowOff>37750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395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28877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48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160982</xdr:rowOff>
    </xdr:from>
    <xdr:to>
      <xdr:col>41</xdr:col>
      <xdr:colOff>50800</xdr:colOff>
      <xdr:row>95</xdr:row>
      <xdr:rowOff>66182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277282"/>
          <a:ext cx="889000" cy="76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91255</xdr:rowOff>
    </xdr:from>
    <xdr:to>
      <xdr:col>41</xdr:col>
      <xdr:colOff>101600</xdr:colOff>
      <xdr:row>96</xdr:row>
      <xdr:rowOff>21405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37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12532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471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134483</xdr:rowOff>
    </xdr:from>
    <xdr:to>
      <xdr:col>36</xdr:col>
      <xdr:colOff>165100</xdr:colOff>
      <xdr:row>96</xdr:row>
      <xdr:rowOff>64633</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422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55760</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514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24755</xdr:rowOff>
    </xdr:from>
    <xdr:to>
      <xdr:col>55</xdr:col>
      <xdr:colOff>50800</xdr:colOff>
      <xdr:row>94</xdr:row>
      <xdr:rowOff>126355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14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47632</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599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20892</xdr:rowOff>
    </xdr:from>
    <xdr:to>
      <xdr:col>50</xdr:col>
      <xdr:colOff>165100</xdr:colOff>
      <xdr:row>95</xdr:row>
      <xdr:rowOff>122492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308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139019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083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105862</xdr:rowOff>
    </xdr:from>
    <xdr:to>
      <xdr:col>46</xdr:col>
      <xdr:colOff>38100</xdr:colOff>
      <xdr:row>96</xdr:row>
      <xdr:rowOff>36012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39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52539</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168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15382</xdr:rowOff>
    </xdr:from>
    <xdr:to>
      <xdr:col>41</xdr:col>
      <xdr:colOff>101600</xdr:colOff>
      <xdr:row>95</xdr:row>
      <xdr:rowOff>116982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303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133509</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07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110182</xdr:rowOff>
    </xdr:from>
    <xdr:to>
      <xdr:col>36</xdr:col>
      <xdr:colOff>165100</xdr:colOff>
      <xdr:row>95</xdr:row>
      <xdr:rowOff>40332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22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56859</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001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88311</xdr:rowOff>
    </xdr:from>
    <xdr:to>
      <xdr:col>85</xdr:col>
      <xdr:colOff>126364</xdr:colOff>
      <xdr:row>38</xdr:row>
      <xdr:rowOff>22840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231811"/>
          <a:ext cx="1269" cy="1306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26667</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54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22840</xdr:rowOff>
    </xdr:from>
    <xdr:to>
      <xdr:col>86</xdr:col>
      <xdr:colOff>25400</xdr:colOff>
      <xdr:row>38</xdr:row>
      <xdr:rowOff>22840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53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34988</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00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88311</xdr:rowOff>
    </xdr:from>
    <xdr:to>
      <xdr:col>86</xdr:col>
      <xdr:colOff>25400</xdr:colOff>
      <xdr:row>30</xdr:row>
      <xdr:rowOff>88311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231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140843</xdr:rowOff>
    </xdr:from>
    <xdr:to>
      <xdr:col>85</xdr:col>
      <xdr:colOff>127000</xdr:colOff>
      <xdr:row>35</xdr:row>
      <xdr:rowOff>152867</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141593"/>
          <a:ext cx="838200" cy="1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166174</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669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16297</xdr:rowOff>
    </xdr:from>
    <xdr:to>
      <xdr:col>85</xdr:col>
      <xdr:colOff>177800</xdr:colOff>
      <xdr:row>36</xdr:row>
      <xdr:rowOff>117897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188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103536</xdr:rowOff>
    </xdr:from>
    <xdr:to>
      <xdr:col>81</xdr:col>
      <xdr:colOff>50800</xdr:colOff>
      <xdr:row>35</xdr:row>
      <xdr:rowOff>152867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5418486"/>
          <a:ext cx="889000" cy="73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30378</xdr:rowOff>
    </xdr:from>
    <xdr:to>
      <xdr:col>81</xdr:col>
      <xdr:colOff>101600</xdr:colOff>
      <xdr:row>36</xdr:row>
      <xdr:rowOff>131978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20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123105</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295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103536</xdr:rowOff>
    </xdr:from>
    <xdr:to>
      <xdr:col>76</xdr:col>
      <xdr:colOff>114300</xdr:colOff>
      <xdr:row>35</xdr:row>
      <xdr:rowOff>152822</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5418486"/>
          <a:ext cx="889000" cy="73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130414</xdr:rowOff>
    </xdr:from>
    <xdr:to>
      <xdr:col>76</xdr:col>
      <xdr:colOff>165100</xdr:colOff>
      <xdr:row>36</xdr:row>
      <xdr:rowOff>60564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131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51691</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2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127401</xdr:rowOff>
    </xdr:from>
    <xdr:to>
      <xdr:col>71</xdr:col>
      <xdr:colOff>177800</xdr:colOff>
      <xdr:row>35</xdr:row>
      <xdr:rowOff>152822</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128151"/>
          <a:ext cx="889000" cy="2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17028</xdr:rowOff>
    </xdr:from>
    <xdr:to>
      <xdr:col>72</xdr:col>
      <xdr:colOff>38100</xdr:colOff>
      <xdr:row>36</xdr:row>
      <xdr:rowOff>118628</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18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109755</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81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4867</xdr:rowOff>
    </xdr:from>
    <xdr:to>
      <xdr:col>67</xdr:col>
      <xdr:colOff>101600</xdr:colOff>
      <xdr:row>36</xdr:row>
      <xdr:rowOff>106467</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17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97594</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26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90043</xdr:rowOff>
    </xdr:from>
    <xdr:to>
      <xdr:col>85</xdr:col>
      <xdr:colOff>177800</xdr:colOff>
      <xdr:row>36</xdr:row>
      <xdr:rowOff>20193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09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112920</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5942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102067</xdr:rowOff>
    </xdr:from>
    <xdr:to>
      <xdr:col>81</xdr:col>
      <xdr:colOff>101600</xdr:colOff>
      <xdr:row>36</xdr:row>
      <xdr:rowOff>32217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10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48744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587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31</xdr:row>
      <xdr:rowOff>52736</xdr:rowOff>
    </xdr:from>
    <xdr:to>
      <xdr:col>76</xdr:col>
      <xdr:colOff>165100</xdr:colOff>
      <xdr:row>31</xdr:row>
      <xdr:rowOff>154336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536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29</xdr:row>
      <xdr:rowOff>170863</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514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102022</xdr:rowOff>
    </xdr:from>
    <xdr:to>
      <xdr:col>72</xdr:col>
      <xdr:colOff>38100</xdr:colOff>
      <xdr:row>36</xdr:row>
      <xdr:rowOff>32172</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10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48699</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587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76601</xdr:rowOff>
    </xdr:from>
    <xdr:to>
      <xdr:col>67</xdr:col>
      <xdr:colOff>101600</xdr:colOff>
      <xdr:row>36</xdr:row>
      <xdr:rowOff>6751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077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23278</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5852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140206</xdr:rowOff>
    </xdr:from>
    <xdr:to>
      <xdr:col>85</xdr:col>
      <xdr:colOff>126364</xdr:colOff>
      <xdr:row>58</xdr:row>
      <xdr:rowOff>52048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541256"/>
          <a:ext cx="1269" cy="1454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55875</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9999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52048</xdr:rowOff>
    </xdr:from>
    <xdr:to>
      <xdr:col>86</xdr:col>
      <xdr:colOff>25400</xdr:colOff>
      <xdr:row>58</xdr:row>
      <xdr:rowOff>52048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999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86883</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316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122,469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140206</xdr:rowOff>
    </xdr:from>
    <xdr:to>
      <xdr:col>86</xdr:col>
      <xdr:colOff>25400</xdr:colOff>
      <xdr:row>49</xdr:row>
      <xdr:rowOff>140206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541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49</xdr:row>
      <xdr:rowOff>140206</xdr:rowOff>
    </xdr:from>
    <xdr:to>
      <xdr:col>85</xdr:col>
      <xdr:colOff>127000</xdr:colOff>
      <xdr:row>51</xdr:row>
      <xdr:rowOff>93311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8541256"/>
          <a:ext cx="838200" cy="296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1540</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6027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23113</xdr:rowOff>
    </xdr:from>
    <xdr:to>
      <xdr:col>85</xdr:col>
      <xdr:colOff>177800</xdr:colOff>
      <xdr:row>56</xdr:row>
      <xdr:rowOff>124713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624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93311</xdr:rowOff>
    </xdr:from>
    <xdr:to>
      <xdr:col>81</xdr:col>
      <xdr:colOff>50800</xdr:colOff>
      <xdr:row>52</xdr:row>
      <xdr:rowOff>83269</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8837261"/>
          <a:ext cx="889000" cy="16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155618</xdr:rowOff>
    </xdr:from>
    <xdr:to>
      <xdr:col>81</xdr:col>
      <xdr:colOff>101600</xdr:colOff>
      <xdr:row>56</xdr:row>
      <xdr:rowOff>85768</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585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76895</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678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52</xdr:row>
      <xdr:rowOff>83269</xdr:rowOff>
    </xdr:from>
    <xdr:to>
      <xdr:col>76</xdr:col>
      <xdr:colOff>114300</xdr:colOff>
      <xdr:row>56</xdr:row>
      <xdr:rowOff>30527</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8998669"/>
          <a:ext cx="889000" cy="633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139616</xdr:rowOff>
    </xdr:from>
    <xdr:to>
      <xdr:col>76</xdr:col>
      <xdr:colOff>165100</xdr:colOff>
      <xdr:row>56</xdr:row>
      <xdr:rowOff>69766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569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60893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66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133397</xdr:rowOff>
    </xdr:from>
    <xdr:to>
      <xdr:col>71</xdr:col>
      <xdr:colOff>177800</xdr:colOff>
      <xdr:row>56</xdr:row>
      <xdr:rowOff>30527</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9220247"/>
          <a:ext cx="889000" cy="41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22753</xdr:rowOff>
    </xdr:from>
    <xdr:to>
      <xdr:col>72</xdr:col>
      <xdr:colOff>38100</xdr:colOff>
      <xdr:row>56</xdr:row>
      <xdr:rowOff>124353</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6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115480</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71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65207</xdr:rowOff>
    </xdr:from>
    <xdr:to>
      <xdr:col>67</xdr:col>
      <xdr:colOff>101600</xdr:colOff>
      <xdr:row>56</xdr:row>
      <xdr:rowOff>166807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66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157934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759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49</xdr:row>
      <xdr:rowOff>89406</xdr:rowOff>
    </xdr:from>
    <xdr:to>
      <xdr:col>85</xdr:col>
      <xdr:colOff>177800</xdr:colOff>
      <xdr:row>50</xdr:row>
      <xdr:rowOff>19556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849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49</xdr:row>
      <xdr:rowOff>42433</xdr:rowOff>
    </xdr:from>
    <xdr:ext cx="599010"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8443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51</xdr:row>
      <xdr:rowOff>42511</xdr:rowOff>
    </xdr:from>
    <xdr:to>
      <xdr:col>81</xdr:col>
      <xdr:colOff>101600</xdr:colOff>
      <xdr:row>51</xdr:row>
      <xdr:rowOff>144111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87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49</xdr:row>
      <xdr:rowOff>160638</xdr:rowOff>
    </xdr:from>
    <xdr:ext cx="59901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181795" y="8561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52</xdr:row>
      <xdr:rowOff>32469</xdr:rowOff>
    </xdr:from>
    <xdr:to>
      <xdr:col>76</xdr:col>
      <xdr:colOff>165100</xdr:colOff>
      <xdr:row>52</xdr:row>
      <xdr:rowOff>134069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894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50</xdr:row>
      <xdr:rowOff>150596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872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151177</xdr:rowOff>
    </xdr:from>
    <xdr:to>
      <xdr:col>72</xdr:col>
      <xdr:colOff>38100</xdr:colOff>
      <xdr:row>56</xdr:row>
      <xdr:rowOff>81327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58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97854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356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82597</xdr:rowOff>
    </xdr:from>
    <xdr:to>
      <xdr:col>67</xdr:col>
      <xdr:colOff>101600</xdr:colOff>
      <xdr:row>54</xdr:row>
      <xdr:rowOff>12747</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169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29274</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894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99385</xdr:rowOff>
    </xdr:from>
    <xdr:to>
      <xdr:col>85</xdr:col>
      <xdr:colOff>126364</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100885"/>
          <a:ext cx="1269" cy="1542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109941</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65449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46062</xdr:rowOff>
    </xdr:from>
    <xdr:ext cx="534377"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876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94,469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99385</xdr:rowOff>
    </xdr:from>
    <xdr:to>
      <xdr:col>86</xdr:col>
      <xdr:colOff>25400</xdr:colOff>
      <xdr:row>70</xdr:row>
      <xdr:rowOff>99385</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10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94306</xdr:rowOff>
    </xdr:from>
    <xdr:to>
      <xdr:col>85</xdr:col>
      <xdr:colOff>127000</xdr:colOff>
      <xdr:row>79</xdr:row>
      <xdr:rowOff>98242</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5481300" y="13638856"/>
          <a:ext cx="838200" cy="3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27391</xdr:rowOff>
    </xdr:from>
    <xdr:ext cx="469744"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4004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4514</xdr:rowOff>
    </xdr:from>
    <xdr:to>
      <xdr:col>85</xdr:col>
      <xdr:colOff>177800</xdr:colOff>
      <xdr:row>79</xdr:row>
      <xdr:rowOff>106114</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54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98242</xdr:rowOff>
    </xdr:from>
    <xdr:to>
      <xdr:col>81</xdr:col>
      <xdr:colOff>50800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4592300" y="13642792"/>
          <a:ext cx="889000" cy="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162624</xdr:rowOff>
    </xdr:from>
    <xdr:to>
      <xdr:col>81</xdr:col>
      <xdr:colOff>101600</xdr:colOff>
      <xdr:row>79</xdr:row>
      <xdr:rowOff>92774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535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109301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46428" y="1331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157138</xdr:rowOff>
    </xdr:from>
    <xdr:to>
      <xdr:col>76</xdr:col>
      <xdr:colOff>165100</xdr:colOff>
      <xdr:row>79</xdr:row>
      <xdr:rowOff>87288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53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103815</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330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81423</xdr:rowOff>
    </xdr:from>
    <xdr:to>
      <xdr:col>71</xdr:col>
      <xdr:colOff>177800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814300" y="13625973"/>
          <a:ext cx="889000" cy="17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160517</xdr:rowOff>
    </xdr:from>
    <xdr:to>
      <xdr:col>72</xdr:col>
      <xdr:colOff>38100</xdr:colOff>
      <xdr:row>79</xdr:row>
      <xdr:rowOff>90667</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53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107194</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3308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10066</xdr:rowOff>
    </xdr:from>
    <xdr:to>
      <xdr:col>67</xdr:col>
      <xdr:colOff>101600</xdr:colOff>
      <xdr:row>79</xdr:row>
      <xdr:rowOff>111666</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554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128193</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79428" y="1332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43506</xdr:rowOff>
    </xdr:from>
    <xdr:to>
      <xdr:col>85</xdr:col>
      <xdr:colOff>177800</xdr:colOff>
      <xdr:row>79</xdr:row>
      <xdr:rowOff>145106</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8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154390</xdr:rowOff>
    </xdr:from>
    <xdr:ext cx="378565"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52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47442</xdr:rowOff>
    </xdr:from>
    <xdr:to>
      <xdr:col>81</xdr:col>
      <xdr:colOff>101600</xdr:colOff>
      <xdr:row>79</xdr:row>
      <xdr:rowOff>149042</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9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140169</xdr:rowOff>
    </xdr:from>
    <xdr:ext cx="313932"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24333" y="136847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30623</xdr:rowOff>
    </xdr:from>
    <xdr:to>
      <xdr:col>67</xdr:col>
      <xdr:colOff>101600</xdr:colOff>
      <xdr:row>79</xdr:row>
      <xdr:rowOff>132223</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75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123350</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579428" y="13667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83255</xdr:rowOff>
    </xdr:from>
    <xdr:to>
      <xdr:col>85</xdr:col>
      <xdr:colOff>126364</xdr:colOff>
      <xdr:row>98</xdr:row>
      <xdr:rowOff>22219</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513755"/>
          <a:ext cx="1269" cy="1310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26046</xdr:rowOff>
    </xdr:from>
    <xdr:ext cx="534377"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828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22219</xdr:rowOff>
    </xdr:from>
    <xdr:to>
      <xdr:col>86</xdr:col>
      <xdr:colOff>25400</xdr:colOff>
      <xdr:row>98</xdr:row>
      <xdr:rowOff>22219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824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29932</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28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83255</xdr:rowOff>
    </xdr:from>
    <xdr:to>
      <xdr:col>86</xdr:col>
      <xdr:colOff>25400</xdr:colOff>
      <xdr:row>90</xdr:row>
      <xdr:rowOff>83255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51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43307</xdr:rowOff>
    </xdr:from>
    <xdr:to>
      <xdr:col>85</xdr:col>
      <xdr:colOff>127000</xdr:colOff>
      <xdr:row>94</xdr:row>
      <xdr:rowOff>79921</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5481300" y="16159607"/>
          <a:ext cx="838200" cy="36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151032</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2673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1155</xdr:rowOff>
    </xdr:from>
    <xdr:to>
      <xdr:col>85</xdr:col>
      <xdr:colOff>177800</xdr:colOff>
      <xdr:row>95</xdr:row>
      <xdr:rowOff>102755</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2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79921</xdr:rowOff>
    </xdr:from>
    <xdr:to>
      <xdr:col>81</xdr:col>
      <xdr:colOff>50800</xdr:colOff>
      <xdr:row>94</xdr:row>
      <xdr:rowOff>163207</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4592300" y="16196221"/>
          <a:ext cx="889000" cy="8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30702</xdr:rowOff>
    </xdr:from>
    <xdr:to>
      <xdr:col>81</xdr:col>
      <xdr:colOff>101600</xdr:colOff>
      <xdr:row>95</xdr:row>
      <xdr:rowOff>132302</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31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123429</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41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163207</xdr:rowOff>
    </xdr:from>
    <xdr:to>
      <xdr:col>76</xdr:col>
      <xdr:colOff>114300</xdr:colOff>
      <xdr:row>95</xdr:row>
      <xdr:rowOff>521</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3703300" y="16279507"/>
          <a:ext cx="889000" cy="8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84710</xdr:rowOff>
    </xdr:from>
    <xdr:to>
      <xdr:col>76</xdr:col>
      <xdr:colOff>165100</xdr:colOff>
      <xdr:row>96</xdr:row>
      <xdr:rowOff>14860</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37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5987</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46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521</xdr:rowOff>
    </xdr:from>
    <xdr:to>
      <xdr:col>71</xdr:col>
      <xdr:colOff>177800</xdr:colOff>
      <xdr:row>95</xdr:row>
      <xdr:rowOff>654</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2814300" y="16288271"/>
          <a:ext cx="8890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13329</xdr:rowOff>
    </xdr:from>
    <xdr:to>
      <xdr:col>72</xdr:col>
      <xdr:colOff>38100</xdr:colOff>
      <xdr:row>95</xdr:row>
      <xdr:rowOff>114929</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30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106056</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393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7386</xdr:rowOff>
    </xdr:from>
    <xdr:to>
      <xdr:col>67</xdr:col>
      <xdr:colOff>101600</xdr:colOff>
      <xdr:row>95</xdr:row>
      <xdr:rowOff>108986</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29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100113</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387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163957</xdr:rowOff>
    </xdr:from>
    <xdr:to>
      <xdr:col>85</xdr:col>
      <xdr:colOff>177800</xdr:colOff>
      <xdr:row>94</xdr:row>
      <xdr:rowOff>94107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10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15384</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596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29121</xdr:rowOff>
    </xdr:from>
    <xdr:to>
      <xdr:col>81</xdr:col>
      <xdr:colOff>101600</xdr:colOff>
      <xdr:row>94</xdr:row>
      <xdr:rowOff>130721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14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147248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59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112407</xdr:rowOff>
    </xdr:from>
    <xdr:to>
      <xdr:col>76</xdr:col>
      <xdr:colOff>165100</xdr:colOff>
      <xdr:row>95</xdr:row>
      <xdr:rowOff>42557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228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59084</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60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121171</xdr:rowOff>
    </xdr:from>
    <xdr:to>
      <xdr:col>72</xdr:col>
      <xdr:colOff>38100</xdr:colOff>
      <xdr:row>95</xdr:row>
      <xdr:rowOff>51321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23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67848</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601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121304</xdr:rowOff>
    </xdr:from>
    <xdr:to>
      <xdr:col>67</xdr:col>
      <xdr:colOff>101600</xdr:colOff>
      <xdr:row>95</xdr:row>
      <xdr:rowOff>51454</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23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67981</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601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58057</xdr:rowOff>
    </xdr:from>
    <xdr:to>
      <xdr:col>116</xdr:col>
      <xdr:colOff>62864</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01557"/>
          <a:ext cx="1269"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4734</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4976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58057</xdr:rowOff>
    </xdr:from>
    <xdr:to>
      <xdr:col>116</xdr:col>
      <xdr:colOff>152400</xdr:colOff>
      <xdr:row>30</xdr:row>
      <xdr:rowOff>58057</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01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45901</xdr:rowOff>
    </xdr:from>
    <xdr:to>
      <xdr:col>112</xdr:col>
      <xdr:colOff>38100</xdr:colOff>
      <xdr:row>39</xdr:row>
      <xdr:rowOff>147501</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73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164028</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98650" y="65076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5624</xdr:rowOff>
    </xdr:from>
    <xdr:to>
      <xdr:col>102</xdr:col>
      <xdr:colOff>165100</xdr:colOff>
      <xdr:row>39</xdr:row>
      <xdr:rowOff>107224</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9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123751</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88333" y="64674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46990</xdr:rowOff>
    </xdr:from>
    <xdr:to>
      <xdr:col>98</xdr:col>
      <xdr:colOff>38100</xdr:colOff>
      <xdr:row>39</xdr:row>
      <xdr:rowOff>148590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73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165117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508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総務費は、住民一人当たり</a:t>
          </a:r>
          <a:r>
            <a:rPr kumimoji="1" lang="en-US" altLang="ja-JP" sz="1300">
              <a:latin typeface="ＭＳ Ｐゴシック" panose="020B0600070205080204" pitchFamily="50" charset="-128"/>
              <a:ea typeface="ＭＳ Ｐゴシック" panose="020B0600070205080204" pitchFamily="50" charset="-128"/>
            </a:rPr>
            <a:t>56,159</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15,594</a:t>
          </a:r>
          <a:r>
            <a:rPr kumimoji="1" lang="ja-JP" altLang="en-US" sz="1300">
              <a:latin typeface="ＭＳ Ｐゴシック" panose="020B0600070205080204" pitchFamily="50" charset="-128"/>
              <a:ea typeface="ＭＳ Ｐゴシック" panose="020B0600070205080204" pitchFamily="50" charset="-128"/>
            </a:rPr>
            <a:t>円減少した要因は、財政調整基金・減債基金積立金の減によるものである。民生費は、住民一人当たり</a:t>
          </a:r>
          <a:r>
            <a:rPr kumimoji="1" lang="en-US" altLang="ja-JP" sz="1300">
              <a:latin typeface="ＭＳ Ｐゴシック" panose="020B0600070205080204" pitchFamily="50" charset="-128"/>
              <a:ea typeface="ＭＳ Ｐゴシック" panose="020B0600070205080204" pitchFamily="50" charset="-128"/>
            </a:rPr>
            <a:t>152,501</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11,008</a:t>
          </a:r>
          <a:r>
            <a:rPr kumimoji="1" lang="ja-JP" altLang="en-US" sz="1300">
              <a:latin typeface="ＭＳ Ｐゴシック" panose="020B0600070205080204" pitchFamily="50" charset="-128"/>
              <a:ea typeface="ＭＳ Ｐゴシック" panose="020B0600070205080204" pitchFamily="50" charset="-128"/>
            </a:rPr>
            <a:t>円減少した要因は、主に子育て世帯臨時特別給付金給付事業、住民税非課税世帯等臨時特別給付金給付事業の終了によるものである。衛生費は、住民一人当たり</a:t>
          </a:r>
          <a:r>
            <a:rPr kumimoji="1" lang="en-US" altLang="ja-JP" sz="1300">
              <a:latin typeface="ＭＳ Ｐゴシック" panose="020B0600070205080204" pitchFamily="50" charset="-128"/>
              <a:ea typeface="ＭＳ Ｐゴシック" panose="020B0600070205080204" pitchFamily="50" charset="-128"/>
            </a:rPr>
            <a:t>39,532</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3,135</a:t>
          </a:r>
          <a:r>
            <a:rPr kumimoji="1" lang="ja-JP" altLang="en-US" sz="1300">
              <a:latin typeface="ＭＳ Ｐゴシック" panose="020B0600070205080204" pitchFamily="50" charset="-128"/>
              <a:ea typeface="ＭＳ Ｐゴシック" panose="020B0600070205080204" pitchFamily="50" charset="-128"/>
            </a:rPr>
            <a:t>円増加した要因は、新型コロナウイルス感染症ワクチン接種事業や出産・子育て応援交付金事業、湖東広域衛生管理組合負担事業の増加によるものである。また、今後は一部事務組合の負担金も増加する見込みであり、事業内容の精査や広域的運営の検討が必要である。土木費は、住民一人当たり</a:t>
          </a:r>
          <a:r>
            <a:rPr kumimoji="1" lang="en-US" altLang="ja-JP" sz="1300">
              <a:latin typeface="ＭＳ Ｐゴシック" panose="020B0600070205080204" pitchFamily="50" charset="-128"/>
              <a:ea typeface="ＭＳ Ｐゴシック" panose="020B0600070205080204" pitchFamily="50" charset="-128"/>
            </a:rPr>
            <a:t>52,806</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7,331</a:t>
          </a:r>
          <a:r>
            <a:rPr kumimoji="1" lang="ja-JP" altLang="en-US" sz="1300">
              <a:latin typeface="ＭＳ Ｐゴシック" panose="020B0600070205080204" pitchFamily="50" charset="-128"/>
              <a:ea typeface="ＭＳ Ｐゴシック" panose="020B0600070205080204" pitchFamily="50" charset="-128"/>
            </a:rPr>
            <a:t>円増加し、類似団体内平均値の</a:t>
          </a:r>
          <a:r>
            <a:rPr kumimoji="1" lang="en-US" altLang="ja-JP" sz="1300">
              <a:latin typeface="ＭＳ Ｐゴシック" panose="020B0600070205080204" pitchFamily="50" charset="-128"/>
              <a:ea typeface="ＭＳ Ｐゴシック" panose="020B0600070205080204" pitchFamily="50" charset="-128"/>
            </a:rPr>
            <a:t>42,178</a:t>
          </a:r>
          <a:r>
            <a:rPr kumimoji="1" lang="ja-JP" altLang="en-US" sz="1300">
              <a:latin typeface="ＭＳ Ｐゴシック" panose="020B0600070205080204" pitchFamily="50" charset="-128"/>
              <a:ea typeface="ＭＳ Ｐゴシック" panose="020B0600070205080204" pitchFamily="50" charset="-128"/>
            </a:rPr>
            <a:t>円より</a:t>
          </a:r>
          <a:r>
            <a:rPr kumimoji="1" lang="en-US" altLang="ja-JP" sz="1300">
              <a:latin typeface="ＭＳ Ｐゴシック" panose="020B0600070205080204" pitchFamily="50" charset="-128"/>
              <a:ea typeface="ＭＳ Ｐゴシック" panose="020B0600070205080204" pitchFamily="50" charset="-128"/>
            </a:rPr>
            <a:t>10,628</a:t>
          </a:r>
          <a:r>
            <a:rPr kumimoji="1" lang="ja-JP" altLang="en-US" sz="1300">
              <a:latin typeface="ＭＳ Ｐゴシック" panose="020B0600070205080204" pitchFamily="50" charset="-128"/>
              <a:ea typeface="ＭＳ Ｐゴシック" panose="020B0600070205080204" pitchFamily="50" charset="-128"/>
            </a:rPr>
            <a:t>円高い状況である。前年度より高くなった主な要因は、町道愛知川栗田線道路改良事業の実施によるものである。教育費は、住民一人当たり</a:t>
          </a:r>
          <a:r>
            <a:rPr kumimoji="1" lang="en-US" altLang="ja-JP" sz="1300">
              <a:latin typeface="ＭＳ Ｐゴシック" panose="020B0600070205080204" pitchFamily="50" charset="-128"/>
              <a:ea typeface="ＭＳ Ｐゴシック" panose="020B0600070205080204" pitchFamily="50" charset="-128"/>
            </a:rPr>
            <a:t>122,469</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18,128</a:t>
          </a:r>
          <a:r>
            <a:rPr kumimoji="1" lang="ja-JP" altLang="en-US" sz="1300">
              <a:latin typeface="ＭＳ Ｐゴシック" panose="020B0600070205080204" pitchFamily="50" charset="-128"/>
              <a:ea typeface="ＭＳ Ｐゴシック" panose="020B0600070205080204" pitchFamily="50" charset="-128"/>
            </a:rPr>
            <a:t>円増加し、類似団体内平均値の</a:t>
          </a:r>
          <a:r>
            <a:rPr kumimoji="1" lang="en-US" altLang="ja-JP" sz="1300">
              <a:latin typeface="ＭＳ Ｐゴシック" panose="020B0600070205080204" pitchFamily="50" charset="-128"/>
              <a:ea typeface="ＭＳ Ｐゴシック" panose="020B0600070205080204" pitchFamily="50" charset="-128"/>
            </a:rPr>
            <a:t>53,029</a:t>
          </a:r>
          <a:r>
            <a:rPr kumimoji="1" lang="ja-JP" altLang="en-US" sz="1300">
              <a:latin typeface="ＭＳ Ｐゴシック" panose="020B0600070205080204" pitchFamily="50" charset="-128"/>
              <a:ea typeface="ＭＳ Ｐゴシック" panose="020B0600070205080204" pitchFamily="50" charset="-128"/>
            </a:rPr>
            <a:t>円より</a:t>
          </a:r>
          <a:r>
            <a:rPr kumimoji="1" lang="en-US" altLang="ja-JP" sz="1300">
              <a:latin typeface="ＭＳ Ｐゴシック" panose="020B0600070205080204" pitchFamily="50" charset="-128"/>
              <a:ea typeface="ＭＳ Ｐゴシック" panose="020B0600070205080204" pitchFamily="50" charset="-128"/>
            </a:rPr>
            <a:t>69,440</a:t>
          </a:r>
          <a:r>
            <a:rPr kumimoji="1" lang="ja-JP" altLang="en-US" sz="1300">
              <a:latin typeface="ＭＳ Ｐゴシック" panose="020B0600070205080204" pitchFamily="50" charset="-128"/>
              <a:ea typeface="ＭＳ Ｐゴシック" panose="020B0600070205080204" pitchFamily="50" charset="-128"/>
            </a:rPr>
            <a:t>円高い状況である。前年度より高くなった主な要因は、愛知中学校大規模増改築事業、文化施設衛生環境等改善事業等の実施によるものである。公債費は、住民一人当たり</a:t>
          </a:r>
          <a:r>
            <a:rPr kumimoji="1" lang="en-US" altLang="ja-JP" sz="1300">
              <a:latin typeface="ＭＳ Ｐゴシック" panose="020B0600070205080204" pitchFamily="50" charset="-128"/>
              <a:ea typeface="ＭＳ Ｐゴシック" panose="020B0600070205080204" pitchFamily="50" charset="-128"/>
            </a:rPr>
            <a:t>45,060</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1,922</a:t>
          </a:r>
          <a:r>
            <a:rPr kumimoji="1" lang="ja-JP" altLang="en-US" sz="1300">
              <a:latin typeface="ＭＳ Ｐゴシック" panose="020B0600070205080204" pitchFamily="50" charset="-128"/>
              <a:ea typeface="ＭＳ Ｐゴシック" panose="020B0600070205080204" pitchFamily="50" charset="-128"/>
            </a:rPr>
            <a:t>円増加した要因は、学校教育施設等整備事業債、臨時財政対策債、合併特例債の償還開始等によるものである。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令和</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年度は普通交付税および臨時財政対策債の減により標準財政規模が減少したが、財政調整基金の残高も減少したため、標準財政規模比が前年度から</a:t>
          </a:r>
          <a:r>
            <a:rPr kumimoji="1" lang="en-US" altLang="ja-JP" sz="1200">
              <a:latin typeface="ＭＳ ゴシック" pitchFamily="49" charset="-128"/>
              <a:ea typeface="ＭＳ ゴシック" pitchFamily="49" charset="-128"/>
            </a:rPr>
            <a:t>0.33</a:t>
          </a:r>
          <a:r>
            <a:rPr kumimoji="1" lang="ja-JP" altLang="en-US" sz="1200">
              <a:latin typeface="ＭＳ ゴシック" pitchFamily="49" charset="-128"/>
              <a:ea typeface="ＭＳ ゴシック" pitchFamily="49" charset="-128"/>
            </a:rPr>
            <a:t>％減少した。依然として高い比率をキープしており、現在の状況は良好である。実質単年度収支の赤字の要因は普通交付税および臨時財政対策債の減少によるものである。また、今後の見込みとして、経常一般財源が減少する見込みであるため、その減少分を補てんすることを目的に財政調整基金の取崩しが必要となる。財政調整基金の残高は、標準財政規模の</a:t>
          </a:r>
          <a:r>
            <a:rPr kumimoji="1" lang="en-US" altLang="ja-JP" sz="1200">
              <a:latin typeface="ＭＳ ゴシック" pitchFamily="49" charset="-128"/>
              <a:ea typeface="ＭＳ ゴシック" pitchFamily="49" charset="-128"/>
            </a:rPr>
            <a:t>20</a:t>
          </a:r>
          <a:r>
            <a:rPr kumimoji="1" lang="ja-JP" altLang="en-US" sz="1200">
              <a:latin typeface="ＭＳ ゴシック" pitchFamily="49" charset="-128"/>
              <a:ea typeface="ＭＳ ゴシック" pitchFamily="49" charset="-128"/>
            </a:rPr>
            <a:t>％程度となるように努め、そのために具体的な取組を行い、歳出削減に努める必要がある。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各特別会計、下水道事業会計ともに黒字である。しかし、一般会計からの基準外繰出金があるため、各特別会計、下水道事業会計においては、適正な受益者負担の原則のもと、基準外繰出金を抑制する必要がある。</a:t>
          </a:r>
        </a:p>
        <a:p>
          <a:r>
            <a:rPr kumimoji="1" lang="ja-JP" altLang="en-US" sz="1400">
              <a:latin typeface="ＭＳ ゴシック" pitchFamily="49" charset="-128"/>
              <a:ea typeface="ＭＳ ゴシック" pitchFamily="49" charset="-128"/>
            </a:rPr>
            <a:t>　特に、下水道事業会計は令和元年度から地方公営企業法適用に移行し企業会計としていることから、地方公営企業として、経営に要する経費は経営に伴う収入をもって充てるという独立採算制の原則のもと、現在、法非適用で策定した経営戦略を改定し、下水道使用料の見直しを検討し、基準外繰出金を減らし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82</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83</v>
      </c>
      <c r="C2" s="182"/>
      <c r="D2" s="183"/>
    </row>
    <row r="3" spans="1:119" ht="18.75" customHeight="1" thickBot="1" x14ac:dyDescent="0.2">
      <c r="A3" s="181"/>
      <c r="B3" s="628" t="s">
        <v>84</v>
      </c>
      <c r="C3" s="629"/>
      <c r="D3" s="629"/>
      <c r="E3" s="630"/>
      <c r="F3" s="630"/>
      <c r="G3" s="630"/>
      <c r="H3" s="630"/>
      <c r="I3" s="630"/>
      <c r="J3" s="630"/>
      <c r="K3" s="630"/>
      <c r="L3" s="630" t="s">
        <v>85</v>
      </c>
      <c r="M3" s="630"/>
      <c r="N3" s="630"/>
      <c r="O3" s="630"/>
      <c r="P3" s="630"/>
      <c r="Q3" s="630"/>
      <c r="R3" s="633"/>
      <c r="S3" s="633"/>
      <c r="T3" s="633"/>
      <c r="U3" s="633"/>
      <c r="V3" s="634"/>
      <c r="W3" s="524" t="s">
        <v>86</v>
      </c>
      <c r="X3" s="525"/>
      <c r="Y3" s="525"/>
      <c r="Z3" s="525"/>
      <c r="AA3" s="525"/>
      <c r="AB3" s="629"/>
      <c r="AC3" s="633" t="s">
        <v>87</v>
      </c>
      <c r="AD3" s="525"/>
      <c r="AE3" s="525"/>
      <c r="AF3" s="525"/>
      <c r="AG3" s="525"/>
      <c r="AH3" s="525"/>
      <c r="AI3" s="525"/>
      <c r="AJ3" s="525"/>
      <c r="AK3" s="525"/>
      <c r="AL3" s="595"/>
      <c r="AM3" s="524" t="s">
        <v>88</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89</v>
      </c>
      <c r="BO3" s="525"/>
      <c r="BP3" s="525"/>
      <c r="BQ3" s="525"/>
      <c r="BR3" s="525"/>
      <c r="BS3" s="525"/>
      <c r="BT3" s="525"/>
      <c r="BU3" s="595"/>
      <c r="BV3" s="524" t="s">
        <v>90</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91</v>
      </c>
      <c r="CU3" s="525"/>
      <c r="CV3" s="525"/>
      <c r="CW3" s="525"/>
      <c r="CX3" s="525"/>
      <c r="CY3" s="525"/>
      <c r="CZ3" s="525"/>
      <c r="DA3" s="595"/>
      <c r="DB3" s="524" t="s">
        <v>92</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93</v>
      </c>
      <c r="AZ4" s="482"/>
      <c r="BA4" s="482"/>
      <c r="BB4" s="482"/>
      <c r="BC4" s="482"/>
      <c r="BD4" s="482"/>
      <c r="BE4" s="482"/>
      <c r="BF4" s="482"/>
      <c r="BG4" s="482"/>
      <c r="BH4" s="482"/>
      <c r="BI4" s="482"/>
      <c r="BJ4" s="482"/>
      <c r="BK4" s="482"/>
      <c r="BL4" s="482"/>
      <c r="BM4" s="483"/>
      <c r="BN4" s="484">
        <v>11639074</v>
      </c>
      <c r="BO4" s="485"/>
      <c r="BP4" s="485"/>
      <c r="BQ4" s="485"/>
      <c r="BR4" s="485"/>
      <c r="BS4" s="485"/>
      <c r="BT4" s="485"/>
      <c r="BU4" s="486"/>
      <c r="BV4" s="484">
        <v>11532783</v>
      </c>
      <c r="BW4" s="485"/>
      <c r="BX4" s="485"/>
      <c r="BY4" s="485"/>
      <c r="BZ4" s="485"/>
      <c r="CA4" s="485"/>
      <c r="CB4" s="485"/>
      <c r="CC4" s="486"/>
      <c r="CD4" s="621" t="s">
        <v>94</v>
      </c>
      <c r="CE4" s="622"/>
      <c r="CF4" s="622"/>
      <c r="CG4" s="622"/>
      <c r="CH4" s="622"/>
      <c r="CI4" s="622"/>
      <c r="CJ4" s="622"/>
      <c r="CK4" s="622"/>
      <c r="CL4" s="622"/>
      <c r="CM4" s="622"/>
      <c r="CN4" s="622"/>
      <c r="CO4" s="622"/>
      <c r="CP4" s="622"/>
      <c r="CQ4" s="622"/>
      <c r="CR4" s="622"/>
      <c r="CS4" s="623"/>
      <c r="CT4" s="624">
        <v>7.4</v>
      </c>
      <c r="CU4" s="625"/>
      <c r="CV4" s="625"/>
      <c r="CW4" s="625"/>
      <c r="CX4" s="625"/>
      <c r="CY4" s="625"/>
      <c r="CZ4" s="625"/>
      <c r="DA4" s="626"/>
      <c r="DB4" s="624">
        <v>8</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95</v>
      </c>
      <c r="AN5" s="412"/>
      <c r="AO5" s="412"/>
      <c r="AP5" s="412"/>
      <c r="AQ5" s="412"/>
      <c r="AR5" s="412"/>
      <c r="AS5" s="412"/>
      <c r="AT5" s="413"/>
      <c r="AU5" s="513" t="s">
        <v>96</v>
      </c>
      <c r="AV5" s="514"/>
      <c r="AW5" s="514"/>
      <c r="AX5" s="514"/>
      <c r="AY5" s="469" t="s">
        <v>97</v>
      </c>
      <c r="AZ5" s="470"/>
      <c r="BA5" s="470"/>
      <c r="BB5" s="470"/>
      <c r="BC5" s="470"/>
      <c r="BD5" s="470"/>
      <c r="BE5" s="470"/>
      <c r="BF5" s="470"/>
      <c r="BG5" s="470"/>
      <c r="BH5" s="470"/>
      <c r="BI5" s="470"/>
      <c r="BJ5" s="470"/>
      <c r="BK5" s="470"/>
      <c r="BL5" s="470"/>
      <c r="BM5" s="471"/>
      <c r="BN5" s="455">
        <v>11038948</v>
      </c>
      <c r="BO5" s="456"/>
      <c r="BP5" s="456"/>
      <c r="BQ5" s="456"/>
      <c r="BR5" s="456"/>
      <c r="BS5" s="456"/>
      <c r="BT5" s="456"/>
      <c r="BU5" s="457"/>
      <c r="BV5" s="455">
        <v>10931084</v>
      </c>
      <c r="BW5" s="456"/>
      <c r="BX5" s="456"/>
      <c r="BY5" s="456"/>
      <c r="BZ5" s="456"/>
      <c r="CA5" s="456"/>
      <c r="CB5" s="456"/>
      <c r="CC5" s="457"/>
      <c r="CD5" s="495" t="s">
        <v>98</v>
      </c>
      <c r="CE5" s="415"/>
      <c r="CF5" s="415"/>
      <c r="CG5" s="415"/>
      <c r="CH5" s="415"/>
      <c r="CI5" s="415"/>
      <c r="CJ5" s="415"/>
      <c r="CK5" s="415"/>
      <c r="CL5" s="415"/>
      <c r="CM5" s="415"/>
      <c r="CN5" s="415"/>
      <c r="CO5" s="415"/>
      <c r="CP5" s="415"/>
      <c r="CQ5" s="415"/>
      <c r="CR5" s="415"/>
      <c r="CS5" s="496"/>
      <c r="CT5" s="452">
        <v>93.1</v>
      </c>
      <c r="CU5" s="453"/>
      <c r="CV5" s="453"/>
      <c r="CW5" s="453"/>
      <c r="CX5" s="453"/>
      <c r="CY5" s="453"/>
      <c r="CZ5" s="453"/>
      <c r="DA5" s="454"/>
      <c r="DB5" s="452">
        <v>86.9</v>
      </c>
      <c r="DC5" s="453"/>
      <c r="DD5" s="453"/>
      <c r="DE5" s="453"/>
      <c r="DF5" s="453"/>
      <c r="DG5" s="453"/>
      <c r="DH5" s="453"/>
      <c r="DI5" s="454"/>
    </row>
    <row r="6" spans="1:119" ht="18.75" customHeight="1" x14ac:dyDescent="0.15">
      <c r="A6" s="181"/>
      <c r="B6" s="601" t="s">
        <v>99</v>
      </c>
      <c r="C6" s="442"/>
      <c r="D6" s="442"/>
      <c r="E6" s="602"/>
      <c r="F6" s="602"/>
      <c r="G6" s="602"/>
      <c r="H6" s="602"/>
      <c r="I6" s="602"/>
      <c r="J6" s="602"/>
      <c r="K6" s="602"/>
      <c r="L6" s="602" t="s">
        <v>100</v>
      </c>
      <c r="M6" s="602"/>
      <c r="N6" s="602"/>
      <c r="O6" s="602"/>
      <c r="P6" s="602"/>
      <c r="Q6" s="602"/>
      <c r="R6" s="440"/>
      <c r="S6" s="440"/>
      <c r="T6" s="440"/>
      <c r="U6" s="440"/>
      <c r="V6" s="608"/>
      <c r="W6" s="545" t="s">
        <v>101</v>
      </c>
      <c r="X6" s="441"/>
      <c r="Y6" s="441"/>
      <c r="Z6" s="441"/>
      <c r="AA6" s="441"/>
      <c r="AB6" s="442"/>
      <c r="AC6" s="613" t="s">
        <v>102</v>
      </c>
      <c r="AD6" s="614"/>
      <c r="AE6" s="614"/>
      <c r="AF6" s="614"/>
      <c r="AG6" s="614"/>
      <c r="AH6" s="614"/>
      <c r="AI6" s="614"/>
      <c r="AJ6" s="614"/>
      <c r="AK6" s="614"/>
      <c r="AL6" s="615"/>
      <c r="AM6" s="512" t="s">
        <v>103</v>
      </c>
      <c r="AN6" s="412"/>
      <c r="AO6" s="412"/>
      <c r="AP6" s="412"/>
      <c r="AQ6" s="412"/>
      <c r="AR6" s="412"/>
      <c r="AS6" s="412"/>
      <c r="AT6" s="413"/>
      <c r="AU6" s="513" t="s">
        <v>96</v>
      </c>
      <c r="AV6" s="514"/>
      <c r="AW6" s="514"/>
      <c r="AX6" s="514"/>
      <c r="AY6" s="469" t="s">
        <v>104</v>
      </c>
      <c r="AZ6" s="470"/>
      <c r="BA6" s="470"/>
      <c r="BB6" s="470"/>
      <c r="BC6" s="470"/>
      <c r="BD6" s="470"/>
      <c r="BE6" s="470"/>
      <c r="BF6" s="470"/>
      <c r="BG6" s="470"/>
      <c r="BH6" s="470"/>
      <c r="BI6" s="470"/>
      <c r="BJ6" s="470"/>
      <c r="BK6" s="470"/>
      <c r="BL6" s="470"/>
      <c r="BM6" s="471"/>
      <c r="BN6" s="455">
        <v>600126</v>
      </c>
      <c r="BO6" s="456"/>
      <c r="BP6" s="456"/>
      <c r="BQ6" s="456"/>
      <c r="BR6" s="456"/>
      <c r="BS6" s="456"/>
      <c r="BT6" s="456"/>
      <c r="BU6" s="457"/>
      <c r="BV6" s="455">
        <v>601699</v>
      </c>
      <c r="BW6" s="456"/>
      <c r="BX6" s="456"/>
      <c r="BY6" s="456"/>
      <c r="BZ6" s="456"/>
      <c r="CA6" s="456"/>
      <c r="CB6" s="456"/>
      <c r="CC6" s="457"/>
      <c r="CD6" s="495" t="s">
        <v>105</v>
      </c>
      <c r="CE6" s="415"/>
      <c r="CF6" s="415"/>
      <c r="CG6" s="415"/>
      <c r="CH6" s="415"/>
      <c r="CI6" s="415"/>
      <c r="CJ6" s="415"/>
      <c r="CK6" s="415"/>
      <c r="CL6" s="415"/>
      <c r="CM6" s="415"/>
      <c r="CN6" s="415"/>
      <c r="CO6" s="415"/>
      <c r="CP6" s="415"/>
      <c r="CQ6" s="415"/>
      <c r="CR6" s="415"/>
      <c r="CS6" s="496"/>
      <c r="CT6" s="598">
        <v>94.8</v>
      </c>
      <c r="CU6" s="599"/>
      <c r="CV6" s="599"/>
      <c r="CW6" s="599"/>
      <c r="CX6" s="599"/>
      <c r="CY6" s="599"/>
      <c r="CZ6" s="599"/>
      <c r="DA6" s="600"/>
      <c r="DB6" s="598">
        <v>92.8</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106</v>
      </c>
      <c r="AN7" s="412"/>
      <c r="AO7" s="412"/>
      <c r="AP7" s="412"/>
      <c r="AQ7" s="412"/>
      <c r="AR7" s="412"/>
      <c r="AS7" s="412"/>
      <c r="AT7" s="413"/>
      <c r="AU7" s="513" t="s">
        <v>96</v>
      </c>
      <c r="AV7" s="514"/>
      <c r="AW7" s="514"/>
      <c r="AX7" s="514"/>
      <c r="AY7" s="469" t="s">
        <v>107</v>
      </c>
      <c r="AZ7" s="470"/>
      <c r="BA7" s="470"/>
      <c r="BB7" s="470"/>
      <c r="BC7" s="470"/>
      <c r="BD7" s="470"/>
      <c r="BE7" s="470"/>
      <c r="BF7" s="470"/>
      <c r="BG7" s="470"/>
      <c r="BH7" s="470"/>
      <c r="BI7" s="470"/>
      <c r="BJ7" s="470"/>
      <c r="BK7" s="470"/>
      <c r="BL7" s="470"/>
      <c r="BM7" s="471"/>
      <c r="BN7" s="455">
        <v>150089</v>
      </c>
      <c r="BO7" s="456"/>
      <c r="BP7" s="456"/>
      <c r="BQ7" s="456"/>
      <c r="BR7" s="456"/>
      <c r="BS7" s="456"/>
      <c r="BT7" s="456"/>
      <c r="BU7" s="457"/>
      <c r="BV7" s="455">
        <v>102482</v>
      </c>
      <c r="BW7" s="456"/>
      <c r="BX7" s="456"/>
      <c r="BY7" s="456"/>
      <c r="BZ7" s="456"/>
      <c r="CA7" s="456"/>
      <c r="CB7" s="456"/>
      <c r="CC7" s="457"/>
      <c r="CD7" s="495" t="s">
        <v>108</v>
      </c>
      <c r="CE7" s="415"/>
      <c r="CF7" s="415"/>
      <c r="CG7" s="415"/>
      <c r="CH7" s="415"/>
      <c r="CI7" s="415"/>
      <c r="CJ7" s="415"/>
      <c r="CK7" s="415"/>
      <c r="CL7" s="415"/>
      <c r="CM7" s="415"/>
      <c r="CN7" s="415"/>
      <c r="CO7" s="415"/>
      <c r="CP7" s="415"/>
      <c r="CQ7" s="415"/>
      <c r="CR7" s="415"/>
      <c r="CS7" s="496"/>
      <c r="CT7" s="455">
        <v>6048510</v>
      </c>
      <c r="CU7" s="456"/>
      <c r="CV7" s="456"/>
      <c r="CW7" s="456"/>
      <c r="CX7" s="456"/>
      <c r="CY7" s="456"/>
      <c r="CZ7" s="456"/>
      <c r="DA7" s="457"/>
      <c r="DB7" s="455">
        <v>6245294</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109</v>
      </c>
      <c r="AN8" s="412"/>
      <c r="AO8" s="412"/>
      <c r="AP8" s="412"/>
      <c r="AQ8" s="412"/>
      <c r="AR8" s="412"/>
      <c r="AS8" s="412"/>
      <c r="AT8" s="413"/>
      <c r="AU8" s="513" t="s">
        <v>110</v>
      </c>
      <c r="AV8" s="514"/>
      <c r="AW8" s="514"/>
      <c r="AX8" s="514"/>
      <c r="AY8" s="469" t="s">
        <v>111</v>
      </c>
      <c r="AZ8" s="470"/>
      <c r="BA8" s="470"/>
      <c r="BB8" s="470"/>
      <c r="BC8" s="470"/>
      <c r="BD8" s="470"/>
      <c r="BE8" s="470"/>
      <c r="BF8" s="470"/>
      <c r="BG8" s="470"/>
      <c r="BH8" s="470"/>
      <c r="BI8" s="470"/>
      <c r="BJ8" s="470"/>
      <c r="BK8" s="470"/>
      <c r="BL8" s="470"/>
      <c r="BM8" s="471"/>
      <c r="BN8" s="455">
        <v>450037</v>
      </c>
      <c r="BO8" s="456"/>
      <c r="BP8" s="456"/>
      <c r="BQ8" s="456"/>
      <c r="BR8" s="456"/>
      <c r="BS8" s="456"/>
      <c r="BT8" s="456"/>
      <c r="BU8" s="457"/>
      <c r="BV8" s="455">
        <v>499217</v>
      </c>
      <c r="BW8" s="456"/>
      <c r="BX8" s="456"/>
      <c r="BY8" s="456"/>
      <c r="BZ8" s="456"/>
      <c r="CA8" s="456"/>
      <c r="CB8" s="456"/>
      <c r="CC8" s="457"/>
      <c r="CD8" s="495" t="s">
        <v>112</v>
      </c>
      <c r="CE8" s="415"/>
      <c r="CF8" s="415"/>
      <c r="CG8" s="415"/>
      <c r="CH8" s="415"/>
      <c r="CI8" s="415"/>
      <c r="CJ8" s="415"/>
      <c r="CK8" s="415"/>
      <c r="CL8" s="415"/>
      <c r="CM8" s="415"/>
      <c r="CN8" s="415"/>
      <c r="CO8" s="415"/>
      <c r="CP8" s="415"/>
      <c r="CQ8" s="415"/>
      <c r="CR8" s="415"/>
      <c r="CS8" s="496"/>
      <c r="CT8" s="558">
        <v>0.56999999999999995</v>
      </c>
      <c r="CU8" s="559"/>
      <c r="CV8" s="559"/>
      <c r="CW8" s="559"/>
      <c r="CX8" s="559"/>
      <c r="CY8" s="559"/>
      <c r="CZ8" s="559"/>
      <c r="DA8" s="560"/>
      <c r="DB8" s="558">
        <v>0.59</v>
      </c>
      <c r="DC8" s="559"/>
      <c r="DD8" s="559"/>
      <c r="DE8" s="559"/>
      <c r="DF8" s="559"/>
      <c r="DG8" s="559"/>
      <c r="DH8" s="559"/>
      <c r="DI8" s="560"/>
    </row>
    <row r="9" spans="1:119" ht="18.75" customHeight="1" thickBot="1" x14ac:dyDescent="0.2">
      <c r="A9" s="181"/>
      <c r="B9" s="587" t="s">
        <v>113</v>
      </c>
      <c r="C9" s="588"/>
      <c r="D9" s="588"/>
      <c r="E9" s="588"/>
      <c r="F9" s="588"/>
      <c r="G9" s="588"/>
      <c r="H9" s="588"/>
      <c r="I9" s="588"/>
      <c r="J9" s="588"/>
      <c r="K9" s="506"/>
      <c r="L9" s="589" t="s">
        <v>114</v>
      </c>
      <c r="M9" s="590"/>
      <c r="N9" s="590"/>
      <c r="O9" s="590"/>
      <c r="P9" s="590"/>
      <c r="Q9" s="591"/>
      <c r="R9" s="592">
        <v>20893</v>
      </c>
      <c r="S9" s="593"/>
      <c r="T9" s="593"/>
      <c r="U9" s="593"/>
      <c r="V9" s="594"/>
      <c r="W9" s="524" t="s">
        <v>115</v>
      </c>
      <c r="X9" s="525"/>
      <c r="Y9" s="525"/>
      <c r="Z9" s="525"/>
      <c r="AA9" s="525"/>
      <c r="AB9" s="525"/>
      <c r="AC9" s="525"/>
      <c r="AD9" s="525"/>
      <c r="AE9" s="525"/>
      <c r="AF9" s="525"/>
      <c r="AG9" s="525"/>
      <c r="AH9" s="525"/>
      <c r="AI9" s="525"/>
      <c r="AJ9" s="525"/>
      <c r="AK9" s="525"/>
      <c r="AL9" s="595"/>
      <c r="AM9" s="512" t="s">
        <v>116</v>
      </c>
      <c r="AN9" s="412"/>
      <c r="AO9" s="412"/>
      <c r="AP9" s="412"/>
      <c r="AQ9" s="412"/>
      <c r="AR9" s="412"/>
      <c r="AS9" s="412"/>
      <c r="AT9" s="413"/>
      <c r="AU9" s="513" t="s">
        <v>96</v>
      </c>
      <c r="AV9" s="514"/>
      <c r="AW9" s="514"/>
      <c r="AX9" s="514"/>
      <c r="AY9" s="469" t="s">
        <v>117</v>
      </c>
      <c r="AZ9" s="470"/>
      <c r="BA9" s="470"/>
      <c r="BB9" s="470"/>
      <c r="BC9" s="470"/>
      <c r="BD9" s="470"/>
      <c r="BE9" s="470"/>
      <c r="BF9" s="470"/>
      <c r="BG9" s="470"/>
      <c r="BH9" s="470"/>
      <c r="BI9" s="470"/>
      <c r="BJ9" s="470"/>
      <c r="BK9" s="470"/>
      <c r="BL9" s="470"/>
      <c r="BM9" s="471"/>
      <c r="BN9" s="455">
        <v>-49180</v>
      </c>
      <c r="BO9" s="456"/>
      <c r="BP9" s="456"/>
      <c r="BQ9" s="456"/>
      <c r="BR9" s="456"/>
      <c r="BS9" s="456"/>
      <c r="BT9" s="456"/>
      <c r="BU9" s="457"/>
      <c r="BV9" s="455">
        <v>126587</v>
      </c>
      <c r="BW9" s="456"/>
      <c r="BX9" s="456"/>
      <c r="BY9" s="456"/>
      <c r="BZ9" s="456"/>
      <c r="CA9" s="456"/>
      <c r="CB9" s="456"/>
      <c r="CC9" s="457"/>
      <c r="CD9" s="495" t="s">
        <v>118</v>
      </c>
      <c r="CE9" s="415"/>
      <c r="CF9" s="415"/>
      <c r="CG9" s="415"/>
      <c r="CH9" s="415"/>
      <c r="CI9" s="415"/>
      <c r="CJ9" s="415"/>
      <c r="CK9" s="415"/>
      <c r="CL9" s="415"/>
      <c r="CM9" s="415"/>
      <c r="CN9" s="415"/>
      <c r="CO9" s="415"/>
      <c r="CP9" s="415"/>
      <c r="CQ9" s="415"/>
      <c r="CR9" s="415"/>
      <c r="CS9" s="496"/>
      <c r="CT9" s="452">
        <v>12.7</v>
      </c>
      <c r="CU9" s="453"/>
      <c r="CV9" s="453"/>
      <c r="CW9" s="453"/>
      <c r="CX9" s="453"/>
      <c r="CY9" s="453"/>
      <c r="CZ9" s="453"/>
      <c r="DA9" s="454"/>
      <c r="DB9" s="452">
        <v>12.2</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119</v>
      </c>
      <c r="M10" s="412"/>
      <c r="N10" s="412"/>
      <c r="O10" s="412"/>
      <c r="P10" s="412"/>
      <c r="Q10" s="413"/>
      <c r="R10" s="408">
        <v>20778</v>
      </c>
      <c r="S10" s="409"/>
      <c r="T10" s="409"/>
      <c r="U10" s="409"/>
      <c r="V10" s="468"/>
      <c r="W10" s="596"/>
      <c r="X10" s="406"/>
      <c r="Y10" s="406"/>
      <c r="Z10" s="406"/>
      <c r="AA10" s="406"/>
      <c r="AB10" s="406"/>
      <c r="AC10" s="406"/>
      <c r="AD10" s="406"/>
      <c r="AE10" s="406"/>
      <c r="AF10" s="406"/>
      <c r="AG10" s="406"/>
      <c r="AH10" s="406"/>
      <c r="AI10" s="406"/>
      <c r="AJ10" s="406"/>
      <c r="AK10" s="406"/>
      <c r="AL10" s="597"/>
      <c r="AM10" s="512" t="s">
        <v>120</v>
      </c>
      <c r="AN10" s="412"/>
      <c r="AO10" s="412"/>
      <c r="AP10" s="412"/>
      <c r="AQ10" s="412"/>
      <c r="AR10" s="412"/>
      <c r="AS10" s="412"/>
      <c r="AT10" s="413"/>
      <c r="AU10" s="513" t="s">
        <v>121</v>
      </c>
      <c r="AV10" s="514"/>
      <c r="AW10" s="514"/>
      <c r="AX10" s="514"/>
      <c r="AY10" s="469" t="s">
        <v>122</v>
      </c>
      <c r="AZ10" s="470"/>
      <c r="BA10" s="470"/>
      <c r="BB10" s="470"/>
      <c r="BC10" s="470"/>
      <c r="BD10" s="470"/>
      <c r="BE10" s="470"/>
      <c r="BF10" s="470"/>
      <c r="BG10" s="470"/>
      <c r="BH10" s="470"/>
      <c r="BI10" s="470"/>
      <c r="BJ10" s="470"/>
      <c r="BK10" s="470"/>
      <c r="BL10" s="470"/>
      <c r="BM10" s="471"/>
      <c r="BN10" s="455">
        <v>560</v>
      </c>
      <c r="BO10" s="456"/>
      <c r="BP10" s="456"/>
      <c r="BQ10" s="456"/>
      <c r="BR10" s="456"/>
      <c r="BS10" s="456"/>
      <c r="BT10" s="456"/>
      <c r="BU10" s="457"/>
      <c r="BV10" s="455">
        <v>270709</v>
      </c>
      <c r="BW10" s="456"/>
      <c r="BX10" s="456"/>
      <c r="BY10" s="456"/>
      <c r="BZ10" s="456"/>
      <c r="CA10" s="456"/>
      <c r="CB10" s="456"/>
      <c r="CC10" s="457"/>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124</v>
      </c>
      <c r="M11" s="417"/>
      <c r="N11" s="417"/>
      <c r="O11" s="417"/>
      <c r="P11" s="417"/>
      <c r="Q11" s="418"/>
      <c r="R11" s="584" t="s">
        <v>125</v>
      </c>
      <c r="S11" s="585"/>
      <c r="T11" s="585"/>
      <c r="U11" s="585"/>
      <c r="V11" s="586"/>
      <c r="W11" s="596"/>
      <c r="X11" s="406"/>
      <c r="Y11" s="406"/>
      <c r="Z11" s="406"/>
      <c r="AA11" s="406"/>
      <c r="AB11" s="406"/>
      <c r="AC11" s="406"/>
      <c r="AD11" s="406"/>
      <c r="AE11" s="406"/>
      <c r="AF11" s="406"/>
      <c r="AG11" s="406"/>
      <c r="AH11" s="406"/>
      <c r="AI11" s="406"/>
      <c r="AJ11" s="406"/>
      <c r="AK11" s="406"/>
      <c r="AL11" s="597"/>
      <c r="AM11" s="512" t="s">
        <v>126</v>
      </c>
      <c r="AN11" s="412"/>
      <c r="AO11" s="412"/>
      <c r="AP11" s="412"/>
      <c r="AQ11" s="412"/>
      <c r="AR11" s="412"/>
      <c r="AS11" s="412"/>
      <c r="AT11" s="413"/>
      <c r="AU11" s="513" t="s">
        <v>96</v>
      </c>
      <c r="AV11" s="514"/>
      <c r="AW11" s="514"/>
      <c r="AX11" s="514"/>
      <c r="AY11" s="469" t="s">
        <v>127</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128</v>
      </c>
      <c r="CE11" s="415"/>
      <c r="CF11" s="415"/>
      <c r="CG11" s="415"/>
      <c r="CH11" s="415"/>
      <c r="CI11" s="415"/>
      <c r="CJ11" s="415"/>
      <c r="CK11" s="415"/>
      <c r="CL11" s="415"/>
      <c r="CM11" s="415"/>
      <c r="CN11" s="415"/>
      <c r="CO11" s="415"/>
      <c r="CP11" s="415"/>
      <c r="CQ11" s="415"/>
      <c r="CR11" s="415"/>
      <c r="CS11" s="496"/>
      <c r="CT11" s="558" t="s">
        <v>129</v>
      </c>
      <c r="CU11" s="559"/>
      <c r="CV11" s="559"/>
      <c r="CW11" s="559"/>
      <c r="CX11" s="559"/>
      <c r="CY11" s="559"/>
      <c r="CZ11" s="559"/>
      <c r="DA11" s="560"/>
      <c r="DB11" s="558" t="s">
        <v>130</v>
      </c>
      <c r="DC11" s="559"/>
      <c r="DD11" s="559"/>
      <c r="DE11" s="559"/>
      <c r="DF11" s="559"/>
      <c r="DG11" s="559"/>
      <c r="DH11" s="559"/>
      <c r="DI11" s="560"/>
    </row>
    <row r="12" spans="1:119" ht="18.75" customHeight="1" x14ac:dyDescent="0.15">
      <c r="A12" s="181"/>
      <c r="B12" s="561" t="s">
        <v>131</v>
      </c>
      <c r="C12" s="562"/>
      <c r="D12" s="562"/>
      <c r="E12" s="562"/>
      <c r="F12" s="562"/>
      <c r="G12" s="562"/>
      <c r="H12" s="562"/>
      <c r="I12" s="562"/>
      <c r="J12" s="562"/>
      <c r="K12" s="563"/>
      <c r="L12" s="570" t="s">
        <v>132</v>
      </c>
      <c r="M12" s="571"/>
      <c r="N12" s="571"/>
      <c r="O12" s="571"/>
      <c r="P12" s="571"/>
      <c r="Q12" s="572"/>
      <c r="R12" s="573">
        <v>21332</v>
      </c>
      <c r="S12" s="574"/>
      <c r="T12" s="574"/>
      <c r="U12" s="574"/>
      <c r="V12" s="575"/>
      <c r="W12" s="576" t="s">
        <v>1</v>
      </c>
      <c r="X12" s="514"/>
      <c r="Y12" s="514"/>
      <c r="Z12" s="514"/>
      <c r="AA12" s="514"/>
      <c r="AB12" s="577"/>
      <c r="AC12" s="578" t="s">
        <v>133</v>
      </c>
      <c r="AD12" s="579"/>
      <c r="AE12" s="579"/>
      <c r="AF12" s="579"/>
      <c r="AG12" s="580"/>
      <c r="AH12" s="578" t="s">
        <v>134</v>
      </c>
      <c r="AI12" s="579"/>
      <c r="AJ12" s="579"/>
      <c r="AK12" s="579"/>
      <c r="AL12" s="581"/>
      <c r="AM12" s="512" t="s">
        <v>135</v>
      </c>
      <c r="AN12" s="412"/>
      <c r="AO12" s="412"/>
      <c r="AP12" s="412"/>
      <c r="AQ12" s="412"/>
      <c r="AR12" s="412"/>
      <c r="AS12" s="412"/>
      <c r="AT12" s="413"/>
      <c r="AU12" s="513" t="s">
        <v>96</v>
      </c>
      <c r="AV12" s="514"/>
      <c r="AW12" s="514"/>
      <c r="AX12" s="514"/>
      <c r="AY12" s="469" t="s">
        <v>136</v>
      </c>
      <c r="AZ12" s="470"/>
      <c r="BA12" s="470"/>
      <c r="BB12" s="470"/>
      <c r="BC12" s="470"/>
      <c r="BD12" s="470"/>
      <c r="BE12" s="470"/>
      <c r="BF12" s="470"/>
      <c r="BG12" s="470"/>
      <c r="BH12" s="470"/>
      <c r="BI12" s="470"/>
      <c r="BJ12" s="470"/>
      <c r="BK12" s="470"/>
      <c r="BL12" s="470"/>
      <c r="BM12" s="471"/>
      <c r="BN12" s="455">
        <v>95000</v>
      </c>
      <c r="BO12" s="456"/>
      <c r="BP12" s="456"/>
      <c r="BQ12" s="456"/>
      <c r="BR12" s="456"/>
      <c r="BS12" s="456"/>
      <c r="BT12" s="456"/>
      <c r="BU12" s="457"/>
      <c r="BV12" s="455">
        <v>0</v>
      </c>
      <c r="BW12" s="456"/>
      <c r="BX12" s="456"/>
      <c r="BY12" s="456"/>
      <c r="BZ12" s="456"/>
      <c r="CA12" s="456"/>
      <c r="CB12" s="456"/>
      <c r="CC12" s="457"/>
      <c r="CD12" s="495" t="s">
        <v>137</v>
      </c>
      <c r="CE12" s="415"/>
      <c r="CF12" s="415"/>
      <c r="CG12" s="415"/>
      <c r="CH12" s="415"/>
      <c r="CI12" s="415"/>
      <c r="CJ12" s="415"/>
      <c r="CK12" s="415"/>
      <c r="CL12" s="415"/>
      <c r="CM12" s="415"/>
      <c r="CN12" s="415"/>
      <c r="CO12" s="415"/>
      <c r="CP12" s="415"/>
      <c r="CQ12" s="415"/>
      <c r="CR12" s="415"/>
      <c r="CS12" s="496"/>
      <c r="CT12" s="558" t="s">
        <v>129</v>
      </c>
      <c r="CU12" s="559"/>
      <c r="CV12" s="559"/>
      <c r="CW12" s="559"/>
      <c r="CX12" s="559"/>
      <c r="CY12" s="559"/>
      <c r="CZ12" s="559"/>
      <c r="DA12" s="560"/>
      <c r="DB12" s="558" t="s">
        <v>138</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139</v>
      </c>
      <c r="N13" s="540"/>
      <c r="O13" s="540"/>
      <c r="P13" s="540"/>
      <c r="Q13" s="541"/>
      <c r="R13" s="542">
        <v>20271</v>
      </c>
      <c r="S13" s="543"/>
      <c r="T13" s="543"/>
      <c r="U13" s="543"/>
      <c r="V13" s="544"/>
      <c r="W13" s="545" t="s">
        <v>140</v>
      </c>
      <c r="X13" s="441"/>
      <c r="Y13" s="441"/>
      <c r="Z13" s="441"/>
      <c r="AA13" s="441"/>
      <c r="AB13" s="442"/>
      <c r="AC13" s="408">
        <v>230</v>
      </c>
      <c r="AD13" s="409"/>
      <c r="AE13" s="409"/>
      <c r="AF13" s="409"/>
      <c r="AG13" s="410"/>
      <c r="AH13" s="408">
        <v>332</v>
      </c>
      <c r="AI13" s="409"/>
      <c r="AJ13" s="409"/>
      <c r="AK13" s="409"/>
      <c r="AL13" s="468"/>
      <c r="AM13" s="512" t="s">
        <v>141</v>
      </c>
      <c r="AN13" s="412"/>
      <c r="AO13" s="412"/>
      <c r="AP13" s="412"/>
      <c r="AQ13" s="412"/>
      <c r="AR13" s="412"/>
      <c r="AS13" s="412"/>
      <c r="AT13" s="413"/>
      <c r="AU13" s="513" t="s">
        <v>110</v>
      </c>
      <c r="AV13" s="514"/>
      <c r="AW13" s="514"/>
      <c r="AX13" s="514"/>
      <c r="AY13" s="469" t="s">
        <v>142</v>
      </c>
      <c r="AZ13" s="470"/>
      <c r="BA13" s="470"/>
      <c r="BB13" s="470"/>
      <c r="BC13" s="470"/>
      <c r="BD13" s="470"/>
      <c r="BE13" s="470"/>
      <c r="BF13" s="470"/>
      <c r="BG13" s="470"/>
      <c r="BH13" s="470"/>
      <c r="BI13" s="470"/>
      <c r="BJ13" s="470"/>
      <c r="BK13" s="470"/>
      <c r="BL13" s="470"/>
      <c r="BM13" s="471"/>
      <c r="BN13" s="455">
        <v>-143620</v>
      </c>
      <c r="BO13" s="456"/>
      <c r="BP13" s="456"/>
      <c r="BQ13" s="456"/>
      <c r="BR13" s="456"/>
      <c r="BS13" s="456"/>
      <c r="BT13" s="456"/>
      <c r="BU13" s="457"/>
      <c r="BV13" s="455">
        <v>397296</v>
      </c>
      <c r="BW13" s="456"/>
      <c r="BX13" s="456"/>
      <c r="BY13" s="456"/>
      <c r="BZ13" s="456"/>
      <c r="CA13" s="456"/>
      <c r="CB13" s="456"/>
      <c r="CC13" s="457"/>
      <c r="CD13" s="495" t="s">
        <v>143</v>
      </c>
      <c r="CE13" s="415"/>
      <c r="CF13" s="415"/>
      <c r="CG13" s="415"/>
      <c r="CH13" s="415"/>
      <c r="CI13" s="415"/>
      <c r="CJ13" s="415"/>
      <c r="CK13" s="415"/>
      <c r="CL13" s="415"/>
      <c r="CM13" s="415"/>
      <c r="CN13" s="415"/>
      <c r="CO13" s="415"/>
      <c r="CP13" s="415"/>
      <c r="CQ13" s="415"/>
      <c r="CR13" s="415"/>
      <c r="CS13" s="496"/>
      <c r="CT13" s="452">
        <v>4.5</v>
      </c>
      <c r="CU13" s="453"/>
      <c r="CV13" s="453"/>
      <c r="CW13" s="453"/>
      <c r="CX13" s="453"/>
      <c r="CY13" s="453"/>
      <c r="CZ13" s="453"/>
      <c r="DA13" s="454"/>
      <c r="DB13" s="452">
        <v>3.8</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144</v>
      </c>
      <c r="M14" s="582"/>
      <c r="N14" s="582"/>
      <c r="O14" s="582"/>
      <c r="P14" s="582"/>
      <c r="Q14" s="583"/>
      <c r="R14" s="542">
        <v>21389</v>
      </c>
      <c r="S14" s="543"/>
      <c r="T14" s="543"/>
      <c r="U14" s="543"/>
      <c r="V14" s="544"/>
      <c r="W14" s="546"/>
      <c r="X14" s="444"/>
      <c r="Y14" s="444"/>
      <c r="Z14" s="444"/>
      <c r="AA14" s="444"/>
      <c r="AB14" s="445"/>
      <c r="AC14" s="535">
        <v>2.4</v>
      </c>
      <c r="AD14" s="536"/>
      <c r="AE14" s="536"/>
      <c r="AF14" s="536"/>
      <c r="AG14" s="537"/>
      <c r="AH14" s="535">
        <v>3.2</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145</v>
      </c>
      <c r="CE14" s="493"/>
      <c r="CF14" s="493"/>
      <c r="CG14" s="493"/>
      <c r="CH14" s="493"/>
      <c r="CI14" s="493"/>
      <c r="CJ14" s="493"/>
      <c r="CK14" s="493"/>
      <c r="CL14" s="493"/>
      <c r="CM14" s="493"/>
      <c r="CN14" s="493"/>
      <c r="CO14" s="493"/>
      <c r="CP14" s="493"/>
      <c r="CQ14" s="493"/>
      <c r="CR14" s="493"/>
      <c r="CS14" s="494"/>
      <c r="CT14" s="552">
        <v>29.3</v>
      </c>
      <c r="CU14" s="553"/>
      <c r="CV14" s="553"/>
      <c r="CW14" s="553"/>
      <c r="CX14" s="553"/>
      <c r="CY14" s="553"/>
      <c r="CZ14" s="553"/>
      <c r="DA14" s="554"/>
      <c r="DB14" s="552">
        <v>18.3</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146</v>
      </c>
      <c r="N15" s="540"/>
      <c r="O15" s="540"/>
      <c r="P15" s="540"/>
      <c r="Q15" s="541"/>
      <c r="R15" s="542">
        <v>20401</v>
      </c>
      <c r="S15" s="543"/>
      <c r="T15" s="543"/>
      <c r="U15" s="543"/>
      <c r="V15" s="544"/>
      <c r="W15" s="545" t="s">
        <v>147</v>
      </c>
      <c r="X15" s="441"/>
      <c r="Y15" s="441"/>
      <c r="Z15" s="441"/>
      <c r="AA15" s="441"/>
      <c r="AB15" s="442"/>
      <c r="AC15" s="408">
        <v>3942</v>
      </c>
      <c r="AD15" s="409"/>
      <c r="AE15" s="409"/>
      <c r="AF15" s="409"/>
      <c r="AG15" s="410"/>
      <c r="AH15" s="408">
        <v>4536</v>
      </c>
      <c r="AI15" s="409"/>
      <c r="AJ15" s="409"/>
      <c r="AK15" s="409"/>
      <c r="AL15" s="468"/>
      <c r="AM15" s="512"/>
      <c r="AN15" s="412"/>
      <c r="AO15" s="412"/>
      <c r="AP15" s="412"/>
      <c r="AQ15" s="412"/>
      <c r="AR15" s="412"/>
      <c r="AS15" s="412"/>
      <c r="AT15" s="413"/>
      <c r="AU15" s="513"/>
      <c r="AV15" s="514"/>
      <c r="AW15" s="514"/>
      <c r="AX15" s="514"/>
      <c r="AY15" s="481" t="s">
        <v>148</v>
      </c>
      <c r="AZ15" s="482"/>
      <c r="BA15" s="482"/>
      <c r="BB15" s="482"/>
      <c r="BC15" s="482"/>
      <c r="BD15" s="482"/>
      <c r="BE15" s="482"/>
      <c r="BF15" s="482"/>
      <c r="BG15" s="482"/>
      <c r="BH15" s="482"/>
      <c r="BI15" s="482"/>
      <c r="BJ15" s="482"/>
      <c r="BK15" s="482"/>
      <c r="BL15" s="482"/>
      <c r="BM15" s="483"/>
      <c r="BN15" s="484">
        <v>2935452</v>
      </c>
      <c r="BO15" s="485"/>
      <c r="BP15" s="485"/>
      <c r="BQ15" s="485"/>
      <c r="BR15" s="485"/>
      <c r="BS15" s="485"/>
      <c r="BT15" s="485"/>
      <c r="BU15" s="486"/>
      <c r="BV15" s="484">
        <v>2796010</v>
      </c>
      <c r="BW15" s="485"/>
      <c r="BX15" s="485"/>
      <c r="BY15" s="485"/>
      <c r="BZ15" s="485"/>
      <c r="CA15" s="485"/>
      <c r="CB15" s="485"/>
      <c r="CC15" s="486"/>
      <c r="CD15" s="555" t="s">
        <v>149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150</v>
      </c>
      <c r="M16" s="530"/>
      <c r="N16" s="530"/>
      <c r="O16" s="530"/>
      <c r="P16" s="530"/>
      <c r="Q16" s="531"/>
      <c r="R16" s="532" t="s">
        <v>151</v>
      </c>
      <c r="S16" s="533"/>
      <c r="T16" s="533"/>
      <c r="U16" s="533"/>
      <c r="V16" s="534"/>
      <c r="W16" s="546"/>
      <c r="X16" s="444"/>
      <c r="Y16" s="444"/>
      <c r="Z16" s="444"/>
      <c r="AA16" s="444"/>
      <c r="AB16" s="445"/>
      <c r="AC16" s="535">
        <v>41.8</v>
      </c>
      <c r="AD16" s="536"/>
      <c r="AE16" s="536"/>
      <c r="AF16" s="536"/>
      <c r="AG16" s="537"/>
      <c r="AH16" s="535">
        <v>44.3</v>
      </c>
      <c r="AI16" s="536"/>
      <c r="AJ16" s="536"/>
      <c r="AK16" s="536"/>
      <c r="AL16" s="538"/>
      <c r="AM16" s="512"/>
      <c r="AN16" s="412"/>
      <c r="AO16" s="412"/>
      <c r="AP16" s="412"/>
      <c r="AQ16" s="412"/>
      <c r="AR16" s="412"/>
      <c r="AS16" s="412"/>
      <c r="AT16" s="413"/>
      <c r="AU16" s="513"/>
      <c r="AV16" s="514"/>
      <c r="AW16" s="514"/>
      <c r="AX16" s="514"/>
      <c r="AY16" s="469" t="s">
        <v>152</v>
      </c>
      <c r="AZ16" s="470"/>
      <c r="BA16" s="470"/>
      <c r="BB16" s="470"/>
      <c r="BC16" s="470"/>
      <c r="BD16" s="470"/>
      <c r="BE16" s="470"/>
      <c r="BF16" s="470"/>
      <c r="BG16" s="470"/>
      <c r="BH16" s="470"/>
      <c r="BI16" s="470"/>
      <c r="BJ16" s="470"/>
      <c r="BK16" s="470"/>
      <c r="BL16" s="470"/>
      <c r="BM16" s="471"/>
      <c r="BN16" s="455">
        <v>5146122</v>
      </c>
      <c r="BO16" s="456"/>
      <c r="BP16" s="456"/>
      <c r="BQ16" s="456"/>
      <c r="BR16" s="456"/>
      <c r="BS16" s="456"/>
      <c r="BT16" s="456"/>
      <c r="BU16" s="457"/>
      <c r="BV16" s="455">
        <v>5062887</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153</v>
      </c>
      <c r="N17" s="549"/>
      <c r="O17" s="549"/>
      <c r="P17" s="549"/>
      <c r="Q17" s="550"/>
      <c r="R17" s="532" t="s">
        <v>154</v>
      </c>
      <c r="S17" s="533"/>
      <c r="T17" s="533"/>
      <c r="U17" s="533"/>
      <c r="V17" s="534"/>
      <c r="W17" s="545" t="s">
        <v>155</v>
      </c>
      <c r="X17" s="441"/>
      <c r="Y17" s="441"/>
      <c r="Z17" s="441"/>
      <c r="AA17" s="441"/>
      <c r="AB17" s="442"/>
      <c r="AC17" s="408">
        <v>5253</v>
      </c>
      <c r="AD17" s="409"/>
      <c r="AE17" s="409"/>
      <c r="AF17" s="409"/>
      <c r="AG17" s="410"/>
      <c r="AH17" s="408">
        <v>5378</v>
      </c>
      <c r="AI17" s="409"/>
      <c r="AJ17" s="409"/>
      <c r="AK17" s="409"/>
      <c r="AL17" s="468"/>
      <c r="AM17" s="512"/>
      <c r="AN17" s="412"/>
      <c r="AO17" s="412"/>
      <c r="AP17" s="412"/>
      <c r="AQ17" s="412"/>
      <c r="AR17" s="412"/>
      <c r="AS17" s="412"/>
      <c r="AT17" s="413"/>
      <c r="AU17" s="513"/>
      <c r="AV17" s="514"/>
      <c r="AW17" s="514"/>
      <c r="AX17" s="514"/>
      <c r="AY17" s="469" t="s">
        <v>156</v>
      </c>
      <c r="AZ17" s="470"/>
      <c r="BA17" s="470"/>
      <c r="BB17" s="470"/>
      <c r="BC17" s="470"/>
      <c r="BD17" s="470"/>
      <c r="BE17" s="470"/>
      <c r="BF17" s="470"/>
      <c r="BG17" s="470"/>
      <c r="BH17" s="470"/>
      <c r="BI17" s="470"/>
      <c r="BJ17" s="470"/>
      <c r="BK17" s="470"/>
      <c r="BL17" s="470"/>
      <c r="BM17" s="471"/>
      <c r="BN17" s="455">
        <v>3709550</v>
      </c>
      <c r="BO17" s="456"/>
      <c r="BP17" s="456"/>
      <c r="BQ17" s="456"/>
      <c r="BR17" s="456"/>
      <c r="BS17" s="456"/>
      <c r="BT17" s="456"/>
      <c r="BU17" s="457"/>
      <c r="BV17" s="455">
        <v>3544402</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157</v>
      </c>
      <c r="C18" s="506"/>
      <c r="D18" s="506"/>
      <c r="E18" s="507"/>
      <c r="F18" s="507"/>
      <c r="G18" s="507"/>
      <c r="H18" s="507"/>
      <c r="I18" s="507"/>
      <c r="J18" s="507"/>
      <c r="K18" s="507"/>
      <c r="L18" s="508">
        <v>37.97</v>
      </c>
      <c r="M18" s="508"/>
      <c r="N18" s="508"/>
      <c r="O18" s="508"/>
      <c r="P18" s="508"/>
      <c r="Q18" s="508"/>
      <c r="R18" s="509"/>
      <c r="S18" s="509"/>
      <c r="T18" s="509"/>
      <c r="U18" s="509"/>
      <c r="V18" s="510"/>
      <c r="W18" s="526"/>
      <c r="X18" s="527"/>
      <c r="Y18" s="527"/>
      <c r="Z18" s="527"/>
      <c r="AA18" s="527"/>
      <c r="AB18" s="551"/>
      <c r="AC18" s="425">
        <v>55.7</v>
      </c>
      <c r="AD18" s="426"/>
      <c r="AE18" s="426"/>
      <c r="AF18" s="426"/>
      <c r="AG18" s="511"/>
      <c r="AH18" s="425">
        <v>52.5</v>
      </c>
      <c r="AI18" s="426"/>
      <c r="AJ18" s="426"/>
      <c r="AK18" s="426"/>
      <c r="AL18" s="427"/>
      <c r="AM18" s="512"/>
      <c r="AN18" s="412"/>
      <c r="AO18" s="412"/>
      <c r="AP18" s="412"/>
      <c r="AQ18" s="412"/>
      <c r="AR18" s="412"/>
      <c r="AS18" s="412"/>
      <c r="AT18" s="413"/>
      <c r="AU18" s="513"/>
      <c r="AV18" s="514"/>
      <c r="AW18" s="514"/>
      <c r="AX18" s="514"/>
      <c r="AY18" s="469" t="s">
        <v>158</v>
      </c>
      <c r="AZ18" s="470"/>
      <c r="BA18" s="470"/>
      <c r="BB18" s="470"/>
      <c r="BC18" s="470"/>
      <c r="BD18" s="470"/>
      <c r="BE18" s="470"/>
      <c r="BF18" s="470"/>
      <c r="BG18" s="470"/>
      <c r="BH18" s="470"/>
      <c r="BI18" s="470"/>
      <c r="BJ18" s="470"/>
      <c r="BK18" s="470"/>
      <c r="BL18" s="470"/>
      <c r="BM18" s="471"/>
      <c r="BN18" s="455">
        <v>5742091</v>
      </c>
      <c r="BO18" s="456"/>
      <c r="BP18" s="456"/>
      <c r="BQ18" s="456"/>
      <c r="BR18" s="456"/>
      <c r="BS18" s="456"/>
      <c r="BT18" s="456"/>
      <c r="BU18" s="457"/>
      <c r="BV18" s="455">
        <v>5608896</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159</v>
      </c>
      <c r="C19" s="506"/>
      <c r="D19" s="506"/>
      <c r="E19" s="507"/>
      <c r="F19" s="507"/>
      <c r="G19" s="507"/>
      <c r="H19" s="507"/>
      <c r="I19" s="507"/>
      <c r="J19" s="507"/>
      <c r="K19" s="507"/>
      <c r="L19" s="515">
        <v>550</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160</v>
      </c>
      <c r="AZ19" s="470"/>
      <c r="BA19" s="470"/>
      <c r="BB19" s="470"/>
      <c r="BC19" s="470"/>
      <c r="BD19" s="470"/>
      <c r="BE19" s="470"/>
      <c r="BF19" s="470"/>
      <c r="BG19" s="470"/>
      <c r="BH19" s="470"/>
      <c r="BI19" s="470"/>
      <c r="BJ19" s="470"/>
      <c r="BK19" s="470"/>
      <c r="BL19" s="470"/>
      <c r="BM19" s="471"/>
      <c r="BN19" s="455">
        <v>7568279</v>
      </c>
      <c r="BO19" s="456"/>
      <c r="BP19" s="456"/>
      <c r="BQ19" s="456"/>
      <c r="BR19" s="456"/>
      <c r="BS19" s="456"/>
      <c r="BT19" s="456"/>
      <c r="BU19" s="457"/>
      <c r="BV19" s="455">
        <v>7528536</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161</v>
      </c>
      <c r="C20" s="506"/>
      <c r="D20" s="506"/>
      <c r="E20" s="507"/>
      <c r="F20" s="507"/>
      <c r="G20" s="507"/>
      <c r="H20" s="507"/>
      <c r="I20" s="507"/>
      <c r="J20" s="507"/>
      <c r="K20" s="507"/>
      <c r="L20" s="515">
        <v>7841</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162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163</v>
      </c>
      <c r="C22" s="432"/>
      <c r="D22" s="433"/>
      <c r="E22" s="440" t="s">
        <v>1</v>
      </c>
      <c r="F22" s="441"/>
      <c r="G22" s="441"/>
      <c r="H22" s="441"/>
      <c r="I22" s="441"/>
      <c r="J22" s="441"/>
      <c r="K22" s="442"/>
      <c r="L22" s="440" t="s">
        <v>164</v>
      </c>
      <c r="M22" s="441"/>
      <c r="N22" s="441"/>
      <c r="O22" s="441"/>
      <c r="P22" s="442"/>
      <c r="Q22" s="446" t="s">
        <v>165</v>
      </c>
      <c r="R22" s="447"/>
      <c r="S22" s="447"/>
      <c r="T22" s="447"/>
      <c r="U22" s="447"/>
      <c r="V22" s="448"/>
      <c r="W22" s="497" t="s">
        <v>166</v>
      </c>
      <c r="X22" s="432"/>
      <c r="Y22" s="433"/>
      <c r="Z22" s="440" t="s">
        <v>1</v>
      </c>
      <c r="AA22" s="441"/>
      <c r="AB22" s="441"/>
      <c r="AC22" s="441"/>
      <c r="AD22" s="441"/>
      <c r="AE22" s="441"/>
      <c r="AF22" s="441"/>
      <c r="AG22" s="442"/>
      <c r="AH22" s="458" t="s">
        <v>167</v>
      </c>
      <c r="AI22" s="441"/>
      <c r="AJ22" s="441"/>
      <c r="AK22" s="441"/>
      <c r="AL22" s="442"/>
      <c r="AM22" s="458" t="s">
        <v>168</v>
      </c>
      <c r="AN22" s="459"/>
      <c r="AO22" s="459"/>
      <c r="AP22" s="459"/>
      <c r="AQ22" s="459"/>
      <c r="AR22" s="460"/>
      <c r="AS22" s="446" t="s">
        <v>165</v>
      </c>
      <c r="AT22" s="447"/>
      <c r="AU22" s="447"/>
      <c r="AV22" s="447"/>
      <c r="AW22" s="447"/>
      <c r="AX22" s="464"/>
      <c r="AY22" s="481" t="s">
        <v>169</v>
      </c>
      <c r="AZ22" s="482"/>
      <c r="BA22" s="482"/>
      <c r="BB22" s="482"/>
      <c r="BC22" s="482"/>
      <c r="BD22" s="482"/>
      <c r="BE22" s="482"/>
      <c r="BF22" s="482"/>
      <c r="BG22" s="482"/>
      <c r="BH22" s="482"/>
      <c r="BI22" s="482"/>
      <c r="BJ22" s="482"/>
      <c r="BK22" s="482"/>
      <c r="BL22" s="482"/>
      <c r="BM22" s="483"/>
      <c r="BN22" s="484">
        <v>12981714</v>
      </c>
      <c r="BO22" s="485"/>
      <c r="BP22" s="485"/>
      <c r="BQ22" s="485"/>
      <c r="BR22" s="485"/>
      <c r="BS22" s="485"/>
      <c r="BT22" s="485"/>
      <c r="BU22" s="486"/>
      <c r="BV22" s="484">
        <v>12529478</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170</v>
      </c>
      <c r="AZ23" s="470"/>
      <c r="BA23" s="470"/>
      <c r="BB23" s="470"/>
      <c r="BC23" s="470"/>
      <c r="BD23" s="470"/>
      <c r="BE23" s="470"/>
      <c r="BF23" s="470"/>
      <c r="BG23" s="470"/>
      <c r="BH23" s="470"/>
      <c r="BI23" s="470"/>
      <c r="BJ23" s="470"/>
      <c r="BK23" s="470"/>
      <c r="BL23" s="470"/>
      <c r="BM23" s="471"/>
      <c r="BN23" s="455">
        <v>515639</v>
      </c>
      <c r="BO23" s="456"/>
      <c r="BP23" s="456"/>
      <c r="BQ23" s="456"/>
      <c r="BR23" s="456"/>
      <c r="BS23" s="456"/>
      <c r="BT23" s="456"/>
      <c r="BU23" s="457"/>
      <c r="BV23" s="455">
        <v>641255</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171</v>
      </c>
      <c r="F24" s="412"/>
      <c r="G24" s="412"/>
      <c r="H24" s="412"/>
      <c r="I24" s="412"/>
      <c r="J24" s="412"/>
      <c r="K24" s="413"/>
      <c r="L24" s="408">
        <v>1</v>
      </c>
      <c r="M24" s="409"/>
      <c r="N24" s="409"/>
      <c r="O24" s="409"/>
      <c r="P24" s="410"/>
      <c r="Q24" s="408">
        <v>7400</v>
      </c>
      <c r="R24" s="409"/>
      <c r="S24" s="409"/>
      <c r="T24" s="409"/>
      <c r="U24" s="409"/>
      <c r="V24" s="410"/>
      <c r="W24" s="498"/>
      <c r="X24" s="435"/>
      <c r="Y24" s="436"/>
      <c r="Z24" s="411" t="s">
        <v>172</v>
      </c>
      <c r="AA24" s="412"/>
      <c r="AB24" s="412"/>
      <c r="AC24" s="412"/>
      <c r="AD24" s="412"/>
      <c r="AE24" s="412"/>
      <c r="AF24" s="412"/>
      <c r="AG24" s="413"/>
      <c r="AH24" s="408">
        <v>148</v>
      </c>
      <c r="AI24" s="409"/>
      <c r="AJ24" s="409"/>
      <c r="AK24" s="409"/>
      <c r="AL24" s="410"/>
      <c r="AM24" s="408">
        <v>427868</v>
      </c>
      <c r="AN24" s="409"/>
      <c r="AO24" s="409"/>
      <c r="AP24" s="409"/>
      <c r="AQ24" s="409"/>
      <c r="AR24" s="410"/>
      <c r="AS24" s="408">
        <v>2891</v>
      </c>
      <c r="AT24" s="409"/>
      <c r="AU24" s="409"/>
      <c r="AV24" s="409"/>
      <c r="AW24" s="409"/>
      <c r="AX24" s="468"/>
      <c r="AY24" s="428" t="s">
        <v>173</v>
      </c>
      <c r="AZ24" s="429"/>
      <c r="BA24" s="429"/>
      <c r="BB24" s="429"/>
      <c r="BC24" s="429"/>
      <c r="BD24" s="429"/>
      <c r="BE24" s="429"/>
      <c r="BF24" s="429"/>
      <c r="BG24" s="429"/>
      <c r="BH24" s="429"/>
      <c r="BI24" s="429"/>
      <c r="BJ24" s="429"/>
      <c r="BK24" s="429"/>
      <c r="BL24" s="429"/>
      <c r="BM24" s="430"/>
      <c r="BN24" s="455">
        <v>8632334</v>
      </c>
      <c r="BO24" s="456"/>
      <c r="BP24" s="456"/>
      <c r="BQ24" s="456"/>
      <c r="BR24" s="456"/>
      <c r="BS24" s="456"/>
      <c r="BT24" s="456"/>
      <c r="BU24" s="457"/>
      <c r="BV24" s="455">
        <v>7933490</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174</v>
      </c>
      <c r="F25" s="412"/>
      <c r="G25" s="412"/>
      <c r="H25" s="412"/>
      <c r="I25" s="412"/>
      <c r="J25" s="412"/>
      <c r="K25" s="413"/>
      <c r="L25" s="408">
        <v>1</v>
      </c>
      <c r="M25" s="409"/>
      <c r="N25" s="409"/>
      <c r="O25" s="409"/>
      <c r="P25" s="410"/>
      <c r="Q25" s="408">
        <v>6250</v>
      </c>
      <c r="R25" s="409"/>
      <c r="S25" s="409"/>
      <c r="T25" s="409"/>
      <c r="U25" s="409"/>
      <c r="V25" s="410"/>
      <c r="W25" s="498"/>
      <c r="X25" s="435"/>
      <c r="Y25" s="436"/>
      <c r="Z25" s="411" t="s">
        <v>175</v>
      </c>
      <c r="AA25" s="412"/>
      <c r="AB25" s="412"/>
      <c r="AC25" s="412"/>
      <c r="AD25" s="412"/>
      <c r="AE25" s="412"/>
      <c r="AF25" s="412"/>
      <c r="AG25" s="413"/>
      <c r="AH25" s="408" t="s">
        <v>176</v>
      </c>
      <c r="AI25" s="409"/>
      <c r="AJ25" s="409"/>
      <c r="AK25" s="409"/>
      <c r="AL25" s="410"/>
      <c r="AM25" s="408" t="s">
        <v>130</v>
      </c>
      <c r="AN25" s="409"/>
      <c r="AO25" s="409"/>
      <c r="AP25" s="409"/>
      <c r="AQ25" s="409"/>
      <c r="AR25" s="410"/>
      <c r="AS25" s="408" t="s">
        <v>176</v>
      </c>
      <c r="AT25" s="409"/>
      <c r="AU25" s="409"/>
      <c r="AV25" s="409"/>
      <c r="AW25" s="409"/>
      <c r="AX25" s="468"/>
      <c r="AY25" s="481" t="s">
        <v>177</v>
      </c>
      <c r="AZ25" s="482"/>
      <c r="BA25" s="482"/>
      <c r="BB25" s="482"/>
      <c r="BC25" s="482"/>
      <c r="BD25" s="482"/>
      <c r="BE25" s="482"/>
      <c r="BF25" s="482"/>
      <c r="BG25" s="482"/>
      <c r="BH25" s="482"/>
      <c r="BI25" s="482"/>
      <c r="BJ25" s="482"/>
      <c r="BK25" s="482"/>
      <c r="BL25" s="482"/>
      <c r="BM25" s="483"/>
      <c r="BN25" s="484">
        <v>2177359</v>
      </c>
      <c r="BO25" s="485"/>
      <c r="BP25" s="485"/>
      <c r="BQ25" s="485"/>
      <c r="BR25" s="485"/>
      <c r="BS25" s="485"/>
      <c r="BT25" s="485"/>
      <c r="BU25" s="486"/>
      <c r="BV25" s="484">
        <v>3384891</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178</v>
      </c>
      <c r="F26" s="412"/>
      <c r="G26" s="412"/>
      <c r="H26" s="412"/>
      <c r="I26" s="412"/>
      <c r="J26" s="412"/>
      <c r="K26" s="413"/>
      <c r="L26" s="408">
        <v>1</v>
      </c>
      <c r="M26" s="409"/>
      <c r="N26" s="409"/>
      <c r="O26" s="409"/>
      <c r="P26" s="410"/>
      <c r="Q26" s="408">
        <v>5950</v>
      </c>
      <c r="R26" s="409"/>
      <c r="S26" s="409"/>
      <c r="T26" s="409"/>
      <c r="U26" s="409"/>
      <c r="V26" s="410"/>
      <c r="W26" s="498"/>
      <c r="X26" s="435"/>
      <c r="Y26" s="436"/>
      <c r="Z26" s="411" t="s">
        <v>179</v>
      </c>
      <c r="AA26" s="466"/>
      <c r="AB26" s="466"/>
      <c r="AC26" s="466"/>
      <c r="AD26" s="466"/>
      <c r="AE26" s="466"/>
      <c r="AF26" s="466"/>
      <c r="AG26" s="467"/>
      <c r="AH26" s="408" t="s">
        <v>176</v>
      </c>
      <c r="AI26" s="409"/>
      <c r="AJ26" s="409"/>
      <c r="AK26" s="409"/>
      <c r="AL26" s="410"/>
      <c r="AM26" s="408" t="s">
        <v>176</v>
      </c>
      <c r="AN26" s="409"/>
      <c r="AO26" s="409"/>
      <c r="AP26" s="409"/>
      <c r="AQ26" s="409"/>
      <c r="AR26" s="410"/>
      <c r="AS26" s="408" t="s">
        <v>176</v>
      </c>
      <c r="AT26" s="409"/>
      <c r="AU26" s="409"/>
      <c r="AV26" s="409"/>
      <c r="AW26" s="409"/>
      <c r="AX26" s="468"/>
      <c r="AY26" s="495" t="s">
        <v>180</v>
      </c>
      <c r="AZ26" s="415"/>
      <c r="BA26" s="415"/>
      <c r="BB26" s="415"/>
      <c r="BC26" s="415"/>
      <c r="BD26" s="415"/>
      <c r="BE26" s="415"/>
      <c r="BF26" s="415"/>
      <c r="BG26" s="415"/>
      <c r="BH26" s="415"/>
      <c r="BI26" s="415"/>
      <c r="BJ26" s="415"/>
      <c r="BK26" s="415"/>
      <c r="BL26" s="415"/>
      <c r="BM26" s="496"/>
      <c r="BN26" s="455" t="s">
        <v>181</v>
      </c>
      <c r="BO26" s="456"/>
      <c r="BP26" s="456"/>
      <c r="BQ26" s="456"/>
      <c r="BR26" s="456"/>
      <c r="BS26" s="456"/>
      <c r="BT26" s="456"/>
      <c r="BU26" s="457"/>
      <c r="BV26" s="455" t="s">
        <v>176</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182</v>
      </c>
      <c r="F27" s="412"/>
      <c r="G27" s="412"/>
      <c r="H27" s="412"/>
      <c r="I27" s="412"/>
      <c r="J27" s="412"/>
      <c r="K27" s="413"/>
      <c r="L27" s="408">
        <v>1</v>
      </c>
      <c r="M27" s="409"/>
      <c r="N27" s="409"/>
      <c r="O27" s="409"/>
      <c r="P27" s="410"/>
      <c r="Q27" s="408">
        <v>3300</v>
      </c>
      <c r="R27" s="409"/>
      <c r="S27" s="409"/>
      <c r="T27" s="409"/>
      <c r="U27" s="409"/>
      <c r="V27" s="410"/>
      <c r="W27" s="498"/>
      <c r="X27" s="435"/>
      <c r="Y27" s="436"/>
      <c r="Z27" s="411" t="s">
        <v>183</v>
      </c>
      <c r="AA27" s="412"/>
      <c r="AB27" s="412"/>
      <c r="AC27" s="412"/>
      <c r="AD27" s="412"/>
      <c r="AE27" s="412"/>
      <c r="AF27" s="412"/>
      <c r="AG27" s="413"/>
      <c r="AH27" s="408">
        <v>20</v>
      </c>
      <c r="AI27" s="409"/>
      <c r="AJ27" s="409"/>
      <c r="AK27" s="409"/>
      <c r="AL27" s="410"/>
      <c r="AM27" s="408">
        <v>57522</v>
      </c>
      <c r="AN27" s="409"/>
      <c r="AO27" s="409"/>
      <c r="AP27" s="409"/>
      <c r="AQ27" s="409"/>
      <c r="AR27" s="410"/>
      <c r="AS27" s="408">
        <v>2876</v>
      </c>
      <c r="AT27" s="409"/>
      <c r="AU27" s="409"/>
      <c r="AV27" s="409"/>
      <c r="AW27" s="409"/>
      <c r="AX27" s="468"/>
      <c r="AY27" s="492" t="s">
        <v>184</v>
      </c>
      <c r="AZ27" s="493"/>
      <c r="BA27" s="493"/>
      <c r="BB27" s="493"/>
      <c r="BC27" s="493"/>
      <c r="BD27" s="493"/>
      <c r="BE27" s="493"/>
      <c r="BF27" s="493"/>
      <c r="BG27" s="493"/>
      <c r="BH27" s="493"/>
      <c r="BI27" s="493"/>
      <c r="BJ27" s="493"/>
      <c r="BK27" s="493"/>
      <c r="BL27" s="493"/>
      <c r="BM27" s="494"/>
      <c r="BN27" s="489">
        <v>469007</v>
      </c>
      <c r="BO27" s="490"/>
      <c r="BP27" s="490"/>
      <c r="BQ27" s="490"/>
      <c r="BR27" s="490"/>
      <c r="BS27" s="490"/>
      <c r="BT27" s="490"/>
      <c r="BU27" s="491"/>
      <c r="BV27" s="489">
        <v>486907</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185</v>
      </c>
      <c r="F28" s="412"/>
      <c r="G28" s="412"/>
      <c r="H28" s="412"/>
      <c r="I28" s="412"/>
      <c r="J28" s="412"/>
      <c r="K28" s="413"/>
      <c r="L28" s="408">
        <v>1</v>
      </c>
      <c r="M28" s="409"/>
      <c r="N28" s="409"/>
      <c r="O28" s="409"/>
      <c r="P28" s="410"/>
      <c r="Q28" s="408">
        <v>2600</v>
      </c>
      <c r="R28" s="409"/>
      <c r="S28" s="409"/>
      <c r="T28" s="409"/>
      <c r="U28" s="409"/>
      <c r="V28" s="410"/>
      <c r="W28" s="498"/>
      <c r="X28" s="435"/>
      <c r="Y28" s="436"/>
      <c r="Z28" s="411" t="s">
        <v>186</v>
      </c>
      <c r="AA28" s="412"/>
      <c r="AB28" s="412"/>
      <c r="AC28" s="412"/>
      <c r="AD28" s="412"/>
      <c r="AE28" s="412"/>
      <c r="AF28" s="412"/>
      <c r="AG28" s="413"/>
      <c r="AH28" s="408" t="s">
        <v>176</v>
      </c>
      <c r="AI28" s="409"/>
      <c r="AJ28" s="409"/>
      <c r="AK28" s="409"/>
      <c r="AL28" s="410"/>
      <c r="AM28" s="408" t="s">
        <v>176</v>
      </c>
      <c r="AN28" s="409"/>
      <c r="AO28" s="409"/>
      <c r="AP28" s="409"/>
      <c r="AQ28" s="409"/>
      <c r="AR28" s="410"/>
      <c r="AS28" s="408" t="s">
        <v>176</v>
      </c>
      <c r="AT28" s="409"/>
      <c r="AU28" s="409"/>
      <c r="AV28" s="409"/>
      <c r="AW28" s="409"/>
      <c r="AX28" s="468"/>
      <c r="AY28" s="472" t="s">
        <v>187</v>
      </c>
      <c r="AZ28" s="473"/>
      <c r="BA28" s="473"/>
      <c r="BB28" s="474"/>
      <c r="BC28" s="481" t="s">
        <v>50</v>
      </c>
      <c r="BD28" s="482"/>
      <c r="BE28" s="482"/>
      <c r="BF28" s="482"/>
      <c r="BG28" s="482"/>
      <c r="BH28" s="482"/>
      <c r="BI28" s="482"/>
      <c r="BJ28" s="482"/>
      <c r="BK28" s="482"/>
      <c r="BL28" s="482"/>
      <c r="BM28" s="483"/>
      <c r="BN28" s="484">
        <v>2277497</v>
      </c>
      <c r="BO28" s="485"/>
      <c r="BP28" s="485"/>
      <c r="BQ28" s="485"/>
      <c r="BR28" s="485"/>
      <c r="BS28" s="485"/>
      <c r="BT28" s="485"/>
      <c r="BU28" s="486"/>
      <c r="BV28" s="484">
        <v>2371937</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188</v>
      </c>
      <c r="F29" s="412"/>
      <c r="G29" s="412"/>
      <c r="H29" s="412"/>
      <c r="I29" s="412"/>
      <c r="J29" s="412"/>
      <c r="K29" s="413"/>
      <c r="L29" s="408">
        <v>12</v>
      </c>
      <c r="M29" s="409"/>
      <c r="N29" s="409"/>
      <c r="O29" s="409"/>
      <c r="P29" s="410"/>
      <c r="Q29" s="408">
        <v>2400</v>
      </c>
      <c r="R29" s="409"/>
      <c r="S29" s="409"/>
      <c r="T29" s="409"/>
      <c r="U29" s="409"/>
      <c r="V29" s="410"/>
      <c r="W29" s="499"/>
      <c r="X29" s="500"/>
      <c r="Y29" s="501"/>
      <c r="Z29" s="411" t="s">
        <v>189</v>
      </c>
      <c r="AA29" s="412"/>
      <c r="AB29" s="412"/>
      <c r="AC29" s="412"/>
      <c r="AD29" s="412"/>
      <c r="AE29" s="412"/>
      <c r="AF29" s="412"/>
      <c r="AG29" s="413"/>
      <c r="AH29" s="408">
        <v>168</v>
      </c>
      <c r="AI29" s="409"/>
      <c r="AJ29" s="409"/>
      <c r="AK29" s="409"/>
      <c r="AL29" s="410"/>
      <c r="AM29" s="408">
        <v>485390</v>
      </c>
      <c r="AN29" s="409"/>
      <c r="AO29" s="409"/>
      <c r="AP29" s="409"/>
      <c r="AQ29" s="409"/>
      <c r="AR29" s="410"/>
      <c r="AS29" s="408">
        <v>2889</v>
      </c>
      <c r="AT29" s="409"/>
      <c r="AU29" s="409"/>
      <c r="AV29" s="409"/>
      <c r="AW29" s="409"/>
      <c r="AX29" s="468"/>
      <c r="AY29" s="475"/>
      <c r="AZ29" s="476"/>
      <c r="BA29" s="476"/>
      <c r="BB29" s="477"/>
      <c r="BC29" s="469" t="s">
        <v>190</v>
      </c>
      <c r="BD29" s="470"/>
      <c r="BE29" s="470"/>
      <c r="BF29" s="470"/>
      <c r="BG29" s="470"/>
      <c r="BH29" s="470"/>
      <c r="BI29" s="470"/>
      <c r="BJ29" s="470"/>
      <c r="BK29" s="470"/>
      <c r="BL29" s="470"/>
      <c r="BM29" s="471"/>
      <c r="BN29" s="455">
        <v>127334</v>
      </c>
      <c r="BO29" s="456"/>
      <c r="BP29" s="456"/>
      <c r="BQ29" s="456"/>
      <c r="BR29" s="456"/>
      <c r="BS29" s="456"/>
      <c r="BT29" s="456"/>
      <c r="BU29" s="457"/>
      <c r="BV29" s="455">
        <v>127302</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191</v>
      </c>
      <c r="X30" s="423"/>
      <c r="Y30" s="423"/>
      <c r="Z30" s="423"/>
      <c r="AA30" s="423"/>
      <c r="AB30" s="423"/>
      <c r="AC30" s="423"/>
      <c r="AD30" s="423"/>
      <c r="AE30" s="423"/>
      <c r="AF30" s="423"/>
      <c r="AG30" s="424"/>
      <c r="AH30" s="425">
        <v>97.3</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52</v>
      </c>
      <c r="BD30" s="429"/>
      <c r="BE30" s="429"/>
      <c r="BF30" s="429"/>
      <c r="BG30" s="429"/>
      <c r="BH30" s="429"/>
      <c r="BI30" s="429"/>
      <c r="BJ30" s="429"/>
      <c r="BK30" s="429"/>
      <c r="BL30" s="429"/>
      <c r="BM30" s="430"/>
      <c r="BN30" s="489">
        <v>2291612</v>
      </c>
      <c r="BO30" s="490"/>
      <c r="BP30" s="490"/>
      <c r="BQ30" s="490"/>
      <c r="BR30" s="490"/>
      <c r="BS30" s="490"/>
      <c r="BT30" s="490"/>
      <c r="BU30" s="491"/>
      <c r="BV30" s="489">
        <v>2417337</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192</v>
      </c>
      <c r="D32" s="414"/>
      <c r="E32" s="414"/>
      <c r="F32" s="414"/>
      <c r="G32" s="414"/>
      <c r="H32" s="414"/>
      <c r="I32" s="414"/>
      <c r="J32" s="414"/>
      <c r="K32" s="414"/>
      <c r="L32" s="414"/>
      <c r="M32" s="414"/>
      <c r="N32" s="414"/>
      <c r="O32" s="414"/>
      <c r="P32" s="414"/>
      <c r="Q32" s="414"/>
      <c r="R32" s="414"/>
      <c r="S32" s="414"/>
      <c r="U32" s="415" t="s">
        <v>193</v>
      </c>
      <c r="V32" s="415"/>
      <c r="W32" s="415"/>
      <c r="X32" s="415"/>
      <c r="Y32" s="415"/>
      <c r="Z32" s="415"/>
      <c r="AA32" s="415"/>
      <c r="AB32" s="415"/>
      <c r="AC32" s="415"/>
      <c r="AD32" s="415"/>
      <c r="AE32" s="415"/>
      <c r="AF32" s="415"/>
      <c r="AG32" s="415"/>
      <c r="AH32" s="415"/>
      <c r="AI32" s="415"/>
      <c r="AJ32" s="415"/>
      <c r="AK32" s="415"/>
      <c r="AM32" s="415" t="s">
        <v>194</v>
      </c>
      <c r="AN32" s="415"/>
      <c r="AO32" s="415"/>
      <c r="AP32" s="415"/>
      <c r="AQ32" s="415"/>
      <c r="AR32" s="415"/>
      <c r="AS32" s="415"/>
      <c r="AT32" s="415"/>
      <c r="AU32" s="415"/>
      <c r="AV32" s="415"/>
      <c r="AW32" s="415"/>
      <c r="AX32" s="415"/>
      <c r="AY32" s="415"/>
      <c r="AZ32" s="415"/>
      <c r="BA32" s="415"/>
      <c r="BB32" s="415"/>
      <c r="BC32" s="415"/>
      <c r="BE32" s="415" t="s">
        <v>195</v>
      </c>
      <c r="BF32" s="415"/>
      <c r="BG32" s="415"/>
      <c r="BH32" s="415"/>
      <c r="BI32" s="415"/>
      <c r="BJ32" s="415"/>
      <c r="BK32" s="415"/>
      <c r="BL32" s="415"/>
      <c r="BM32" s="415"/>
      <c r="BN32" s="415"/>
      <c r="BO32" s="415"/>
      <c r="BP32" s="415"/>
      <c r="BQ32" s="415"/>
      <c r="BR32" s="415"/>
      <c r="BS32" s="415"/>
      <c r="BT32" s="415"/>
      <c r="BU32" s="415"/>
      <c r="BW32" s="415" t="s">
        <v>196</v>
      </c>
      <c r="BX32" s="415"/>
      <c r="BY32" s="415"/>
      <c r="BZ32" s="415"/>
      <c r="CA32" s="415"/>
      <c r="CB32" s="415"/>
      <c r="CC32" s="415"/>
      <c r="CD32" s="415"/>
      <c r="CE32" s="415"/>
      <c r="CF32" s="415"/>
      <c r="CG32" s="415"/>
      <c r="CH32" s="415"/>
      <c r="CI32" s="415"/>
      <c r="CJ32" s="415"/>
      <c r="CK32" s="415"/>
      <c r="CL32" s="415"/>
      <c r="CM32" s="415"/>
      <c r="CO32" s="415" t="s">
        <v>197</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198</v>
      </c>
      <c r="D33" s="407"/>
      <c r="E33" s="406" t="s">
        <v>199</v>
      </c>
      <c r="F33" s="406"/>
      <c r="G33" s="406"/>
      <c r="H33" s="406"/>
      <c r="I33" s="406"/>
      <c r="J33" s="406"/>
      <c r="K33" s="406"/>
      <c r="L33" s="406"/>
      <c r="M33" s="406"/>
      <c r="N33" s="406"/>
      <c r="O33" s="406"/>
      <c r="P33" s="406"/>
      <c r="Q33" s="406"/>
      <c r="R33" s="406"/>
      <c r="S33" s="406"/>
      <c r="T33" s="206"/>
      <c r="U33" s="407" t="s">
        <v>200</v>
      </c>
      <c r="V33" s="407"/>
      <c r="W33" s="406" t="s">
        <v>199</v>
      </c>
      <c r="X33" s="406"/>
      <c r="Y33" s="406"/>
      <c r="Z33" s="406"/>
      <c r="AA33" s="406"/>
      <c r="AB33" s="406"/>
      <c r="AC33" s="406"/>
      <c r="AD33" s="406"/>
      <c r="AE33" s="406"/>
      <c r="AF33" s="406"/>
      <c r="AG33" s="406"/>
      <c r="AH33" s="406"/>
      <c r="AI33" s="406"/>
      <c r="AJ33" s="406"/>
      <c r="AK33" s="406"/>
      <c r="AL33" s="206"/>
      <c r="AM33" s="407" t="s">
        <v>201</v>
      </c>
      <c r="AN33" s="407"/>
      <c r="AO33" s="406" t="s">
        <v>202</v>
      </c>
      <c r="AP33" s="406"/>
      <c r="AQ33" s="406"/>
      <c r="AR33" s="406"/>
      <c r="AS33" s="406"/>
      <c r="AT33" s="406"/>
      <c r="AU33" s="406"/>
      <c r="AV33" s="406"/>
      <c r="AW33" s="406"/>
      <c r="AX33" s="406"/>
      <c r="AY33" s="406"/>
      <c r="AZ33" s="406"/>
      <c r="BA33" s="406"/>
      <c r="BB33" s="406"/>
      <c r="BC33" s="406"/>
      <c r="BD33" s="207"/>
      <c r="BE33" s="406" t="s">
        <v>203</v>
      </c>
      <c r="BF33" s="406"/>
      <c r="BG33" s="406" t="s">
        <v>204</v>
      </c>
      <c r="BH33" s="406"/>
      <c r="BI33" s="406"/>
      <c r="BJ33" s="406"/>
      <c r="BK33" s="406"/>
      <c r="BL33" s="406"/>
      <c r="BM33" s="406"/>
      <c r="BN33" s="406"/>
      <c r="BO33" s="406"/>
      <c r="BP33" s="406"/>
      <c r="BQ33" s="406"/>
      <c r="BR33" s="406"/>
      <c r="BS33" s="406"/>
      <c r="BT33" s="406"/>
      <c r="BU33" s="406"/>
      <c r="BV33" s="207"/>
      <c r="BW33" s="407" t="s">
        <v>203</v>
      </c>
      <c r="BX33" s="407"/>
      <c r="BY33" s="406" t="s">
        <v>205</v>
      </c>
      <c r="BZ33" s="406"/>
      <c r="CA33" s="406"/>
      <c r="CB33" s="406"/>
      <c r="CC33" s="406"/>
      <c r="CD33" s="406"/>
      <c r="CE33" s="406"/>
      <c r="CF33" s="406"/>
      <c r="CG33" s="406"/>
      <c r="CH33" s="406"/>
      <c r="CI33" s="406"/>
      <c r="CJ33" s="406"/>
      <c r="CK33" s="406"/>
      <c r="CL33" s="406"/>
      <c r="CM33" s="406"/>
      <c r="CN33" s="206"/>
      <c r="CO33" s="407" t="s">
        <v>201</v>
      </c>
      <c r="CP33" s="407"/>
      <c r="CQ33" s="406" t="s">
        <v>206</v>
      </c>
      <c r="CR33" s="406"/>
      <c r="CS33" s="406"/>
      <c r="CT33" s="406"/>
      <c r="CU33" s="406"/>
      <c r="CV33" s="406"/>
      <c r="CW33" s="406"/>
      <c r="CX33" s="406"/>
      <c r="CY33" s="406"/>
      <c r="CZ33" s="406"/>
      <c r="DA33" s="406"/>
      <c r="DB33" s="406"/>
      <c r="DC33" s="406"/>
      <c r="DD33" s="406"/>
      <c r="DE33" s="406"/>
      <c r="DF33" s="206"/>
      <c r="DG33" s="405" t="s">
        <v>207</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3</v>
      </c>
      <c r="V34" s="403"/>
      <c r="W34" s="404" t="str">
        <f>IF('各会計、関係団体の財政状況及び健全化判断比率'!B28="","",'各会計、関係団体の財政状況及び健全化判断比率'!B28)</f>
        <v>国民健康保険事業特別会計</v>
      </c>
      <c r="X34" s="404"/>
      <c r="Y34" s="404"/>
      <c r="Z34" s="404"/>
      <c r="AA34" s="404"/>
      <c r="AB34" s="404"/>
      <c r="AC34" s="404"/>
      <c r="AD34" s="404"/>
      <c r="AE34" s="404"/>
      <c r="AF34" s="404"/>
      <c r="AG34" s="404"/>
      <c r="AH34" s="404"/>
      <c r="AI34" s="404"/>
      <c r="AJ34" s="404"/>
      <c r="AK34" s="404"/>
      <c r="AL34" s="181"/>
      <c r="AM34" s="403">
        <f>IF(AO34="","",MAX(C34:D43,U34:V43)+1)</f>
        <v>6</v>
      </c>
      <c r="AN34" s="403"/>
      <c r="AO34" s="404" t="str">
        <f>IF('各会計、関係団体の財政状況及び健全化判断比率'!B31="","",'各会計、関係団体の財政状況及び健全化判断比率'!B31)</f>
        <v>下水道事業会計</v>
      </c>
      <c r="AP34" s="404"/>
      <c r="AQ34" s="404"/>
      <c r="AR34" s="404"/>
      <c r="AS34" s="404"/>
      <c r="AT34" s="404"/>
      <c r="AU34" s="404"/>
      <c r="AV34" s="404"/>
      <c r="AW34" s="404"/>
      <c r="AX34" s="404"/>
      <c r="AY34" s="404"/>
      <c r="AZ34" s="404"/>
      <c r="BA34" s="404"/>
      <c r="BB34" s="404"/>
      <c r="BC34" s="404"/>
      <c r="BD34" s="181"/>
      <c r="BE34" s="403" t="str">
        <f>IF(BG34="","",MAX(C34:D43,U34:V43,AM34:AN43)+1)</f>
        <v/>
      </c>
      <c r="BF34" s="403"/>
      <c r="BG34" s="404"/>
      <c r="BH34" s="404"/>
      <c r="BI34" s="404"/>
      <c r="BJ34" s="404"/>
      <c r="BK34" s="404"/>
      <c r="BL34" s="404"/>
      <c r="BM34" s="404"/>
      <c r="BN34" s="404"/>
      <c r="BO34" s="404"/>
      <c r="BP34" s="404"/>
      <c r="BQ34" s="404"/>
      <c r="BR34" s="404"/>
      <c r="BS34" s="404"/>
      <c r="BT34" s="404"/>
      <c r="BU34" s="404"/>
      <c r="BV34" s="181"/>
      <c r="BW34" s="403">
        <f>IF(BY34="","",MAX(C34:D43,U34:V43,AM34:AN43,BE34:BF43)+1)</f>
        <v>7</v>
      </c>
      <c r="BX34" s="403"/>
      <c r="BY34" s="404" t="str">
        <f>IF('各会計、関係団体の財政状況及び健全化判断比率'!B68="","",'各会計、関係団体の財政状況及び健全化判断比率'!B68)</f>
        <v>滋賀県市町村職員退職手当組合</v>
      </c>
      <c r="BZ34" s="404"/>
      <c r="CA34" s="404"/>
      <c r="CB34" s="404"/>
      <c r="CC34" s="404"/>
      <c r="CD34" s="404"/>
      <c r="CE34" s="404"/>
      <c r="CF34" s="404"/>
      <c r="CG34" s="404"/>
      <c r="CH34" s="404"/>
      <c r="CI34" s="404"/>
      <c r="CJ34" s="404"/>
      <c r="CK34" s="404"/>
      <c r="CL34" s="404"/>
      <c r="CM34" s="404"/>
      <c r="CN34" s="181"/>
      <c r="CO34" s="403" t="str">
        <f>IF(CQ34="","",MAX(C34:D43,U34:V43,AM34:AN43,BE34:BF43,BW34:BX43)+1)</f>
        <v/>
      </c>
      <c r="CP34" s="403"/>
      <c r="CQ34" s="404" t="str">
        <f>IF('各会計、関係団体の財政状況及び健全化判断比率'!BS7="","",'各会計、関係団体の財政状況及び健全化判断比率'!BS7)</f>
        <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f>IF(E35="","",C34+1)</f>
        <v>2</v>
      </c>
      <c r="D35" s="403"/>
      <c r="E35" s="404" t="str">
        <f>IF('各会計、関係団体の財政状況及び健全化判断比率'!B8="","",'各会計、関係団体の財政状況及び健全化判断比率'!B8)</f>
        <v>土地取得造成事業特別会計</v>
      </c>
      <c r="F35" s="404"/>
      <c r="G35" s="404"/>
      <c r="H35" s="404"/>
      <c r="I35" s="404"/>
      <c r="J35" s="404"/>
      <c r="K35" s="404"/>
      <c r="L35" s="404"/>
      <c r="M35" s="404"/>
      <c r="N35" s="404"/>
      <c r="O35" s="404"/>
      <c r="P35" s="404"/>
      <c r="Q35" s="404"/>
      <c r="R35" s="404"/>
      <c r="S35" s="404"/>
      <c r="T35" s="181"/>
      <c r="U35" s="403">
        <f>IF(W35="","",U34+1)</f>
        <v>4</v>
      </c>
      <c r="V35" s="403"/>
      <c r="W35" s="404" t="str">
        <f>IF('各会計、関係団体の財政状況及び健全化判断比率'!B29="","",'各会計、関係団体の財政状況及び健全化判断比率'!B29)</f>
        <v>介護保険事業特別会計</v>
      </c>
      <c r="X35" s="404"/>
      <c r="Y35" s="404"/>
      <c r="Z35" s="404"/>
      <c r="AA35" s="404"/>
      <c r="AB35" s="404"/>
      <c r="AC35" s="404"/>
      <c r="AD35" s="404"/>
      <c r="AE35" s="404"/>
      <c r="AF35" s="404"/>
      <c r="AG35" s="404"/>
      <c r="AH35" s="404"/>
      <c r="AI35" s="404"/>
      <c r="AJ35" s="404"/>
      <c r="AK35" s="404"/>
      <c r="AL35" s="181"/>
      <c r="AM35" s="403" t="str">
        <f t="shared" ref="AM35:AM43" si="0">IF(AO35="","",AM34+1)</f>
        <v/>
      </c>
      <c r="AN35" s="403"/>
      <c r="AO35" s="404"/>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8</v>
      </c>
      <c r="BX35" s="403"/>
      <c r="BY35" s="404" t="str">
        <f>IF('各会計、関係団体の財政状況及び健全化判断比率'!B69="","",'各会計、関係団体の財政状況及び健全化判断比率'!B69)</f>
        <v>滋賀県市町村議会議員公務災害補償等組合</v>
      </c>
      <c r="BZ35" s="404"/>
      <c r="CA35" s="404"/>
      <c r="CB35" s="404"/>
      <c r="CC35" s="404"/>
      <c r="CD35" s="404"/>
      <c r="CE35" s="404"/>
      <c r="CF35" s="404"/>
      <c r="CG35" s="404"/>
      <c r="CH35" s="404"/>
      <c r="CI35" s="404"/>
      <c r="CJ35" s="404"/>
      <c r="CK35" s="404"/>
      <c r="CL35" s="404"/>
      <c r="CM35" s="404"/>
      <c r="CN35" s="181"/>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5</v>
      </c>
      <c r="V36" s="403"/>
      <c r="W36" s="404" t="str">
        <f>IF('各会計、関係団体の財政状況及び健全化判断比率'!B30="","",'各会計、関係団体の財政状況及び健全化判断比率'!B30)</f>
        <v>後期高齢者医療事業特別会計</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9</v>
      </c>
      <c r="BX36" s="403"/>
      <c r="BY36" s="404" t="str">
        <f>IF('各会計、関係団体の財政状況及び健全化判断比率'!B70="","",'各会計、関係団体の財政状況及び健全化判断比率'!B70)</f>
        <v>東近江行政組合（一般会計）</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10</v>
      </c>
      <c r="BX37" s="403"/>
      <c r="BY37" s="404" t="str">
        <f>IF('各会計、関係団体の財政状況及び健全化判断比率'!B71="","",'各会計、関係団体の財政状況及び健全化判断比率'!B71)</f>
        <v>東近江行政組合（救急医療特別会計）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11</v>
      </c>
      <c r="BX38" s="403"/>
      <c r="BY38" s="404" t="str">
        <f>IF('各会計、関係団体の財政状況及び健全化判断比率'!B72="","",'各会計、関係団体の財政状況及び健全化判断比率'!B72)</f>
        <v>湖東広域衛生管理組合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12</v>
      </c>
      <c r="BX39" s="403"/>
      <c r="BY39" s="404" t="str">
        <f>IF('各会計、関係団体の財政状況及び健全化判断比率'!B73="","",'各会計、関係団体の財政状況及び健全化判断比率'!B73)</f>
        <v>愛知郡広域行政組合（一般会計）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13</v>
      </c>
      <c r="BX40" s="403"/>
      <c r="BY40" s="404" t="str">
        <f>IF('各会計、関係団体の財政状況及び健全化判断比率'!B74="","",'各会計、関係団体の財政状況及び健全化判断比率'!B74)</f>
        <v>愛知郡広域行政組合（水道事業会計）</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f t="shared" si="2"/>
        <v>14</v>
      </c>
      <c r="BX41" s="403"/>
      <c r="BY41" s="404" t="str">
        <f>IF('各会計、関係団体の財政状況及び健全化判断比率'!B75="","",'各会計、関係団体の財政状況及び健全化判断比率'!B75)</f>
        <v>彦根愛知犬上広域行政組合</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f t="shared" si="2"/>
        <v>15</v>
      </c>
      <c r="BX42" s="403"/>
      <c r="BY42" s="404" t="str">
        <f>IF('各会計、関係団体の財政状況及び健全化判断比率'!B76="","",'各会計、関係団体の財政状況及び健全化判断比率'!B76)</f>
        <v>滋賀県市町村職員研修センター</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f t="shared" si="2"/>
        <v>16</v>
      </c>
      <c r="BX43" s="403"/>
      <c r="BY43" s="404" t="str">
        <f>IF('各会計、関係団体の財政状況及び健全化判断比率'!B77="","",'各会計、関係団体の財政状況及び健全化判断比率'!B77)</f>
        <v>滋賀県後期高齢者医療広域連合（一般会計）</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208</v>
      </c>
      <c r="E46" s="400" t="s">
        <v>209</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210</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211</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212</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213</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214</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215</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216</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eDcVK+3U50chODDKoC0BgbVMvVbQUfY216QR3cQHhtRKu5wgzxWWy7eUGKF6ABm8pVwTM1oD4ZfLWnmkuauwTQ==" saltValue="0lOLK+WOqKl4wOp1Ef2U+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565</v>
      </c>
      <c r="G33" s="29" t="s">
        <v>566</v>
      </c>
      <c r="H33" s="29" t="s">
        <v>567</v>
      </c>
      <c r="I33" s="29" t="s">
        <v>568</v>
      </c>
      <c r="J33" s="30" t="s">
        <v>569</v>
      </c>
      <c r="K33" s="22"/>
      <c r="L33" s="22"/>
      <c r="M33" s="22"/>
      <c r="N33" s="22"/>
      <c r="O33" s="22"/>
      <c r="P33" s="22"/>
    </row>
    <row r="34" spans="1:16" ht="39" customHeight="1" x14ac:dyDescent="0.15">
      <c r="A34" s="22"/>
      <c r="B34" s="31"/>
      <c r="C34" s="1187" t="s">
        <v>572</v>
      </c>
      <c r="D34" s="1187"/>
      <c r="E34" s="1188"/>
      <c r="F34" s="32">
        <v>6.52</v>
      </c>
      <c r="G34" s="33">
        <v>3.47</v>
      </c>
      <c r="H34" s="33">
        <v>6.25</v>
      </c>
      <c r="I34" s="33">
        <v>7.99</v>
      </c>
      <c r="J34" s="34">
        <v>7.44</v>
      </c>
      <c r="K34" s="22"/>
      <c r="L34" s="22"/>
      <c r="M34" s="22"/>
      <c r="N34" s="22"/>
      <c r="O34" s="22"/>
      <c r="P34" s="22"/>
    </row>
    <row r="35" spans="1:16" ht="39" customHeight="1" x14ac:dyDescent="0.15">
      <c r="A35" s="22"/>
      <c r="B35" s="35"/>
      <c r="C35" s="1181" t="s">
        <v>573</v>
      </c>
      <c r="D35" s="1182"/>
      <c r="E35" s="1183"/>
      <c r="F35" s="36" t="s">
        <v>523</v>
      </c>
      <c r="G35" s="37">
        <v>0.88</v>
      </c>
      <c r="H35" s="37">
        <v>1.2</v>
      </c>
      <c r="I35" s="37">
        <v>1.23</v>
      </c>
      <c r="J35" s="38">
        <v>1.1299999999999999</v>
      </c>
      <c r="K35" s="22"/>
      <c r="L35" s="22"/>
      <c r="M35" s="22"/>
      <c r="N35" s="22"/>
      <c r="O35" s="22"/>
      <c r="P35" s="22"/>
    </row>
    <row r="36" spans="1:16" ht="39" customHeight="1" x14ac:dyDescent="0.15">
      <c r="A36" s="22"/>
      <c r="B36" s="35"/>
      <c r="C36" s="1181" t="s">
        <v>574</v>
      </c>
      <c r="D36" s="1182"/>
      <c r="E36" s="1183"/>
      <c r="F36" s="36">
        <v>0.28000000000000003</v>
      </c>
      <c r="G36" s="37">
        <v>0.34</v>
      </c>
      <c r="H36" s="37">
        <v>0.24</v>
      </c>
      <c r="I36" s="37">
        <v>0.56000000000000005</v>
      </c>
      <c r="J36" s="38">
        <v>1.05</v>
      </c>
      <c r="K36" s="22"/>
      <c r="L36" s="22"/>
      <c r="M36" s="22"/>
      <c r="N36" s="22"/>
      <c r="O36" s="22"/>
      <c r="P36" s="22"/>
    </row>
    <row r="37" spans="1:16" ht="39" customHeight="1" x14ac:dyDescent="0.15">
      <c r="A37" s="22"/>
      <c r="B37" s="35"/>
      <c r="C37" s="1181" t="s">
        <v>575</v>
      </c>
      <c r="D37" s="1182"/>
      <c r="E37" s="1183"/>
      <c r="F37" s="36">
        <v>0.61</v>
      </c>
      <c r="G37" s="37">
        <v>0.4</v>
      </c>
      <c r="H37" s="37">
        <v>0.43</v>
      </c>
      <c r="I37" s="37">
        <v>0.4</v>
      </c>
      <c r="J37" s="38">
        <v>0.27</v>
      </c>
      <c r="K37" s="22"/>
      <c r="L37" s="22"/>
      <c r="M37" s="22"/>
      <c r="N37" s="22"/>
      <c r="O37" s="22"/>
      <c r="P37" s="22"/>
    </row>
    <row r="38" spans="1:16" ht="39" customHeight="1" x14ac:dyDescent="0.15">
      <c r="A38" s="22"/>
      <c r="B38" s="35"/>
      <c r="C38" s="1181" t="s">
        <v>576</v>
      </c>
      <c r="D38" s="1182"/>
      <c r="E38" s="1183"/>
      <c r="F38" s="36">
        <v>0</v>
      </c>
      <c r="G38" s="37">
        <v>0.01</v>
      </c>
      <c r="H38" s="37">
        <v>0</v>
      </c>
      <c r="I38" s="37">
        <v>0.01</v>
      </c>
      <c r="J38" s="38">
        <v>0.01</v>
      </c>
      <c r="K38" s="22"/>
      <c r="L38" s="22"/>
      <c r="M38" s="22"/>
      <c r="N38" s="22"/>
      <c r="O38" s="22"/>
      <c r="P38" s="22"/>
    </row>
    <row r="39" spans="1:16" ht="39" customHeight="1" x14ac:dyDescent="0.15">
      <c r="A39" s="22"/>
      <c r="B39" s="35"/>
      <c r="C39" s="1181" t="s">
        <v>577</v>
      </c>
      <c r="D39" s="1182"/>
      <c r="E39" s="1183"/>
      <c r="F39" s="36">
        <v>0</v>
      </c>
      <c r="G39" s="37">
        <v>0</v>
      </c>
      <c r="H39" s="37">
        <v>0</v>
      </c>
      <c r="I39" s="37">
        <v>0</v>
      </c>
      <c r="J39" s="38">
        <v>0</v>
      </c>
      <c r="K39" s="22"/>
      <c r="L39" s="22"/>
      <c r="M39" s="22"/>
      <c r="N39" s="22"/>
      <c r="O39" s="22"/>
      <c r="P39" s="22"/>
    </row>
    <row r="40" spans="1:16" ht="39" customHeight="1" x14ac:dyDescent="0.15">
      <c r="A40" s="22"/>
      <c r="B40" s="35"/>
      <c r="C40" s="1181"/>
      <c r="D40" s="1182"/>
      <c r="E40" s="1183"/>
      <c r="F40" s="36"/>
      <c r="G40" s="37"/>
      <c r="H40" s="37"/>
      <c r="I40" s="37"/>
      <c r="J40" s="38"/>
      <c r="K40" s="22"/>
      <c r="L40" s="22"/>
      <c r="M40" s="22"/>
      <c r="N40" s="22"/>
      <c r="O40" s="22"/>
      <c r="P40" s="22"/>
    </row>
    <row r="41" spans="1:16" ht="39" customHeight="1" x14ac:dyDescent="0.15">
      <c r="A41" s="22"/>
      <c r="B41" s="35"/>
      <c r="C41" s="1181"/>
      <c r="D41" s="1182"/>
      <c r="E41" s="1183"/>
      <c r="F41" s="36"/>
      <c r="G41" s="37"/>
      <c r="H41" s="37"/>
      <c r="I41" s="37"/>
      <c r="J41" s="38"/>
      <c r="K41" s="22"/>
      <c r="L41" s="22"/>
      <c r="M41" s="22"/>
      <c r="N41" s="22"/>
      <c r="O41" s="22"/>
      <c r="P41" s="22"/>
    </row>
    <row r="42" spans="1:16" ht="39" customHeight="1" x14ac:dyDescent="0.15">
      <c r="A42" s="22"/>
      <c r="B42" s="39"/>
      <c r="C42" s="1181" t="s">
        <v>578</v>
      </c>
      <c r="D42" s="1182"/>
      <c r="E42" s="1183"/>
      <c r="F42" s="36" t="s">
        <v>523</v>
      </c>
      <c r="G42" s="37" t="s">
        <v>523</v>
      </c>
      <c r="H42" s="37" t="s">
        <v>523</v>
      </c>
      <c r="I42" s="37" t="s">
        <v>523</v>
      </c>
      <c r="J42" s="38" t="s">
        <v>523</v>
      </c>
      <c r="K42" s="22"/>
      <c r="L42" s="22"/>
      <c r="M42" s="22"/>
      <c r="N42" s="22"/>
      <c r="O42" s="22"/>
      <c r="P42" s="22"/>
    </row>
    <row r="43" spans="1:16" ht="39" customHeight="1" thickBot="1" x14ac:dyDescent="0.2">
      <c r="A43" s="22"/>
      <c r="B43" s="40"/>
      <c r="C43" s="1184" t="s">
        <v>579</v>
      </c>
      <c r="D43" s="1185"/>
      <c r="E43" s="1186"/>
      <c r="F43" s="41">
        <v>0.87</v>
      </c>
      <c r="G43" s="42" t="s">
        <v>523</v>
      </c>
      <c r="H43" s="42" t="s">
        <v>523</v>
      </c>
      <c r="I43" s="42" t="s">
        <v>523</v>
      </c>
      <c r="J43" s="43" t="s">
        <v>523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nkBTSS3qT3KzEt6g0w9U8zG34dqHhWC/0+YY+hx/n/0tzCNevfmKxbafDSvWSs2ipRHeEJnE50EQDHd1139rA==" saltValue="gkjefk8Po4kqrS+WTatT2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565</v>
      </c>
      <c r="L44" s="56" t="s">
        <v>566</v>
      </c>
      <c r="M44" s="56" t="s">
        <v>567</v>
      </c>
      <c r="N44" s="56" t="s">
        <v>568</v>
      </c>
      <c r="O44" s="57" t="s">
        <v>569</v>
      </c>
      <c r="P44" s="48"/>
      <c r="Q44" s="48"/>
      <c r="R44" s="48"/>
      <c r="S44" s="48"/>
      <c r="T44" s="48"/>
      <c r="U44" s="48"/>
    </row>
    <row r="45" spans="1:21" ht="30.75" customHeight="1" x14ac:dyDescent="0.15">
      <c r="A45" s="48"/>
      <c r="B45" s="1212" t="s">
        <v>11</v>
      </c>
      <c r="C45" s="1213"/>
      <c r="D45" s="58"/>
      <c r="E45" s="1218" t="s">
        <v>12</v>
      </c>
      <c r="F45" s="1218"/>
      <c r="G45" s="1218"/>
      <c r="H45" s="1218"/>
      <c r="I45" s="1218"/>
      <c r="J45" s="1219"/>
      <c r="K45" s="59">
        <v>818</v>
      </c>
      <c r="L45" s="60">
        <v>816</v>
      </c>
      <c r="M45" s="60">
        <v>830</v>
      </c>
      <c r="N45" s="60">
        <v>923</v>
      </c>
      <c r="O45" s="61">
        <v>961</v>
      </c>
      <c r="P45" s="48"/>
      <c r="Q45" s="48"/>
      <c r="R45" s="48"/>
      <c r="S45" s="48"/>
      <c r="T45" s="48"/>
      <c r="U45" s="48"/>
    </row>
    <row r="46" spans="1:21" ht="30.75" customHeight="1" x14ac:dyDescent="0.15">
      <c r="A46" s="48"/>
      <c r="B46" s="1214"/>
      <c r="C46" s="1215"/>
      <c r="D46" s="62"/>
      <c r="E46" s="1191" t="s">
        <v>13</v>
      </c>
      <c r="F46" s="1191"/>
      <c r="G46" s="1191"/>
      <c r="H46" s="1191"/>
      <c r="I46" s="1191"/>
      <c r="J46" s="1192"/>
      <c r="K46" s="63" t="s">
        <v>523</v>
      </c>
      <c r="L46" s="64" t="s">
        <v>523</v>
      </c>
      <c r="M46" s="64" t="s">
        <v>523</v>
      </c>
      <c r="N46" s="64" t="s">
        <v>523</v>
      </c>
      <c r="O46" s="65" t="s">
        <v>523</v>
      </c>
      <c r="P46" s="48"/>
      <c r="Q46" s="48"/>
      <c r="R46" s="48"/>
      <c r="S46" s="48"/>
      <c r="T46" s="48"/>
      <c r="U46" s="48"/>
    </row>
    <row r="47" spans="1:21" ht="30.75" customHeight="1" x14ac:dyDescent="0.15">
      <c r="A47" s="48"/>
      <c r="B47" s="1214"/>
      <c r="C47" s="1215"/>
      <c r="D47" s="62"/>
      <c r="E47" s="1191" t="s">
        <v>14</v>
      </c>
      <c r="F47" s="1191"/>
      <c r="G47" s="1191"/>
      <c r="H47" s="1191"/>
      <c r="I47" s="1191"/>
      <c r="J47" s="1192"/>
      <c r="K47" s="63" t="s">
        <v>523</v>
      </c>
      <c r="L47" s="64" t="s">
        <v>523</v>
      </c>
      <c r="M47" s="64" t="s">
        <v>523</v>
      </c>
      <c r="N47" s="64" t="s">
        <v>523</v>
      </c>
      <c r="O47" s="65" t="s">
        <v>523</v>
      </c>
      <c r="P47" s="48"/>
      <c r="Q47" s="48"/>
      <c r="R47" s="48"/>
      <c r="S47" s="48"/>
      <c r="T47" s="48"/>
      <c r="U47" s="48"/>
    </row>
    <row r="48" spans="1:21" ht="30.75" customHeight="1" x14ac:dyDescent="0.15">
      <c r="A48" s="48"/>
      <c r="B48" s="1214"/>
      <c r="C48" s="1215"/>
      <c r="D48" s="62"/>
      <c r="E48" s="1191" t="s">
        <v>15</v>
      </c>
      <c r="F48" s="1191"/>
      <c r="G48" s="1191"/>
      <c r="H48" s="1191"/>
      <c r="I48" s="1191"/>
      <c r="J48" s="1192"/>
      <c r="K48" s="63">
        <v>504</v>
      </c>
      <c r="L48" s="64">
        <v>349</v>
      </c>
      <c r="M48" s="64">
        <v>366</v>
      </c>
      <c r="N48" s="64">
        <v>382</v>
      </c>
      <c r="O48" s="65">
        <v>369</v>
      </c>
      <c r="P48" s="48"/>
      <c r="Q48" s="48"/>
      <c r="R48" s="48"/>
      <c r="S48" s="48"/>
      <c r="T48" s="48"/>
      <c r="U48" s="48"/>
    </row>
    <row r="49" spans="1:21" ht="30.75" customHeight="1" x14ac:dyDescent="0.15">
      <c r="A49" s="48"/>
      <c r="B49" s="1214"/>
      <c r="C49" s="1215"/>
      <c r="D49" s="62"/>
      <c r="E49" s="1191" t="s">
        <v>16</v>
      </c>
      <c r="F49" s="1191"/>
      <c r="G49" s="1191"/>
      <c r="H49" s="1191"/>
      <c r="I49" s="1191"/>
      <c r="J49" s="1192"/>
      <c r="K49" s="63">
        <v>55</v>
      </c>
      <c r="L49" s="64">
        <v>61</v>
      </c>
      <c r="M49" s="64">
        <v>59</v>
      </c>
      <c r="N49" s="64">
        <v>59</v>
      </c>
      <c r="O49" s="65">
        <v>54</v>
      </c>
      <c r="P49" s="48"/>
      <c r="Q49" s="48"/>
      <c r="R49" s="48"/>
      <c r="S49" s="48"/>
      <c r="T49" s="48"/>
      <c r="U49" s="48"/>
    </row>
    <row r="50" spans="1:21" ht="30.75" customHeight="1" x14ac:dyDescent="0.15">
      <c r="A50" s="48"/>
      <c r="B50" s="1214"/>
      <c r="C50" s="1215"/>
      <c r="D50" s="62"/>
      <c r="E50" s="1191" t="s">
        <v>17</v>
      </c>
      <c r="F50" s="1191"/>
      <c r="G50" s="1191"/>
      <c r="H50" s="1191"/>
      <c r="I50" s="1191"/>
      <c r="J50" s="1192"/>
      <c r="K50" s="63">
        <v>18</v>
      </c>
      <c r="L50" s="64">
        <v>8</v>
      </c>
      <c r="M50" s="64">
        <v>8</v>
      </c>
      <c r="N50" s="64">
        <v>8</v>
      </c>
      <c r="O50" s="65">
        <v>6</v>
      </c>
      <c r="P50" s="48"/>
      <c r="Q50" s="48"/>
      <c r="R50" s="48"/>
      <c r="S50" s="48"/>
      <c r="T50" s="48"/>
      <c r="U50" s="48"/>
    </row>
    <row r="51" spans="1:21" ht="30.75" customHeight="1" x14ac:dyDescent="0.15">
      <c r="A51" s="48"/>
      <c r="B51" s="1216"/>
      <c r="C51" s="1217"/>
      <c r="D51" s="66"/>
      <c r="E51" s="1191" t="s">
        <v>18</v>
      </c>
      <c r="F51" s="1191"/>
      <c r="G51" s="1191"/>
      <c r="H51" s="1191"/>
      <c r="I51" s="1191"/>
      <c r="J51" s="1192"/>
      <c r="K51" s="63" t="s">
        <v>523</v>
      </c>
      <c r="L51" s="64" t="s">
        <v>523</v>
      </c>
      <c r="M51" s="64">
        <v>0</v>
      </c>
      <c r="N51" s="64">
        <v>0</v>
      </c>
      <c r="O51" s="65">
        <v>0</v>
      </c>
      <c r="P51" s="48"/>
      <c r="Q51" s="48"/>
      <c r="R51" s="48"/>
      <c r="S51" s="48"/>
      <c r="T51" s="48"/>
      <c r="U51" s="48"/>
    </row>
    <row r="52" spans="1:21" ht="30.75" customHeight="1" x14ac:dyDescent="0.15">
      <c r="A52" s="48"/>
      <c r="B52" s="1189" t="s">
        <v>19</v>
      </c>
      <c r="C52" s="1190"/>
      <c r="D52" s="66"/>
      <c r="E52" s="1191" t="s">
        <v>20</v>
      </c>
      <c r="F52" s="1191"/>
      <c r="G52" s="1191"/>
      <c r="H52" s="1191"/>
      <c r="I52" s="1191"/>
      <c r="J52" s="1192"/>
      <c r="K52" s="63">
        <v>1098</v>
      </c>
      <c r="L52" s="64">
        <v>1075</v>
      </c>
      <c r="M52" s="64">
        <v>1098</v>
      </c>
      <c r="N52" s="64">
        <v>1124</v>
      </c>
      <c r="O52" s="65">
        <v>1123</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297</v>
      </c>
      <c r="L53" s="69">
        <v>159</v>
      </c>
      <c r="M53" s="69">
        <v>165</v>
      </c>
      <c r="N53" s="69">
        <v>248</v>
      </c>
      <c r="O53" s="70">
        <v>267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580</v>
      </c>
      <c r="P56" s="48"/>
      <c r="Q56" s="48"/>
      <c r="R56" s="48"/>
      <c r="S56" s="48"/>
      <c r="T56" s="48"/>
      <c r="U56" s="48"/>
    </row>
    <row r="57" spans="1:21" ht="31.5" customHeight="1" thickBot="1" x14ac:dyDescent="0.2">
      <c r="A57" s="48"/>
      <c r="B57" s="76"/>
      <c r="C57" s="77"/>
      <c r="D57" s="77"/>
      <c r="E57" s="78"/>
      <c r="F57" s="78"/>
      <c r="G57" s="78"/>
      <c r="H57" s="78"/>
      <c r="I57" s="78"/>
      <c r="J57" s="79" t="s">
        <v>2</v>
      </c>
      <c r="K57" s="80" t="s">
        <v>581</v>
      </c>
      <c r="L57" s="81" t="s">
        <v>582</v>
      </c>
      <c r="M57" s="81" t="s">
        <v>583</v>
      </c>
      <c r="N57" s="81" t="s">
        <v>584</v>
      </c>
      <c r="O57" s="82" t="s">
        <v>585</v>
      </c>
      <c r="P57" s="48"/>
      <c r="Q57" s="48"/>
      <c r="R57" s="48"/>
      <c r="S57" s="48"/>
      <c r="T57" s="48"/>
      <c r="U57" s="48"/>
    </row>
    <row r="58" spans="1:21" ht="31.5" customHeight="1" x14ac:dyDescent="0.15">
      <c r="B58" s="1197" t="s">
        <v>26</v>
      </c>
      <c r="C58" s="1198"/>
      <c r="D58" s="1203" t="s">
        <v>27</v>
      </c>
      <c r="E58" s="1204"/>
      <c r="F58" s="1204"/>
      <c r="G58" s="1204"/>
      <c r="H58" s="1204"/>
      <c r="I58" s="1204"/>
      <c r="J58" s="1205"/>
      <c r="K58" s="83" t="s">
        <v>523</v>
      </c>
      <c r="L58" s="84" t="s">
        <v>523</v>
      </c>
      <c r="M58" s="84" t="s">
        <v>523</v>
      </c>
      <c r="N58" s="84" t="s">
        <v>523</v>
      </c>
      <c r="O58" s="85" t="s">
        <v>523</v>
      </c>
    </row>
    <row r="59" spans="1:21" ht="31.5" customHeight="1" x14ac:dyDescent="0.15">
      <c r="B59" s="1199"/>
      <c r="C59" s="1200"/>
      <c r="D59" s="1206" t="s">
        <v>28</v>
      </c>
      <c r="E59" s="1207"/>
      <c r="F59" s="1207"/>
      <c r="G59" s="1207"/>
      <c r="H59" s="1207"/>
      <c r="I59" s="1207"/>
      <c r="J59" s="1208"/>
      <c r="K59" s="86" t="s">
        <v>523</v>
      </c>
      <c r="L59" s="87" t="s">
        <v>523</v>
      </c>
      <c r="M59" s="87" t="s">
        <v>523</v>
      </c>
      <c r="N59" s="87" t="s">
        <v>523</v>
      </c>
      <c r="O59" s="88" t="s">
        <v>523</v>
      </c>
    </row>
    <row r="60" spans="1:21" ht="31.5" customHeight="1" thickBot="1" x14ac:dyDescent="0.2">
      <c r="B60" s="1201"/>
      <c r="C60" s="1202"/>
      <c r="D60" s="1209" t="s">
        <v>29</v>
      </c>
      <c r="E60" s="1210"/>
      <c r="F60" s="1210"/>
      <c r="G60" s="1210"/>
      <c r="H60" s="1210"/>
      <c r="I60" s="1210"/>
      <c r="J60" s="1211"/>
      <c r="K60" s="89" t="s">
        <v>523</v>
      </c>
      <c r="L60" s="90" t="s">
        <v>523</v>
      </c>
      <c r="M60" s="90" t="s">
        <v>523</v>
      </c>
      <c r="N60" s="90" t="s">
        <v>523</v>
      </c>
      <c r="O60" s="91" t="s">
        <v>523</v>
      </c>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kYnDQZ+eE7Amx1FyMIoZf73jexSfQqKNrH/NLAVZCumyf6FJ7yuxkII95sETXHfYfRlmqs3Zwl2MUcbHWejglg==" saltValue="C3eH+XSq+ADm/O6Mk8bMy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D1"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565</v>
      </c>
      <c r="J40" s="103" t="s">
        <v>566</v>
      </c>
      <c r="K40" s="103" t="s">
        <v>567</v>
      </c>
      <c r="L40" s="103" t="s">
        <v>568</v>
      </c>
      <c r="M40" s="104" t="s">
        <v>569</v>
      </c>
    </row>
    <row r="41" spans="2:13" ht="27.75" customHeight="1" x14ac:dyDescent="0.15">
      <c r="B41" s="1232" t="s">
        <v>32</v>
      </c>
      <c r="C41" s="1233"/>
      <c r="D41" s="105"/>
      <c r="E41" s="1234" t="s">
        <v>33</v>
      </c>
      <c r="F41" s="1234"/>
      <c r="G41" s="1234"/>
      <c r="H41" s="1235"/>
      <c r="I41" s="355">
        <v>11771</v>
      </c>
      <c r="J41" s="356">
        <v>11551</v>
      </c>
      <c r="K41" s="356">
        <v>12093</v>
      </c>
      <c r="L41" s="356">
        <v>12529</v>
      </c>
      <c r="M41" s="357">
        <v>12982</v>
      </c>
    </row>
    <row r="42" spans="2:13" ht="27.75" customHeight="1" x14ac:dyDescent="0.15">
      <c r="B42" s="1222"/>
      <c r="C42" s="1223"/>
      <c r="D42" s="106"/>
      <c r="E42" s="1226" t="s">
        <v>34</v>
      </c>
      <c r="F42" s="1226"/>
      <c r="G42" s="1226"/>
      <c r="H42" s="1227"/>
      <c r="I42" s="358">
        <v>344</v>
      </c>
      <c r="J42" s="359">
        <v>336</v>
      </c>
      <c r="K42" s="359">
        <v>328</v>
      </c>
      <c r="L42" s="359">
        <v>320</v>
      </c>
      <c r="M42" s="360">
        <v>312</v>
      </c>
    </row>
    <row r="43" spans="2:13" ht="27.75" customHeight="1" x14ac:dyDescent="0.15">
      <c r="B43" s="1222"/>
      <c r="C43" s="1223"/>
      <c r="D43" s="106"/>
      <c r="E43" s="1226" t="s">
        <v>35</v>
      </c>
      <c r="F43" s="1226"/>
      <c r="G43" s="1226"/>
      <c r="H43" s="1227"/>
      <c r="I43" s="358">
        <v>5682</v>
      </c>
      <c r="J43" s="359">
        <v>4969</v>
      </c>
      <c r="K43" s="359">
        <v>4867</v>
      </c>
      <c r="L43" s="359">
        <v>4757</v>
      </c>
      <c r="M43" s="360">
        <v>4508</v>
      </c>
    </row>
    <row r="44" spans="2:13" ht="27.75" customHeight="1" x14ac:dyDescent="0.15">
      <c r="B44" s="1222"/>
      <c r="C44" s="1223"/>
      <c r="D44" s="106"/>
      <c r="E44" s="1226" t="s">
        <v>36</v>
      </c>
      <c r="F44" s="1226"/>
      <c r="G44" s="1226"/>
      <c r="H44" s="1227"/>
      <c r="I44" s="358">
        <v>421</v>
      </c>
      <c r="J44" s="359">
        <v>379</v>
      </c>
      <c r="K44" s="359">
        <v>339</v>
      </c>
      <c r="L44" s="359">
        <v>295</v>
      </c>
      <c r="M44" s="360">
        <v>241</v>
      </c>
    </row>
    <row r="45" spans="2:13" ht="27.75" customHeight="1" x14ac:dyDescent="0.15">
      <c r="B45" s="1222"/>
      <c r="C45" s="1223"/>
      <c r="D45" s="106"/>
      <c r="E45" s="1226" t="s">
        <v>37</v>
      </c>
      <c r="F45" s="1226"/>
      <c r="G45" s="1226"/>
      <c r="H45" s="1227"/>
      <c r="I45" s="358">
        <v>1072</v>
      </c>
      <c r="J45" s="359">
        <v>1034</v>
      </c>
      <c r="K45" s="359">
        <v>1004</v>
      </c>
      <c r="L45" s="359">
        <v>1007</v>
      </c>
      <c r="M45" s="360">
        <v>989</v>
      </c>
    </row>
    <row r="46" spans="2:13" ht="27.75" customHeight="1" x14ac:dyDescent="0.15">
      <c r="B46" s="1222"/>
      <c r="C46" s="1223"/>
      <c r="D46" s="107"/>
      <c r="E46" s="1226" t="s">
        <v>38</v>
      </c>
      <c r="F46" s="1226"/>
      <c r="G46" s="1226"/>
      <c r="H46" s="1227"/>
      <c r="I46" s="358" t="s">
        <v>523</v>
      </c>
      <c r="J46" s="359" t="s">
        <v>523</v>
      </c>
      <c r="K46" s="359" t="s">
        <v>523</v>
      </c>
      <c r="L46" s="359" t="s">
        <v>523</v>
      </c>
      <c r="M46" s="360" t="s">
        <v>523</v>
      </c>
    </row>
    <row r="47" spans="2:13" ht="27.75" customHeight="1" x14ac:dyDescent="0.15">
      <c r="B47" s="1222"/>
      <c r="C47" s="1223"/>
      <c r="D47" s="108"/>
      <c r="E47" s="1236" t="s">
        <v>39</v>
      </c>
      <c r="F47" s="1237"/>
      <c r="G47" s="1237"/>
      <c r="H47" s="1238"/>
      <c r="I47" s="358" t="s">
        <v>523</v>
      </c>
      <c r="J47" s="359" t="s">
        <v>523</v>
      </c>
      <c r="K47" s="359" t="s">
        <v>523</v>
      </c>
      <c r="L47" s="359" t="s">
        <v>523</v>
      </c>
      <c r="M47" s="360" t="s">
        <v>523</v>
      </c>
    </row>
    <row r="48" spans="2:13" ht="27.75" customHeight="1" x14ac:dyDescent="0.15">
      <c r="B48" s="1222"/>
      <c r="C48" s="1223"/>
      <c r="D48" s="106"/>
      <c r="E48" s="1226" t="s">
        <v>40</v>
      </c>
      <c r="F48" s="1226"/>
      <c r="G48" s="1226"/>
      <c r="H48" s="1227"/>
      <c r="I48" s="358" t="s">
        <v>523</v>
      </c>
      <c r="J48" s="359" t="s">
        <v>523</v>
      </c>
      <c r="K48" s="359" t="s">
        <v>523</v>
      </c>
      <c r="L48" s="359" t="s">
        <v>523</v>
      </c>
      <c r="M48" s="360" t="s">
        <v>523</v>
      </c>
    </row>
    <row r="49" spans="2:13" ht="27.75" customHeight="1" x14ac:dyDescent="0.15">
      <c r="B49" s="1224"/>
      <c r="C49" s="1225"/>
      <c r="D49" s="106"/>
      <c r="E49" s="1226" t="s">
        <v>41</v>
      </c>
      <c r="F49" s="1226"/>
      <c r="G49" s="1226"/>
      <c r="H49" s="1227"/>
      <c r="I49" s="358" t="s">
        <v>523</v>
      </c>
      <c r="J49" s="359" t="s">
        <v>523</v>
      </c>
      <c r="K49" s="359" t="s">
        <v>523</v>
      </c>
      <c r="L49" s="359" t="s">
        <v>523</v>
      </c>
      <c r="M49" s="360" t="s">
        <v>523</v>
      </c>
    </row>
    <row r="50" spans="2:13" ht="27.75" customHeight="1" x14ac:dyDescent="0.15">
      <c r="B50" s="1220" t="s">
        <v>42</v>
      </c>
      <c r="C50" s="1221"/>
      <c r="D50" s="109"/>
      <c r="E50" s="1226" t="s">
        <v>43</v>
      </c>
      <c r="F50" s="1226"/>
      <c r="G50" s="1226"/>
      <c r="H50" s="1227"/>
      <c r="I50" s="358">
        <v>4183</v>
      </c>
      <c r="J50" s="359">
        <v>4156</v>
      </c>
      <c r="K50" s="359">
        <v>4065</v>
      </c>
      <c r="L50" s="359">
        <v>4475</v>
      </c>
      <c r="M50" s="360">
        <v>4342</v>
      </c>
    </row>
    <row r="51" spans="2:13" ht="27.75" customHeight="1" x14ac:dyDescent="0.15">
      <c r="B51" s="1222"/>
      <c r="C51" s="1223"/>
      <c r="D51" s="106"/>
      <c r="E51" s="1226" t="s">
        <v>44</v>
      </c>
      <c r="F51" s="1226"/>
      <c r="G51" s="1226"/>
      <c r="H51" s="1227"/>
      <c r="I51" s="358">
        <v>91</v>
      </c>
      <c r="J51" s="359">
        <v>62</v>
      </c>
      <c r="K51" s="359">
        <v>50</v>
      </c>
      <c r="L51" s="359">
        <v>28</v>
      </c>
      <c r="M51" s="360">
        <v>24</v>
      </c>
    </row>
    <row r="52" spans="2:13" ht="27.75" customHeight="1" x14ac:dyDescent="0.15">
      <c r="B52" s="1224"/>
      <c r="C52" s="1225"/>
      <c r="D52" s="106"/>
      <c r="E52" s="1226" t="s">
        <v>45</v>
      </c>
      <c r="F52" s="1226"/>
      <c r="G52" s="1226"/>
      <c r="H52" s="1227"/>
      <c r="I52" s="358">
        <v>14296</v>
      </c>
      <c r="J52" s="359">
        <v>13875</v>
      </c>
      <c r="K52" s="359">
        <v>13757</v>
      </c>
      <c r="L52" s="359">
        <v>13466</v>
      </c>
      <c r="M52" s="360">
        <v>13222</v>
      </c>
    </row>
    <row r="53" spans="2:13" ht="27.75" customHeight="1" thickBot="1" x14ac:dyDescent="0.2">
      <c r="B53" s="1228" t="s">
        <v>46</v>
      </c>
      <c r="C53" s="1229"/>
      <c r="D53" s="110"/>
      <c r="E53" s="1230" t="s">
        <v>47</v>
      </c>
      <c r="F53" s="1230"/>
      <c r="G53" s="1230"/>
      <c r="H53" s="1231"/>
      <c r="I53" s="361">
        <v>720</v>
      </c>
      <c r="J53" s="362">
        <v>177</v>
      </c>
      <c r="K53" s="362">
        <v>757</v>
      </c>
      <c r="L53" s="362">
        <v>940</v>
      </c>
      <c r="M53" s="363">
        <v>1443</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nyFCoQnAWMi0spkvQ02vEUq0OtsGphPUGUWir4z2ywm2OnrpCoIM3hC3ZG2CdAE2Fcq9aT9NetlfRDCMkLwIRw==" saltValue="QKRuh9XR/qfiI2L1CNuV5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567</v>
      </c>
      <c r="G54" s="119" t="s">
        <v>568</v>
      </c>
      <c r="H54" s="120" t="s">
        <v>569</v>
      </c>
    </row>
    <row r="55" spans="2:8" ht="52.5" customHeight="1" x14ac:dyDescent="0.15">
      <c r="B55" s="121"/>
      <c r="C55" s="1247" t="s">
        <v>50</v>
      </c>
      <c r="D55" s="1247"/>
      <c r="E55" s="1248"/>
      <c r="F55" s="122">
        <v>2101</v>
      </c>
      <c r="G55" s="122">
        <v>2372</v>
      </c>
      <c r="H55" s="123">
        <v>2277</v>
      </c>
    </row>
    <row r="56" spans="2:8" ht="52.5" customHeight="1" x14ac:dyDescent="0.15">
      <c r="B56" s="124"/>
      <c r="C56" s="1249" t="s">
        <v>51</v>
      </c>
      <c r="D56" s="1249"/>
      <c r="E56" s="1250"/>
      <c r="F56" s="125">
        <v>15</v>
      </c>
      <c r="G56" s="125">
        <v>127</v>
      </c>
      <c r="H56" s="126">
        <v>127</v>
      </c>
    </row>
    <row r="57" spans="2:8" ht="53.25" customHeight="1" x14ac:dyDescent="0.15">
      <c r="B57" s="124"/>
      <c r="C57" s="1251" t="s">
        <v>52</v>
      </c>
      <c r="D57" s="1251"/>
      <c r="E57" s="1252"/>
      <c r="F57" s="127">
        <v>2521</v>
      </c>
      <c r="G57" s="127">
        <v>2417</v>
      </c>
      <c r="H57" s="128">
        <v>2292</v>
      </c>
    </row>
    <row r="58" spans="2:8" ht="45.75" customHeight="1" x14ac:dyDescent="0.15">
      <c r="B58" s="129"/>
      <c r="C58" s="1239" t="s">
        <v>599</v>
      </c>
      <c r="D58" s="1240"/>
      <c r="E58" s="1241"/>
      <c r="F58" s="130">
        <v>1077</v>
      </c>
      <c r="G58" s="130">
        <v>977</v>
      </c>
      <c r="H58" s="131">
        <v>878</v>
      </c>
    </row>
    <row r="59" spans="2:8" ht="45.75" customHeight="1" x14ac:dyDescent="0.15">
      <c r="B59" s="129"/>
      <c r="C59" s="1239" t="s">
        <v>600</v>
      </c>
      <c r="D59" s="1240"/>
      <c r="E59" s="1241"/>
      <c r="F59" s="130">
        <v>545</v>
      </c>
      <c r="G59" s="130">
        <v>528</v>
      </c>
      <c r="H59" s="131">
        <v>481</v>
      </c>
    </row>
    <row r="60" spans="2:8" ht="45.75" customHeight="1" x14ac:dyDescent="0.15">
      <c r="B60" s="129"/>
      <c r="C60" s="1239" t="s">
        <v>601</v>
      </c>
      <c r="D60" s="1240"/>
      <c r="E60" s="1241"/>
      <c r="F60" s="130">
        <v>271</v>
      </c>
      <c r="G60" s="130">
        <v>271</v>
      </c>
      <c r="H60" s="131">
        <v>271</v>
      </c>
    </row>
    <row r="61" spans="2:8" ht="45.75" customHeight="1" x14ac:dyDescent="0.15">
      <c r="B61" s="129"/>
      <c r="C61" s="1239" t="s">
        <v>602</v>
      </c>
      <c r="D61" s="1240"/>
      <c r="E61" s="1241"/>
      <c r="F61" s="130">
        <v>257</v>
      </c>
      <c r="G61" s="130">
        <v>257</v>
      </c>
      <c r="H61" s="131">
        <v>257</v>
      </c>
    </row>
    <row r="62" spans="2:8" ht="45.75" customHeight="1" thickBot="1" x14ac:dyDescent="0.2">
      <c r="B62" s="132"/>
      <c r="C62" s="1242" t="s">
        <v>603</v>
      </c>
      <c r="D62" s="1243"/>
      <c r="E62" s="1244"/>
      <c r="F62" s="133">
        <v>157</v>
      </c>
      <c r="G62" s="133">
        <v>165</v>
      </c>
      <c r="H62" s="134">
        <v>167</v>
      </c>
    </row>
    <row r="63" spans="2:8" ht="52.5" customHeight="1" thickBot="1" x14ac:dyDescent="0.2">
      <c r="B63" s="135"/>
      <c r="C63" s="1245" t="s">
        <v>53</v>
      </c>
      <c r="D63" s="1245"/>
      <c r="E63" s="1246"/>
      <c r="F63" s="136">
        <v>4637</v>
      </c>
      <c r="G63" s="136">
        <v>4917</v>
      </c>
      <c r="H63" s="137">
        <v>4696</v>
      </c>
    </row>
    <row r="64" spans="2:8" x14ac:dyDescent="0.15"/>
  </sheetData>
  <sheetProtection algorithmName="SHA-512" hashValue="uL+IfneVn6ajQ11lN/c3irMtulM713Ut6q4Jyp7hOvX40sj9DkYDIqq+thU6DgPrObMVb179RnzlKDX2uU9PFw==" saltValue="bbOM7zzORL8fItuJHxC2I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FDCE4-CA6A-4E6F-88C7-339CDD9AF776}">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604</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605</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0" t="s">
        <v>606</v>
      </c>
      <c r="AO43" s="1261"/>
      <c r="AP43" s="1261"/>
      <c r="AQ43" s="1261"/>
      <c r="AR43" s="1261"/>
      <c r="AS43" s="1261"/>
      <c r="AT43" s="1261"/>
      <c r="AU43" s="1261"/>
      <c r="AV43" s="1261"/>
      <c r="AW43" s="1261"/>
      <c r="AX43" s="1261"/>
      <c r="AY43" s="1261"/>
      <c r="AZ43" s="1261"/>
      <c r="BA43" s="1261"/>
      <c r="BB43" s="1261"/>
      <c r="BC43" s="1261"/>
      <c r="BD43" s="1261"/>
      <c r="BE43" s="1261"/>
      <c r="BF43" s="1261"/>
      <c r="BG43" s="1261"/>
      <c r="BH43" s="1261"/>
      <c r="BI43" s="1261"/>
      <c r="BJ43" s="1261"/>
      <c r="BK43" s="1261"/>
      <c r="BL43" s="1261"/>
      <c r="BM43" s="1261"/>
      <c r="BN43" s="1261"/>
      <c r="BO43" s="1261"/>
      <c r="BP43" s="1261"/>
      <c r="BQ43" s="1261"/>
      <c r="BR43" s="1261"/>
      <c r="BS43" s="1261"/>
      <c r="BT43" s="1261"/>
      <c r="BU43" s="1261"/>
      <c r="BV43" s="1261"/>
      <c r="BW43" s="1261"/>
      <c r="BX43" s="1261"/>
      <c r="BY43" s="1261"/>
      <c r="BZ43" s="1261"/>
      <c r="CA43" s="1261"/>
      <c r="CB43" s="1261"/>
      <c r="CC43" s="1261"/>
      <c r="CD43" s="1261"/>
      <c r="CE43" s="1261"/>
      <c r="CF43" s="1261"/>
      <c r="CG43" s="1261"/>
      <c r="CH43" s="1261"/>
      <c r="CI43" s="1261"/>
      <c r="CJ43" s="1261"/>
      <c r="CK43" s="1261"/>
      <c r="CL43" s="1261"/>
      <c r="CM43" s="1261"/>
      <c r="CN43" s="1261"/>
      <c r="CO43" s="1261"/>
      <c r="CP43" s="1261"/>
      <c r="CQ43" s="1261"/>
      <c r="CR43" s="1261"/>
      <c r="CS43" s="1261"/>
      <c r="CT43" s="1261"/>
      <c r="CU43" s="1261"/>
      <c r="CV43" s="1261"/>
      <c r="CW43" s="1261"/>
      <c r="CX43" s="1261"/>
      <c r="CY43" s="1261"/>
      <c r="CZ43" s="1261"/>
      <c r="DA43" s="1261"/>
      <c r="DB43" s="1261"/>
      <c r="DC43" s="1262"/>
    </row>
    <row r="44" spans="2:109" x14ac:dyDescent="0.15">
      <c r="B44" s="372"/>
      <c r="AN44" s="1263"/>
      <c r="AO44" s="1264"/>
      <c r="AP44" s="1264"/>
      <c r="AQ44" s="1264"/>
      <c r="AR44" s="1264"/>
      <c r="AS44" s="1264"/>
      <c r="AT44" s="1264"/>
      <c r="AU44" s="1264"/>
      <c r="AV44" s="1264"/>
      <c r="AW44" s="1264"/>
      <c r="AX44" s="1264"/>
      <c r="AY44" s="1264"/>
      <c r="AZ44" s="1264"/>
      <c r="BA44" s="1264"/>
      <c r="BB44" s="1264"/>
      <c r="BC44" s="1264"/>
      <c r="BD44" s="1264"/>
      <c r="BE44" s="1264"/>
      <c r="BF44" s="1264"/>
      <c r="BG44" s="1264"/>
      <c r="BH44" s="1264"/>
      <c r="BI44" s="1264"/>
      <c r="BJ44" s="1264"/>
      <c r="BK44" s="1264"/>
      <c r="BL44" s="1264"/>
      <c r="BM44" s="1264"/>
      <c r="BN44" s="1264"/>
      <c r="BO44" s="1264"/>
      <c r="BP44" s="1264"/>
      <c r="BQ44" s="1264"/>
      <c r="BR44" s="1264"/>
      <c r="BS44" s="1264"/>
      <c r="BT44" s="1264"/>
      <c r="BU44" s="1264"/>
      <c r="BV44" s="1264"/>
      <c r="BW44" s="1264"/>
      <c r="BX44" s="1264"/>
      <c r="BY44" s="1264"/>
      <c r="BZ44" s="1264"/>
      <c r="CA44" s="1264"/>
      <c r="CB44" s="1264"/>
      <c r="CC44" s="1264"/>
      <c r="CD44" s="1264"/>
      <c r="CE44" s="1264"/>
      <c r="CF44" s="1264"/>
      <c r="CG44" s="1264"/>
      <c r="CH44" s="1264"/>
      <c r="CI44" s="1264"/>
      <c r="CJ44" s="1264"/>
      <c r="CK44" s="1264"/>
      <c r="CL44" s="1264"/>
      <c r="CM44" s="1264"/>
      <c r="CN44" s="1264"/>
      <c r="CO44" s="1264"/>
      <c r="CP44" s="1264"/>
      <c r="CQ44" s="1264"/>
      <c r="CR44" s="1264"/>
      <c r="CS44" s="1264"/>
      <c r="CT44" s="1264"/>
      <c r="CU44" s="1264"/>
      <c r="CV44" s="1264"/>
      <c r="CW44" s="1264"/>
      <c r="CX44" s="1264"/>
      <c r="CY44" s="1264"/>
      <c r="CZ44" s="1264"/>
      <c r="DA44" s="1264"/>
      <c r="DB44" s="1264"/>
      <c r="DC44" s="1265"/>
    </row>
    <row r="45" spans="2:109" x14ac:dyDescent="0.15">
      <c r="B45" s="372"/>
      <c r="AN45" s="1263"/>
      <c r="AO45" s="1264"/>
      <c r="AP45" s="1264"/>
      <c r="AQ45" s="1264"/>
      <c r="AR45" s="1264"/>
      <c r="AS45" s="1264"/>
      <c r="AT45" s="1264"/>
      <c r="AU45" s="1264"/>
      <c r="AV45" s="1264"/>
      <c r="AW45" s="1264"/>
      <c r="AX45" s="1264"/>
      <c r="AY45" s="1264"/>
      <c r="AZ45" s="1264"/>
      <c r="BA45" s="1264"/>
      <c r="BB45" s="1264"/>
      <c r="BC45" s="1264"/>
      <c r="BD45" s="1264"/>
      <c r="BE45" s="1264"/>
      <c r="BF45" s="1264"/>
      <c r="BG45" s="1264"/>
      <c r="BH45" s="1264"/>
      <c r="BI45" s="1264"/>
      <c r="BJ45" s="1264"/>
      <c r="BK45" s="1264"/>
      <c r="BL45" s="1264"/>
      <c r="BM45" s="1264"/>
      <c r="BN45" s="1264"/>
      <c r="BO45" s="1264"/>
      <c r="BP45" s="1264"/>
      <c r="BQ45" s="1264"/>
      <c r="BR45" s="1264"/>
      <c r="BS45" s="1264"/>
      <c r="BT45" s="1264"/>
      <c r="BU45" s="1264"/>
      <c r="BV45" s="1264"/>
      <c r="BW45" s="1264"/>
      <c r="BX45" s="1264"/>
      <c r="BY45" s="1264"/>
      <c r="BZ45" s="1264"/>
      <c r="CA45" s="1264"/>
      <c r="CB45" s="1264"/>
      <c r="CC45" s="1264"/>
      <c r="CD45" s="1264"/>
      <c r="CE45" s="1264"/>
      <c r="CF45" s="1264"/>
      <c r="CG45" s="1264"/>
      <c r="CH45" s="1264"/>
      <c r="CI45" s="1264"/>
      <c r="CJ45" s="1264"/>
      <c r="CK45" s="1264"/>
      <c r="CL45" s="1264"/>
      <c r="CM45" s="1264"/>
      <c r="CN45" s="1264"/>
      <c r="CO45" s="1264"/>
      <c r="CP45" s="1264"/>
      <c r="CQ45" s="1264"/>
      <c r="CR45" s="1264"/>
      <c r="CS45" s="1264"/>
      <c r="CT45" s="1264"/>
      <c r="CU45" s="1264"/>
      <c r="CV45" s="1264"/>
      <c r="CW45" s="1264"/>
      <c r="CX45" s="1264"/>
      <c r="CY45" s="1264"/>
      <c r="CZ45" s="1264"/>
      <c r="DA45" s="1264"/>
      <c r="DB45" s="1264"/>
      <c r="DC45" s="1265"/>
    </row>
    <row r="46" spans="2:109" x14ac:dyDescent="0.15">
      <c r="B46" s="372"/>
      <c r="AN46" s="1263"/>
      <c r="AO46" s="1264"/>
      <c r="AP46" s="1264"/>
      <c r="AQ46" s="1264"/>
      <c r="AR46" s="1264"/>
      <c r="AS46" s="1264"/>
      <c r="AT46" s="1264"/>
      <c r="AU46" s="1264"/>
      <c r="AV46" s="1264"/>
      <c r="AW46" s="1264"/>
      <c r="AX46" s="1264"/>
      <c r="AY46" s="1264"/>
      <c r="AZ46" s="1264"/>
      <c r="BA46" s="1264"/>
      <c r="BB46" s="1264"/>
      <c r="BC46" s="1264"/>
      <c r="BD46" s="1264"/>
      <c r="BE46" s="1264"/>
      <c r="BF46" s="1264"/>
      <c r="BG46" s="1264"/>
      <c r="BH46" s="1264"/>
      <c r="BI46" s="1264"/>
      <c r="BJ46" s="1264"/>
      <c r="BK46" s="1264"/>
      <c r="BL46" s="1264"/>
      <c r="BM46" s="1264"/>
      <c r="BN46" s="1264"/>
      <c r="BO46" s="1264"/>
      <c r="BP46" s="1264"/>
      <c r="BQ46" s="1264"/>
      <c r="BR46" s="1264"/>
      <c r="BS46" s="1264"/>
      <c r="BT46" s="1264"/>
      <c r="BU46" s="1264"/>
      <c r="BV46" s="1264"/>
      <c r="BW46" s="1264"/>
      <c r="BX46" s="1264"/>
      <c r="BY46" s="1264"/>
      <c r="BZ46" s="1264"/>
      <c r="CA46" s="1264"/>
      <c r="CB46" s="1264"/>
      <c r="CC46" s="1264"/>
      <c r="CD46" s="1264"/>
      <c r="CE46" s="1264"/>
      <c r="CF46" s="1264"/>
      <c r="CG46" s="1264"/>
      <c r="CH46" s="1264"/>
      <c r="CI46" s="1264"/>
      <c r="CJ46" s="1264"/>
      <c r="CK46" s="1264"/>
      <c r="CL46" s="1264"/>
      <c r="CM46" s="1264"/>
      <c r="CN46" s="1264"/>
      <c r="CO46" s="1264"/>
      <c r="CP46" s="1264"/>
      <c r="CQ46" s="1264"/>
      <c r="CR46" s="1264"/>
      <c r="CS46" s="1264"/>
      <c r="CT46" s="1264"/>
      <c r="CU46" s="1264"/>
      <c r="CV46" s="1264"/>
      <c r="CW46" s="1264"/>
      <c r="CX46" s="1264"/>
      <c r="CY46" s="1264"/>
      <c r="CZ46" s="1264"/>
      <c r="DA46" s="1264"/>
      <c r="DB46" s="1264"/>
      <c r="DC46" s="1265"/>
    </row>
    <row r="47" spans="2:109" x14ac:dyDescent="0.15">
      <c r="B47" s="372"/>
      <c r="AN47" s="1266"/>
      <c r="AO47" s="1267"/>
      <c r="AP47" s="1267"/>
      <c r="AQ47" s="1267"/>
      <c r="AR47" s="1267"/>
      <c r="AS47" s="1267"/>
      <c r="AT47" s="1267"/>
      <c r="AU47" s="1267"/>
      <c r="AV47" s="1267"/>
      <c r="AW47" s="1267"/>
      <c r="AX47" s="1267"/>
      <c r="AY47" s="1267"/>
      <c r="AZ47" s="1267"/>
      <c r="BA47" s="1267"/>
      <c r="BB47" s="1267"/>
      <c r="BC47" s="1267"/>
      <c r="BD47" s="1267"/>
      <c r="BE47" s="1267"/>
      <c r="BF47" s="1267"/>
      <c r="BG47" s="1267"/>
      <c r="BH47" s="1267"/>
      <c r="BI47" s="1267"/>
      <c r="BJ47" s="1267"/>
      <c r="BK47" s="1267"/>
      <c r="BL47" s="1267"/>
      <c r="BM47" s="1267"/>
      <c r="BN47" s="1267"/>
      <c r="BO47" s="1267"/>
      <c r="BP47" s="1267"/>
      <c r="BQ47" s="1267"/>
      <c r="BR47" s="1267"/>
      <c r="BS47" s="1267"/>
      <c r="BT47" s="1267"/>
      <c r="BU47" s="1267"/>
      <c r="BV47" s="1267"/>
      <c r="BW47" s="1267"/>
      <c r="BX47" s="1267"/>
      <c r="BY47" s="1267"/>
      <c r="BZ47" s="1267"/>
      <c r="CA47" s="1267"/>
      <c r="CB47" s="1267"/>
      <c r="CC47" s="1267"/>
      <c r="CD47" s="1267"/>
      <c r="CE47" s="1267"/>
      <c r="CF47" s="1267"/>
      <c r="CG47" s="1267"/>
      <c r="CH47" s="1267"/>
      <c r="CI47" s="1267"/>
      <c r="CJ47" s="1267"/>
      <c r="CK47" s="1267"/>
      <c r="CL47" s="1267"/>
      <c r="CM47" s="1267"/>
      <c r="CN47" s="1267"/>
      <c r="CO47" s="1267"/>
      <c r="CP47" s="1267"/>
      <c r="CQ47" s="1267"/>
      <c r="CR47" s="1267"/>
      <c r="CS47" s="1267"/>
      <c r="CT47" s="1267"/>
      <c r="CU47" s="1267"/>
      <c r="CV47" s="1267"/>
      <c r="CW47" s="1267"/>
      <c r="CX47" s="1267"/>
      <c r="CY47" s="1267"/>
      <c r="CZ47" s="1267"/>
      <c r="DA47" s="1267"/>
      <c r="DB47" s="1267"/>
      <c r="DC47" s="1268"/>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607</v>
      </c>
    </row>
    <row r="50" spans="1:109" x14ac:dyDescent="0.15">
      <c r="B50" s="372"/>
      <c r="G50" s="1253"/>
      <c r="H50" s="1253"/>
      <c r="I50" s="1253"/>
      <c r="J50" s="1253"/>
      <c r="K50" s="382"/>
      <c r="L50" s="382"/>
      <c r="M50" s="383"/>
      <c r="N50" s="383"/>
      <c r="AN50" s="1254"/>
      <c r="AO50" s="1255"/>
      <c r="AP50" s="1255"/>
      <c r="AQ50" s="1255"/>
      <c r="AR50" s="1255"/>
      <c r="AS50" s="1255"/>
      <c r="AT50" s="1255"/>
      <c r="AU50" s="1255"/>
      <c r="AV50" s="1255"/>
      <c r="AW50" s="1255"/>
      <c r="AX50" s="1255"/>
      <c r="AY50" s="1255"/>
      <c r="AZ50" s="1255"/>
      <c r="BA50" s="1255"/>
      <c r="BB50" s="1255"/>
      <c r="BC50" s="1255"/>
      <c r="BD50" s="1255"/>
      <c r="BE50" s="1255"/>
      <c r="BF50" s="1255"/>
      <c r="BG50" s="1255"/>
      <c r="BH50" s="1255"/>
      <c r="BI50" s="1255"/>
      <c r="BJ50" s="1255"/>
      <c r="BK50" s="1255"/>
      <c r="BL50" s="1255"/>
      <c r="BM50" s="1255"/>
      <c r="BN50" s="1255"/>
      <c r="BO50" s="1256"/>
      <c r="BP50" s="1257" t="s">
        <v>565</v>
      </c>
      <c r="BQ50" s="1257"/>
      <c r="BR50" s="1257"/>
      <c r="BS50" s="1257"/>
      <c r="BT50" s="1257"/>
      <c r="BU50" s="1257"/>
      <c r="BV50" s="1257"/>
      <c r="BW50" s="1257"/>
      <c r="BX50" s="1257" t="s">
        <v>566</v>
      </c>
      <c r="BY50" s="1257"/>
      <c r="BZ50" s="1257"/>
      <c r="CA50" s="1257"/>
      <c r="CB50" s="1257"/>
      <c r="CC50" s="1257"/>
      <c r="CD50" s="1257"/>
      <c r="CE50" s="1257"/>
      <c r="CF50" s="1257" t="s">
        <v>567</v>
      </c>
      <c r="CG50" s="1257"/>
      <c r="CH50" s="1257"/>
      <c r="CI50" s="1257"/>
      <c r="CJ50" s="1257"/>
      <c r="CK50" s="1257"/>
      <c r="CL50" s="1257"/>
      <c r="CM50" s="1257"/>
      <c r="CN50" s="1257" t="s">
        <v>568</v>
      </c>
      <c r="CO50" s="1257"/>
      <c r="CP50" s="1257"/>
      <c r="CQ50" s="1257"/>
      <c r="CR50" s="1257"/>
      <c r="CS50" s="1257"/>
      <c r="CT50" s="1257"/>
      <c r="CU50" s="1257"/>
      <c r="CV50" s="1257" t="s">
        <v>569</v>
      </c>
      <c r="CW50" s="1257"/>
      <c r="CX50" s="1257"/>
      <c r="CY50" s="1257"/>
      <c r="CZ50" s="1257"/>
      <c r="DA50" s="1257"/>
      <c r="DB50" s="1257"/>
      <c r="DC50" s="1257"/>
    </row>
    <row r="51" spans="1:109" ht="13.5" customHeight="1" x14ac:dyDescent="0.15">
      <c r="B51" s="372"/>
      <c r="G51" s="1270"/>
      <c r="H51" s="1270"/>
      <c r="I51" s="1271"/>
      <c r="J51" s="1271"/>
      <c r="K51" s="1269"/>
      <c r="L51" s="1269"/>
      <c r="M51" s="1269"/>
      <c r="N51" s="1269"/>
      <c r="AM51" s="381"/>
      <c r="AN51" s="1259" t="s">
        <v>608</v>
      </c>
      <c r="AO51" s="1259"/>
      <c r="AP51" s="1259"/>
      <c r="AQ51" s="1259"/>
      <c r="AR51" s="1259"/>
      <c r="AS51" s="1259"/>
      <c r="AT51" s="1259"/>
      <c r="AU51" s="1259"/>
      <c r="AV51" s="1259"/>
      <c r="AW51" s="1259"/>
      <c r="AX51" s="1259"/>
      <c r="AY51" s="1259"/>
      <c r="AZ51" s="1259"/>
      <c r="BA51" s="1259"/>
      <c r="BB51" s="1259" t="s">
        <v>609</v>
      </c>
      <c r="BC51" s="1259"/>
      <c r="BD51" s="1259"/>
      <c r="BE51" s="1259"/>
      <c r="BF51" s="1259"/>
      <c r="BG51" s="1259"/>
      <c r="BH51" s="1259"/>
      <c r="BI51" s="1259"/>
      <c r="BJ51" s="1259"/>
      <c r="BK51" s="1259"/>
      <c r="BL51" s="1259"/>
      <c r="BM51" s="1259"/>
      <c r="BN51" s="1259"/>
      <c r="BO51" s="1259"/>
      <c r="BP51" s="1258">
        <v>15.5</v>
      </c>
      <c r="BQ51" s="1258"/>
      <c r="BR51" s="1258"/>
      <c r="BS51" s="1258"/>
      <c r="BT51" s="1258"/>
      <c r="BU51" s="1258"/>
      <c r="BV51" s="1258"/>
      <c r="BW51" s="1258"/>
      <c r="BX51" s="1258">
        <v>3.7</v>
      </c>
      <c r="BY51" s="1258"/>
      <c r="BZ51" s="1258"/>
      <c r="CA51" s="1258"/>
      <c r="CB51" s="1258"/>
      <c r="CC51" s="1258"/>
      <c r="CD51" s="1258"/>
      <c r="CE51" s="1258"/>
      <c r="CF51" s="1258">
        <v>15.5</v>
      </c>
      <c r="CG51" s="1258"/>
      <c r="CH51" s="1258"/>
      <c r="CI51" s="1258"/>
      <c r="CJ51" s="1258"/>
      <c r="CK51" s="1258"/>
      <c r="CL51" s="1258"/>
      <c r="CM51" s="1258"/>
      <c r="CN51" s="1258">
        <v>18.3</v>
      </c>
      <c r="CO51" s="1258"/>
      <c r="CP51" s="1258"/>
      <c r="CQ51" s="1258"/>
      <c r="CR51" s="1258"/>
      <c r="CS51" s="1258"/>
      <c r="CT51" s="1258"/>
      <c r="CU51" s="1258"/>
      <c r="CV51" s="1258">
        <v>29.3</v>
      </c>
      <c r="CW51" s="1258"/>
      <c r="CX51" s="1258"/>
      <c r="CY51" s="1258"/>
      <c r="CZ51" s="1258"/>
      <c r="DA51" s="1258"/>
      <c r="DB51" s="1258"/>
      <c r="DC51" s="1258"/>
    </row>
    <row r="52" spans="1:109" x14ac:dyDescent="0.15">
      <c r="B52" s="372"/>
      <c r="G52" s="1270"/>
      <c r="H52" s="1270"/>
      <c r="I52" s="1271"/>
      <c r="J52" s="1271"/>
      <c r="K52" s="1269"/>
      <c r="L52" s="1269"/>
      <c r="M52" s="1269"/>
      <c r="N52" s="1269"/>
      <c r="AM52" s="381"/>
      <c r="AN52" s="1259"/>
      <c r="AO52" s="1259"/>
      <c r="AP52" s="1259"/>
      <c r="AQ52" s="1259"/>
      <c r="AR52" s="1259"/>
      <c r="AS52" s="1259"/>
      <c r="AT52" s="1259"/>
      <c r="AU52" s="1259"/>
      <c r="AV52" s="1259"/>
      <c r="AW52" s="1259"/>
      <c r="AX52" s="1259"/>
      <c r="AY52" s="1259"/>
      <c r="AZ52" s="1259"/>
      <c r="BA52" s="1259"/>
      <c r="BB52" s="1259"/>
      <c r="BC52" s="1259"/>
      <c r="BD52" s="1259"/>
      <c r="BE52" s="1259"/>
      <c r="BF52" s="1259"/>
      <c r="BG52" s="1259"/>
      <c r="BH52" s="1259"/>
      <c r="BI52" s="1259"/>
      <c r="BJ52" s="1259"/>
      <c r="BK52" s="1259"/>
      <c r="BL52" s="1259"/>
      <c r="BM52" s="1259"/>
      <c r="BN52" s="1259"/>
      <c r="BO52" s="1259"/>
      <c r="BP52" s="1258"/>
      <c r="BQ52" s="1258"/>
      <c r="BR52" s="1258"/>
      <c r="BS52" s="1258"/>
      <c r="BT52" s="1258"/>
      <c r="BU52" s="1258"/>
      <c r="BV52" s="1258"/>
      <c r="BW52" s="1258"/>
      <c r="BX52" s="1258"/>
      <c r="BY52" s="1258"/>
      <c r="BZ52" s="1258"/>
      <c r="CA52" s="1258"/>
      <c r="CB52" s="1258"/>
      <c r="CC52" s="1258"/>
      <c r="CD52" s="1258"/>
      <c r="CE52" s="1258"/>
      <c r="CF52" s="1258"/>
      <c r="CG52" s="1258"/>
      <c r="CH52" s="1258"/>
      <c r="CI52" s="1258"/>
      <c r="CJ52" s="1258"/>
      <c r="CK52" s="1258"/>
      <c r="CL52" s="1258"/>
      <c r="CM52" s="1258"/>
      <c r="CN52" s="1258"/>
      <c r="CO52" s="1258"/>
      <c r="CP52" s="1258"/>
      <c r="CQ52" s="1258"/>
      <c r="CR52" s="1258"/>
      <c r="CS52" s="1258"/>
      <c r="CT52" s="1258"/>
      <c r="CU52" s="1258"/>
      <c r="CV52" s="1258"/>
      <c r="CW52" s="1258"/>
      <c r="CX52" s="1258"/>
      <c r="CY52" s="1258"/>
      <c r="CZ52" s="1258"/>
      <c r="DA52" s="1258"/>
      <c r="DB52" s="1258"/>
      <c r="DC52" s="1258"/>
    </row>
    <row r="53" spans="1:109" x14ac:dyDescent="0.15">
      <c r="A53" s="380"/>
      <c r="B53" s="372"/>
      <c r="G53" s="1270"/>
      <c r="H53" s="1270"/>
      <c r="I53" s="1253"/>
      <c r="J53" s="1253"/>
      <c r="K53" s="1269"/>
      <c r="L53" s="1269"/>
      <c r="M53" s="1269"/>
      <c r="N53" s="1269"/>
      <c r="AM53" s="381"/>
      <c r="AN53" s="1259"/>
      <c r="AO53" s="1259"/>
      <c r="AP53" s="1259"/>
      <c r="AQ53" s="1259"/>
      <c r="AR53" s="1259"/>
      <c r="AS53" s="1259"/>
      <c r="AT53" s="1259"/>
      <c r="AU53" s="1259"/>
      <c r="AV53" s="1259"/>
      <c r="AW53" s="1259"/>
      <c r="AX53" s="1259"/>
      <c r="AY53" s="1259"/>
      <c r="AZ53" s="1259"/>
      <c r="BA53" s="1259"/>
      <c r="BB53" s="1259" t="s">
        <v>610</v>
      </c>
      <c r="BC53" s="1259"/>
      <c r="BD53" s="1259"/>
      <c r="BE53" s="1259"/>
      <c r="BF53" s="1259"/>
      <c r="BG53" s="1259"/>
      <c r="BH53" s="1259"/>
      <c r="BI53" s="1259"/>
      <c r="BJ53" s="1259"/>
      <c r="BK53" s="1259"/>
      <c r="BL53" s="1259"/>
      <c r="BM53" s="1259"/>
      <c r="BN53" s="1259"/>
      <c r="BO53" s="1259"/>
      <c r="BP53" s="1258">
        <v>59.3</v>
      </c>
      <c r="BQ53" s="1258"/>
      <c r="BR53" s="1258"/>
      <c r="BS53" s="1258"/>
      <c r="BT53" s="1258"/>
      <c r="BU53" s="1258"/>
      <c r="BV53" s="1258"/>
      <c r="BW53" s="1258"/>
      <c r="BX53" s="1258">
        <v>60.8</v>
      </c>
      <c r="BY53" s="1258"/>
      <c r="BZ53" s="1258"/>
      <c r="CA53" s="1258"/>
      <c r="CB53" s="1258"/>
      <c r="CC53" s="1258"/>
      <c r="CD53" s="1258"/>
      <c r="CE53" s="1258"/>
      <c r="CF53" s="1258">
        <v>62.1</v>
      </c>
      <c r="CG53" s="1258"/>
      <c r="CH53" s="1258"/>
      <c r="CI53" s="1258"/>
      <c r="CJ53" s="1258"/>
      <c r="CK53" s="1258"/>
      <c r="CL53" s="1258"/>
      <c r="CM53" s="1258"/>
      <c r="CN53" s="1258">
        <v>64.2</v>
      </c>
      <c r="CO53" s="1258"/>
      <c r="CP53" s="1258"/>
      <c r="CQ53" s="1258"/>
      <c r="CR53" s="1258"/>
      <c r="CS53" s="1258"/>
      <c r="CT53" s="1258"/>
      <c r="CU53" s="1258"/>
      <c r="CV53" s="1258">
        <v>62.1</v>
      </c>
      <c r="CW53" s="1258"/>
      <c r="CX53" s="1258"/>
      <c r="CY53" s="1258"/>
      <c r="CZ53" s="1258"/>
      <c r="DA53" s="1258"/>
      <c r="DB53" s="1258"/>
      <c r="DC53" s="1258"/>
    </row>
    <row r="54" spans="1:109" x14ac:dyDescent="0.15">
      <c r="A54" s="380"/>
      <c r="B54" s="372"/>
      <c r="G54" s="1270"/>
      <c r="H54" s="1270"/>
      <c r="I54" s="1253"/>
      <c r="J54" s="1253"/>
      <c r="K54" s="1269"/>
      <c r="L54" s="1269"/>
      <c r="M54" s="1269"/>
      <c r="N54" s="1269"/>
      <c r="AM54" s="381"/>
      <c r="AN54" s="1259"/>
      <c r="AO54" s="1259"/>
      <c r="AP54" s="1259"/>
      <c r="AQ54" s="1259"/>
      <c r="AR54" s="1259"/>
      <c r="AS54" s="1259"/>
      <c r="AT54" s="1259"/>
      <c r="AU54" s="1259"/>
      <c r="AV54" s="1259"/>
      <c r="AW54" s="1259"/>
      <c r="AX54" s="1259"/>
      <c r="AY54" s="1259"/>
      <c r="AZ54" s="1259"/>
      <c r="BA54" s="1259"/>
      <c r="BB54" s="1259"/>
      <c r="BC54" s="1259"/>
      <c r="BD54" s="1259"/>
      <c r="BE54" s="1259"/>
      <c r="BF54" s="1259"/>
      <c r="BG54" s="1259"/>
      <c r="BH54" s="1259"/>
      <c r="BI54" s="1259"/>
      <c r="BJ54" s="1259"/>
      <c r="BK54" s="1259"/>
      <c r="BL54" s="1259"/>
      <c r="BM54" s="1259"/>
      <c r="BN54" s="1259"/>
      <c r="BO54" s="1259"/>
      <c r="BP54" s="1258"/>
      <c r="BQ54" s="1258"/>
      <c r="BR54" s="1258"/>
      <c r="BS54" s="1258"/>
      <c r="BT54" s="1258"/>
      <c r="BU54" s="1258"/>
      <c r="BV54" s="1258"/>
      <c r="BW54" s="1258"/>
      <c r="BX54" s="1258"/>
      <c r="BY54" s="1258"/>
      <c r="BZ54" s="1258"/>
      <c r="CA54" s="1258"/>
      <c r="CB54" s="1258"/>
      <c r="CC54" s="1258"/>
      <c r="CD54" s="1258"/>
      <c r="CE54" s="1258"/>
      <c r="CF54" s="1258"/>
      <c r="CG54" s="1258"/>
      <c r="CH54" s="1258"/>
      <c r="CI54" s="1258"/>
      <c r="CJ54" s="1258"/>
      <c r="CK54" s="1258"/>
      <c r="CL54" s="1258"/>
      <c r="CM54" s="1258"/>
      <c r="CN54" s="1258"/>
      <c r="CO54" s="1258"/>
      <c r="CP54" s="1258"/>
      <c r="CQ54" s="1258"/>
      <c r="CR54" s="1258"/>
      <c r="CS54" s="1258"/>
      <c r="CT54" s="1258"/>
      <c r="CU54" s="1258"/>
      <c r="CV54" s="1258"/>
      <c r="CW54" s="1258"/>
      <c r="CX54" s="1258"/>
      <c r="CY54" s="1258"/>
      <c r="CZ54" s="1258"/>
      <c r="DA54" s="1258"/>
      <c r="DB54" s="1258"/>
      <c r="DC54" s="1258"/>
    </row>
    <row r="55" spans="1:109" x14ac:dyDescent="0.15">
      <c r="A55" s="380"/>
      <c r="B55" s="372"/>
      <c r="G55" s="1253"/>
      <c r="H55" s="1253"/>
      <c r="I55" s="1253"/>
      <c r="J55" s="1253"/>
      <c r="K55" s="1269"/>
      <c r="L55" s="1269"/>
      <c r="M55" s="1269"/>
      <c r="N55" s="1269"/>
      <c r="AN55" s="1257" t="s">
        <v>611</v>
      </c>
      <c r="AO55" s="1257"/>
      <c r="AP55" s="1257"/>
      <c r="AQ55" s="1257"/>
      <c r="AR55" s="1257"/>
      <c r="AS55" s="1257"/>
      <c r="AT55" s="1257"/>
      <c r="AU55" s="1257"/>
      <c r="AV55" s="1257"/>
      <c r="AW55" s="1257"/>
      <c r="AX55" s="1257"/>
      <c r="AY55" s="1257"/>
      <c r="AZ55" s="1257"/>
      <c r="BA55" s="1257"/>
      <c r="BB55" s="1259" t="s">
        <v>609</v>
      </c>
      <c r="BC55" s="1259"/>
      <c r="BD55" s="1259"/>
      <c r="BE55" s="1259"/>
      <c r="BF55" s="1259"/>
      <c r="BG55" s="1259"/>
      <c r="BH55" s="1259"/>
      <c r="BI55" s="1259"/>
      <c r="BJ55" s="1259"/>
      <c r="BK55" s="1259"/>
      <c r="BL55" s="1259"/>
      <c r="BM55" s="1259"/>
      <c r="BN55" s="1259"/>
      <c r="BO55" s="1259"/>
      <c r="BP55" s="1258">
        <v>11.4</v>
      </c>
      <c r="BQ55" s="1258"/>
      <c r="BR55" s="1258"/>
      <c r="BS55" s="1258"/>
      <c r="BT55" s="1258"/>
      <c r="BU55" s="1258"/>
      <c r="BV55" s="1258"/>
      <c r="BW55" s="1258"/>
      <c r="BX55" s="1258">
        <v>10.4</v>
      </c>
      <c r="BY55" s="1258"/>
      <c r="BZ55" s="1258"/>
      <c r="CA55" s="1258"/>
      <c r="CB55" s="1258"/>
      <c r="CC55" s="1258"/>
      <c r="CD55" s="1258"/>
      <c r="CE55" s="1258"/>
      <c r="CF55" s="1258">
        <v>10.9</v>
      </c>
      <c r="CG55" s="1258"/>
      <c r="CH55" s="1258"/>
      <c r="CI55" s="1258"/>
      <c r="CJ55" s="1258"/>
      <c r="CK55" s="1258"/>
      <c r="CL55" s="1258"/>
      <c r="CM55" s="1258"/>
      <c r="CN55" s="1258">
        <v>6.5</v>
      </c>
      <c r="CO55" s="1258"/>
      <c r="CP55" s="1258"/>
      <c r="CQ55" s="1258"/>
      <c r="CR55" s="1258"/>
      <c r="CS55" s="1258"/>
      <c r="CT55" s="1258"/>
      <c r="CU55" s="1258"/>
      <c r="CV55" s="1258">
        <v>0</v>
      </c>
      <c r="CW55" s="1258"/>
      <c r="CX55" s="1258"/>
      <c r="CY55" s="1258"/>
      <c r="CZ55" s="1258"/>
      <c r="DA55" s="1258"/>
      <c r="DB55" s="1258"/>
      <c r="DC55" s="1258"/>
    </row>
    <row r="56" spans="1:109" x14ac:dyDescent="0.15">
      <c r="A56" s="380"/>
      <c r="B56" s="372"/>
      <c r="G56" s="1253"/>
      <c r="H56" s="1253"/>
      <c r="I56" s="1253"/>
      <c r="J56" s="1253"/>
      <c r="K56" s="1269"/>
      <c r="L56" s="1269"/>
      <c r="M56" s="1269"/>
      <c r="N56" s="1269"/>
      <c r="AN56" s="1257"/>
      <c r="AO56" s="1257"/>
      <c r="AP56" s="1257"/>
      <c r="AQ56" s="1257"/>
      <c r="AR56" s="1257"/>
      <c r="AS56" s="1257"/>
      <c r="AT56" s="1257"/>
      <c r="AU56" s="1257"/>
      <c r="AV56" s="1257"/>
      <c r="AW56" s="1257"/>
      <c r="AX56" s="1257"/>
      <c r="AY56" s="1257"/>
      <c r="AZ56" s="1257"/>
      <c r="BA56" s="1257"/>
      <c r="BB56" s="1259"/>
      <c r="BC56" s="1259"/>
      <c r="BD56" s="1259"/>
      <c r="BE56" s="1259"/>
      <c r="BF56" s="1259"/>
      <c r="BG56" s="1259"/>
      <c r="BH56" s="1259"/>
      <c r="BI56" s="1259"/>
      <c r="BJ56" s="1259"/>
      <c r="BK56" s="1259"/>
      <c r="BL56" s="1259"/>
      <c r="BM56" s="1259"/>
      <c r="BN56" s="1259"/>
      <c r="BO56" s="1259"/>
      <c r="BP56" s="1258"/>
      <c r="BQ56" s="1258"/>
      <c r="BR56" s="1258"/>
      <c r="BS56" s="1258"/>
      <c r="BT56" s="1258"/>
      <c r="BU56" s="1258"/>
      <c r="BV56" s="1258"/>
      <c r="BW56" s="1258"/>
      <c r="BX56" s="1258"/>
      <c r="BY56" s="1258"/>
      <c r="BZ56" s="1258"/>
      <c r="CA56" s="1258"/>
      <c r="CB56" s="1258"/>
      <c r="CC56" s="1258"/>
      <c r="CD56" s="1258"/>
      <c r="CE56" s="1258"/>
      <c r="CF56" s="1258"/>
      <c r="CG56" s="1258"/>
      <c r="CH56" s="1258"/>
      <c r="CI56" s="1258"/>
      <c r="CJ56" s="1258"/>
      <c r="CK56" s="1258"/>
      <c r="CL56" s="1258"/>
      <c r="CM56" s="1258"/>
      <c r="CN56" s="1258"/>
      <c r="CO56" s="1258"/>
      <c r="CP56" s="1258"/>
      <c r="CQ56" s="1258"/>
      <c r="CR56" s="1258"/>
      <c r="CS56" s="1258"/>
      <c r="CT56" s="1258"/>
      <c r="CU56" s="1258"/>
      <c r="CV56" s="1258"/>
      <c r="CW56" s="1258"/>
      <c r="CX56" s="1258"/>
      <c r="CY56" s="1258"/>
      <c r="CZ56" s="1258"/>
      <c r="DA56" s="1258"/>
      <c r="DB56" s="1258"/>
      <c r="DC56" s="1258"/>
    </row>
    <row r="57" spans="1:109" s="380" customFormat="1" x14ac:dyDescent="0.15">
      <c r="B57" s="384"/>
      <c r="G57" s="1253"/>
      <c r="H57" s="1253"/>
      <c r="I57" s="1272"/>
      <c r="J57" s="1272"/>
      <c r="K57" s="1269"/>
      <c r="L57" s="1269"/>
      <c r="M57" s="1269"/>
      <c r="N57" s="1269"/>
      <c r="AM57" s="366"/>
      <c r="AN57" s="1257"/>
      <c r="AO57" s="1257"/>
      <c r="AP57" s="1257"/>
      <c r="AQ57" s="1257"/>
      <c r="AR57" s="1257"/>
      <c r="AS57" s="1257"/>
      <c r="AT57" s="1257"/>
      <c r="AU57" s="1257"/>
      <c r="AV57" s="1257"/>
      <c r="AW57" s="1257"/>
      <c r="AX57" s="1257"/>
      <c r="AY57" s="1257"/>
      <c r="AZ57" s="1257"/>
      <c r="BA57" s="1257"/>
      <c r="BB57" s="1259" t="s">
        <v>610</v>
      </c>
      <c r="BC57" s="1259"/>
      <c r="BD57" s="1259"/>
      <c r="BE57" s="1259"/>
      <c r="BF57" s="1259"/>
      <c r="BG57" s="1259"/>
      <c r="BH57" s="1259"/>
      <c r="BI57" s="1259"/>
      <c r="BJ57" s="1259"/>
      <c r="BK57" s="1259"/>
      <c r="BL57" s="1259"/>
      <c r="BM57" s="1259"/>
      <c r="BN57" s="1259"/>
      <c r="BO57" s="1259"/>
      <c r="BP57" s="1258">
        <v>60.2</v>
      </c>
      <c r="BQ57" s="1258"/>
      <c r="BR57" s="1258"/>
      <c r="BS57" s="1258"/>
      <c r="BT57" s="1258"/>
      <c r="BU57" s="1258"/>
      <c r="BV57" s="1258"/>
      <c r="BW57" s="1258"/>
      <c r="BX57" s="1258">
        <v>61.3</v>
      </c>
      <c r="BY57" s="1258"/>
      <c r="BZ57" s="1258"/>
      <c r="CA57" s="1258"/>
      <c r="CB57" s="1258"/>
      <c r="CC57" s="1258"/>
      <c r="CD57" s="1258"/>
      <c r="CE57" s="1258"/>
      <c r="CF57" s="1258">
        <v>62.2</v>
      </c>
      <c r="CG57" s="1258"/>
      <c r="CH57" s="1258"/>
      <c r="CI57" s="1258"/>
      <c r="CJ57" s="1258"/>
      <c r="CK57" s="1258"/>
      <c r="CL57" s="1258"/>
      <c r="CM57" s="1258"/>
      <c r="CN57" s="1258">
        <v>63.6</v>
      </c>
      <c r="CO57" s="1258"/>
      <c r="CP57" s="1258"/>
      <c r="CQ57" s="1258"/>
      <c r="CR57" s="1258"/>
      <c r="CS57" s="1258"/>
      <c r="CT57" s="1258"/>
      <c r="CU57" s="1258"/>
      <c r="CV57" s="1258">
        <v>64.7</v>
      </c>
      <c r="CW57" s="1258"/>
      <c r="CX57" s="1258"/>
      <c r="CY57" s="1258"/>
      <c r="CZ57" s="1258"/>
      <c r="DA57" s="1258"/>
      <c r="DB57" s="1258"/>
      <c r="DC57" s="1258"/>
      <c r="DD57" s="385"/>
      <c r="DE57" s="384"/>
    </row>
    <row r="58" spans="1:109" s="380" customFormat="1" x14ac:dyDescent="0.15">
      <c r="A58" s="366"/>
      <c r="B58" s="384"/>
      <c r="G58" s="1253"/>
      <c r="H58" s="1253"/>
      <c r="I58" s="1272"/>
      <c r="J58" s="1272"/>
      <c r="K58" s="1269"/>
      <c r="L58" s="1269"/>
      <c r="M58" s="1269"/>
      <c r="N58" s="1269"/>
      <c r="AM58" s="366"/>
      <c r="AN58" s="1257"/>
      <c r="AO58" s="1257"/>
      <c r="AP58" s="1257"/>
      <c r="AQ58" s="1257"/>
      <c r="AR58" s="1257"/>
      <c r="AS58" s="1257"/>
      <c r="AT58" s="1257"/>
      <c r="AU58" s="1257"/>
      <c r="AV58" s="1257"/>
      <c r="AW58" s="1257"/>
      <c r="AX58" s="1257"/>
      <c r="AY58" s="1257"/>
      <c r="AZ58" s="1257"/>
      <c r="BA58" s="1257"/>
      <c r="BB58" s="1259"/>
      <c r="BC58" s="1259"/>
      <c r="BD58" s="1259"/>
      <c r="BE58" s="1259"/>
      <c r="BF58" s="1259"/>
      <c r="BG58" s="1259"/>
      <c r="BH58" s="1259"/>
      <c r="BI58" s="1259"/>
      <c r="BJ58" s="1259"/>
      <c r="BK58" s="1259"/>
      <c r="BL58" s="1259"/>
      <c r="BM58" s="1259"/>
      <c r="BN58" s="1259"/>
      <c r="BO58" s="1259"/>
      <c r="BP58" s="1258"/>
      <c r="BQ58" s="1258"/>
      <c r="BR58" s="1258"/>
      <c r="BS58" s="1258"/>
      <c r="BT58" s="1258"/>
      <c r="BU58" s="1258"/>
      <c r="BV58" s="1258"/>
      <c r="BW58" s="1258"/>
      <c r="BX58" s="1258"/>
      <c r="BY58" s="1258"/>
      <c r="BZ58" s="1258"/>
      <c r="CA58" s="1258"/>
      <c r="CB58" s="1258"/>
      <c r="CC58" s="1258"/>
      <c r="CD58" s="1258"/>
      <c r="CE58" s="1258"/>
      <c r="CF58" s="1258"/>
      <c r="CG58" s="1258"/>
      <c r="CH58" s="1258"/>
      <c r="CI58" s="1258"/>
      <c r="CJ58" s="1258"/>
      <c r="CK58" s="1258"/>
      <c r="CL58" s="1258"/>
      <c r="CM58" s="1258"/>
      <c r="CN58" s="1258"/>
      <c r="CO58" s="1258"/>
      <c r="CP58" s="1258"/>
      <c r="CQ58" s="1258"/>
      <c r="CR58" s="1258"/>
      <c r="CS58" s="1258"/>
      <c r="CT58" s="1258"/>
      <c r="CU58" s="1258"/>
      <c r="CV58" s="1258"/>
      <c r="CW58" s="1258"/>
      <c r="CX58" s="1258"/>
      <c r="CY58" s="1258"/>
      <c r="CZ58" s="1258"/>
      <c r="DA58" s="1258"/>
      <c r="DB58" s="1258"/>
      <c r="DC58" s="1258"/>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612</v>
      </c>
    </row>
    <row r="64" spans="1:109" x14ac:dyDescent="0.15">
      <c r="B64" s="372"/>
      <c r="G64" s="379"/>
      <c r="I64" s="392"/>
      <c r="J64" s="392"/>
      <c r="K64" s="392"/>
      <c r="L64" s="392"/>
      <c r="M64" s="392"/>
      <c r="N64" s="393"/>
      <c r="AM64" s="379"/>
      <c r="AN64" s="379" t="s">
        <v>605</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0" t="s">
        <v>613</v>
      </c>
      <c r="AO65" s="1261"/>
      <c r="AP65" s="1261"/>
      <c r="AQ65" s="1261"/>
      <c r="AR65" s="1261"/>
      <c r="AS65" s="1261"/>
      <c r="AT65" s="1261"/>
      <c r="AU65" s="1261"/>
      <c r="AV65" s="1261"/>
      <c r="AW65" s="1261"/>
      <c r="AX65" s="1261"/>
      <c r="AY65" s="1261"/>
      <c r="AZ65" s="1261"/>
      <c r="BA65" s="1261"/>
      <c r="BB65" s="1261"/>
      <c r="BC65" s="1261"/>
      <c r="BD65" s="1261"/>
      <c r="BE65" s="1261"/>
      <c r="BF65" s="1261"/>
      <c r="BG65" s="1261"/>
      <c r="BH65" s="1261"/>
      <c r="BI65" s="1261"/>
      <c r="BJ65" s="1261"/>
      <c r="BK65" s="1261"/>
      <c r="BL65" s="1261"/>
      <c r="BM65" s="1261"/>
      <c r="BN65" s="1261"/>
      <c r="BO65" s="1261"/>
      <c r="BP65" s="1261"/>
      <c r="BQ65" s="1261"/>
      <c r="BR65" s="1261"/>
      <c r="BS65" s="1261"/>
      <c r="BT65" s="1261"/>
      <c r="BU65" s="1261"/>
      <c r="BV65" s="1261"/>
      <c r="BW65" s="1261"/>
      <c r="BX65" s="1261"/>
      <c r="BY65" s="1261"/>
      <c r="BZ65" s="1261"/>
      <c r="CA65" s="1261"/>
      <c r="CB65" s="1261"/>
      <c r="CC65" s="1261"/>
      <c r="CD65" s="1261"/>
      <c r="CE65" s="1261"/>
      <c r="CF65" s="1261"/>
      <c r="CG65" s="1261"/>
      <c r="CH65" s="1261"/>
      <c r="CI65" s="1261"/>
      <c r="CJ65" s="1261"/>
      <c r="CK65" s="1261"/>
      <c r="CL65" s="1261"/>
      <c r="CM65" s="1261"/>
      <c r="CN65" s="1261"/>
      <c r="CO65" s="1261"/>
      <c r="CP65" s="1261"/>
      <c r="CQ65" s="1261"/>
      <c r="CR65" s="1261"/>
      <c r="CS65" s="1261"/>
      <c r="CT65" s="1261"/>
      <c r="CU65" s="1261"/>
      <c r="CV65" s="1261"/>
      <c r="CW65" s="1261"/>
      <c r="CX65" s="1261"/>
      <c r="CY65" s="1261"/>
      <c r="CZ65" s="1261"/>
      <c r="DA65" s="1261"/>
      <c r="DB65" s="1261"/>
      <c r="DC65" s="1262"/>
    </row>
    <row r="66" spans="2:107" x14ac:dyDescent="0.15">
      <c r="B66" s="372"/>
      <c r="AN66" s="1263"/>
      <c r="AO66" s="1264"/>
      <c r="AP66" s="1264"/>
      <c r="AQ66" s="1264"/>
      <c r="AR66" s="1264"/>
      <c r="AS66" s="1264"/>
      <c r="AT66" s="1264"/>
      <c r="AU66" s="1264"/>
      <c r="AV66" s="1264"/>
      <c r="AW66" s="1264"/>
      <c r="AX66" s="1264"/>
      <c r="AY66" s="1264"/>
      <c r="AZ66" s="1264"/>
      <c r="BA66" s="1264"/>
      <c r="BB66" s="1264"/>
      <c r="BC66" s="1264"/>
      <c r="BD66" s="1264"/>
      <c r="BE66" s="1264"/>
      <c r="BF66" s="1264"/>
      <c r="BG66" s="1264"/>
      <c r="BH66" s="1264"/>
      <c r="BI66" s="1264"/>
      <c r="BJ66" s="1264"/>
      <c r="BK66" s="1264"/>
      <c r="BL66" s="1264"/>
      <c r="BM66" s="1264"/>
      <c r="BN66" s="1264"/>
      <c r="BO66" s="1264"/>
      <c r="BP66" s="1264"/>
      <c r="BQ66" s="1264"/>
      <c r="BR66" s="1264"/>
      <c r="BS66" s="1264"/>
      <c r="BT66" s="1264"/>
      <c r="BU66" s="1264"/>
      <c r="BV66" s="1264"/>
      <c r="BW66" s="1264"/>
      <c r="BX66" s="1264"/>
      <c r="BY66" s="1264"/>
      <c r="BZ66" s="1264"/>
      <c r="CA66" s="1264"/>
      <c r="CB66" s="1264"/>
      <c r="CC66" s="1264"/>
      <c r="CD66" s="1264"/>
      <c r="CE66" s="1264"/>
      <c r="CF66" s="1264"/>
      <c r="CG66" s="1264"/>
      <c r="CH66" s="1264"/>
      <c r="CI66" s="1264"/>
      <c r="CJ66" s="1264"/>
      <c r="CK66" s="1264"/>
      <c r="CL66" s="1264"/>
      <c r="CM66" s="1264"/>
      <c r="CN66" s="1264"/>
      <c r="CO66" s="1264"/>
      <c r="CP66" s="1264"/>
      <c r="CQ66" s="1264"/>
      <c r="CR66" s="1264"/>
      <c r="CS66" s="1264"/>
      <c r="CT66" s="1264"/>
      <c r="CU66" s="1264"/>
      <c r="CV66" s="1264"/>
      <c r="CW66" s="1264"/>
      <c r="CX66" s="1264"/>
      <c r="CY66" s="1264"/>
      <c r="CZ66" s="1264"/>
      <c r="DA66" s="1264"/>
      <c r="DB66" s="1264"/>
      <c r="DC66" s="1265"/>
    </row>
    <row r="67" spans="2:107" x14ac:dyDescent="0.15">
      <c r="B67" s="372"/>
      <c r="AN67" s="1263"/>
      <c r="AO67" s="1264"/>
      <c r="AP67" s="1264"/>
      <c r="AQ67" s="1264"/>
      <c r="AR67" s="1264"/>
      <c r="AS67" s="1264"/>
      <c r="AT67" s="1264"/>
      <c r="AU67" s="1264"/>
      <c r="AV67" s="1264"/>
      <c r="AW67" s="1264"/>
      <c r="AX67" s="1264"/>
      <c r="AY67" s="1264"/>
      <c r="AZ67" s="1264"/>
      <c r="BA67" s="1264"/>
      <c r="BB67" s="1264"/>
      <c r="BC67" s="1264"/>
      <c r="BD67" s="1264"/>
      <c r="BE67" s="1264"/>
      <c r="BF67" s="1264"/>
      <c r="BG67" s="1264"/>
      <c r="BH67" s="1264"/>
      <c r="BI67" s="1264"/>
      <c r="BJ67" s="1264"/>
      <c r="BK67" s="1264"/>
      <c r="BL67" s="1264"/>
      <c r="BM67" s="1264"/>
      <c r="BN67" s="1264"/>
      <c r="BO67" s="1264"/>
      <c r="BP67" s="1264"/>
      <c r="BQ67" s="1264"/>
      <c r="BR67" s="1264"/>
      <c r="BS67" s="1264"/>
      <c r="BT67" s="1264"/>
      <c r="BU67" s="1264"/>
      <c r="BV67" s="1264"/>
      <c r="BW67" s="1264"/>
      <c r="BX67" s="1264"/>
      <c r="BY67" s="1264"/>
      <c r="BZ67" s="1264"/>
      <c r="CA67" s="1264"/>
      <c r="CB67" s="1264"/>
      <c r="CC67" s="1264"/>
      <c r="CD67" s="1264"/>
      <c r="CE67" s="1264"/>
      <c r="CF67" s="1264"/>
      <c r="CG67" s="1264"/>
      <c r="CH67" s="1264"/>
      <c r="CI67" s="1264"/>
      <c r="CJ67" s="1264"/>
      <c r="CK67" s="1264"/>
      <c r="CL67" s="1264"/>
      <c r="CM67" s="1264"/>
      <c r="CN67" s="1264"/>
      <c r="CO67" s="1264"/>
      <c r="CP67" s="1264"/>
      <c r="CQ67" s="1264"/>
      <c r="CR67" s="1264"/>
      <c r="CS67" s="1264"/>
      <c r="CT67" s="1264"/>
      <c r="CU67" s="1264"/>
      <c r="CV67" s="1264"/>
      <c r="CW67" s="1264"/>
      <c r="CX67" s="1264"/>
      <c r="CY67" s="1264"/>
      <c r="CZ67" s="1264"/>
      <c r="DA67" s="1264"/>
      <c r="DB67" s="1264"/>
      <c r="DC67" s="1265"/>
    </row>
    <row r="68" spans="2:107" x14ac:dyDescent="0.15">
      <c r="B68" s="372"/>
      <c r="AN68" s="1263"/>
      <c r="AO68" s="1264"/>
      <c r="AP68" s="1264"/>
      <c r="AQ68" s="1264"/>
      <c r="AR68" s="1264"/>
      <c r="AS68" s="1264"/>
      <c r="AT68" s="1264"/>
      <c r="AU68" s="1264"/>
      <c r="AV68" s="1264"/>
      <c r="AW68" s="1264"/>
      <c r="AX68" s="1264"/>
      <c r="AY68" s="1264"/>
      <c r="AZ68" s="1264"/>
      <c r="BA68" s="1264"/>
      <c r="BB68" s="1264"/>
      <c r="BC68" s="1264"/>
      <c r="BD68" s="1264"/>
      <c r="BE68" s="1264"/>
      <c r="BF68" s="1264"/>
      <c r="BG68" s="1264"/>
      <c r="BH68" s="1264"/>
      <c r="BI68" s="1264"/>
      <c r="BJ68" s="1264"/>
      <c r="BK68" s="1264"/>
      <c r="BL68" s="1264"/>
      <c r="BM68" s="1264"/>
      <c r="BN68" s="1264"/>
      <c r="BO68" s="1264"/>
      <c r="BP68" s="1264"/>
      <c r="BQ68" s="1264"/>
      <c r="BR68" s="1264"/>
      <c r="BS68" s="1264"/>
      <c r="BT68" s="1264"/>
      <c r="BU68" s="1264"/>
      <c r="BV68" s="1264"/>
      <c r="BW68" s="1264"/>
      <c r="BX68" s="1264"/>
      <c r="BY68" s="1264"/>
      <c r="BZ68" s="1264"/>
      <c r="CA68" s="1264"/>
      <c r="CB68" s="1264"/>
      <c r="CC68" s="1264"/>
      <c r="CD68" s="1264"/>
      <c r="CE68" s="1264"/>
      <c r="CF68" s="1264"/>
      <c r="CG68" s="1264"/>
      <c r="CH68" s="1264"/>
      <c r="CI68" s="1264"/>
      <c r="CJ68" s="1264"/>
      <c r="CK68" s="1264"/>
      <c r="CL68" s="1264"/>
      <c r="CM68" s="1264"/>
      <c r="CN68" s="1264"/>
      <c r="CO68" s="1264"/>
      <c r="CP68" s="1264"/>
      <c r="CQ68" s="1264"/>
      <c r="CR68" s="1264"/>
      <c r="CS68" s="1264"/>
      <c r="CT68" s="1264"/>
      <c r="CU68" s="1264"/>
      <c r="CV68" s="1264"/>
      <c r="CW68" s="1264"/>
      <c r="CX68" s="1264"/>
      <c r="CY68" s="1264"/>
      <c r="CZ68" s="1264"/>
      <c r="DA68" s="1264"/>
      <c r="DB68" s="1264"/>
      <c r="DC68" s="1265"/>
    </row>
    <row r="69" spans="2:107" x14ac:dyDescent="0.15">
      <c r="B69" s="372"/>
      <c r="AN69" s="1266"/>
      <c r="AO69" s="1267"/>
      <c r="AP69" s="1267"/>
      <c r="AQ69" s="1267"/>
      <c r="AR69" s="1267"/>
      <c r="AS69" s="1267"/>
      <c r="AT69" s="1267"/>
      <c r="AU69" s="1267"/>
      <c r="AV69" s="1267"/>
      <c r="AW69" s="1267"/>
      <c r="AX69" s="1267"/>
      <c r="AY69" s="1267"/>
      <c r="AZ69" s="1267"/>
      <c r="BA69" s="1267"/>
      <c r="BB69" s="1267"/>
      <c r="BC69" s="1267"/>
      <c r="BD69" s="1267"/>
      <c r="BE69" s="1267"/>
      <c r="BF69" s="1267"/>
      <c r="BG69" s="1267"/>
      <c r="BH69" s="1267"/>
      <c r="BI69" s="1267"/>
      <c r="BJ69" s="1267"/>
      <c r="BK69" s="1267"/>
      <c r="BL69" s="1267"/>
      <c r="BM69" s="1267"/>
      <c r="BN69" s="1267"/>
      <c r="BO69" s="1267"/>
      <c r="BP69" s="1267"/>
      <c r="BQ69" s="1267"/>
      <c r="BR69" s="1267"/>
      <c r="BS69" s="1267"/>
      <c r="BT69" s="1267"/>
      <c r="BU69" s="1267"/>
      <c r="BV69" s="1267"/>
      <c r="BW69" s="1267"/>
      <c r="BX69" s="1267"/>
      <c r="BY69" s="1267"/>
      <c r="BZ69" s="1267"/>
      <c r="CA69" s="1267"/>
      <c r="CB69" s="1267"/>
      <c r="CC69" s="1267"/>
      <c r="CD69" s="1267"/>
      <c r="CE69" s="1267"/>
      <c r="CF69" s="1267"/>
      <c r="CG69" s="1267"/>
      <c r="CH69" s="1267"/>
      <c r="CI69" s="1267"/>
      <c r="CJ69" s="1267"/>
      <c r="CK69" s="1267"/>
      <c r="CL69" s="1267"/>
      <c r="CM69" s="1267"/>
      <c r="CN69" s="1267"/>
      <c r="CO69" s="1267"/>
      <c r="CP69" s="1267"/>
      <c r="CQ69" s="1267"/>
      <c r="CR69" s="1267"/>
      <c r="CS69" s="1267"/>
      <c r="CT69" s="1267"/>
      <c r="CU69" s="1267"/>
      <c r="CV69" s="1267"/>
      <c r="CW69" s="1267"/>
      <c r="CX69" s="1267"/>
      <c r="CY69" s="1267"/>
      <c r="CZ69" s="1267"/>
      <c r="DA69" s="1267"/>
      <c r="DB69" s="1267"/>
      <c r="DC69" s="1268"/>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607</v>
      </c>
    </row>
    <row r="72" spans="2:107" x14ac:dyDescent="0.15">
      <c r="B72" s="372"/>
      <c r="G72" s="1253"/>
      <c r="H72" s="1253"/>
      <c r="I72" s="1253"/>
      <c r="J72" s="1253"/>
      <c r="K72" s="382"/>
      <c r="L72" s="382"/>
      <c r="M72" s="383"/>
      <c r="N72" s="383"/>
      <c r="AN72" s="1254"/>
      <c r="AO72" s="1255"/>
      <c r="AP72" s="1255"/>
      <c r="AQ72" s="1255"/>
      <c r="AR72" s="1255"/>
      <c r="AS72" s="1255"/>
      <c r="AT72" s="1255"/>
      <c r="AU72" s="1255"/>
      <c r="AV72" s="1255"/>
      <c r="AW72" s="1255"/>
      <c r="AX72" s="1255"/>
      <c r="AY72" s="1255"/>
      <c r="AZ72" s="1255"/>
      <c r="BA72" s="1255"/>
      <c r="BB72" s="1255"/>
      <c r="BC72" s="1255"/>
      <c r="BD72" s="1255"/>
      <c r="BE72" s="1255"/>
      <c r="BF72" s="1255"/>
      <c r="BG72" s="1255"/>
      <c r="BH72" s="1255"/>
      <c r="BI72" s="1255"/>
      <c r="BJ72" s="1255"/>
      <c r="BK72" s="1255"/>
      <c r="BL72" s="1255"/>
      <c r="BM72" s="1255"/>
      <c r="BN72" s="1255"/>
      <c r="BO72" s="1256"/>
      <c r="BP72" s="1257" t="s">
        <v>565</v>
      </c>
      <c r="BQ72" s="1257"/>
      <c r="BR72" s="1257"/>
      <c r="BS72" s="1257"/>
      <c r="BT72" s="1257"/>
      <c r="BU72" s="1257"/>
      <c r="BV72" s="1257"/>
      <c r="BW72" s="1257"/>
      <c r="BX72" s="1257" t="s">
        <v>566</v>
      </c>
      <c r="BY72" s="1257"/>
      <c r="BZ72" s="1257"/>
      <c r="CA72" s="1257"/>
      <c r="CB72" s="1257"/>
      <c r="CC72" s="1257"/>
      <c r="CD72" s="1257"/>
      <c r="CE72" s="1257"/>
      <c r="CF72" s="1257" t="s">
        <v>567</v>
      </c>
      <c r="CG72" s="1257"/>
      <c r="CH72" s="1257"/>
      <c r="CI72" s="1257"/>
      <c r="CJ72" s="1257"/>
      <c r="CK72" s="1257"/>
      <c r="CL72" s="1257"/>
      <c r="CM72" s="1257"/>
      <c r="CN72" s="1257" t="s">
        <v>568</v>
      </c>
      <c r="CO72" s="1257"/>
      <c r="CP72" s="1257"/>
      <c r="CQ72" s="1257"/>
      <c r="CR72" s="1257"/>
      <c r="CS72" s="1257"/>
      <c r="CT72" s="1257"/>
      <c r="CU72" s="1257"/>
      <c r="CV72" s="1257" t="s">
        <v>569</v>
      </c>
      <c r="CW72" s="1257"/>
      <c r="CX72" s="1257"/>
      <c r="CY72" s="1257"/>
      <c r="CZ72" s="1257"/>
      <c r="DA72" s="1257"/>
      <c r="DB72" s="1257"/>
      <c r="DC72" s="1257"/>
    </row>
    <row r="73" spans="2:107" x14ac:dyDescent="0.15">
      <c r="B73" s="372"/>
      <c r="G73" s="1270"/>
      <c r="H73" s="1270"/>
      <c r="I73" s="1270"/>
      <c r="J73" s="1270"/>
      <c r="K73" s="1273"/>
      <c r="L73" s="1273"/>
      <c r="M73" s="1273"/>
      <c r="N73" s="1273"/>
      <c r="AM73" s="381"/>
      <c r="AN73" s="1259" t="s">
        <v>608</v>
      </c>
      <c r="AO73" s="1259"/>
      <c r="AP73" s="1259"/>
      <c r="AQ73" s="1259"/>
      <c r="AR73" s="1259"/>
      <c r="AS73" s="1259"/>
      <c r="AT73" s="1259"/>
      <c r="AU73" s="1259"/>
      <c r="AV73" s="1259"/>
      <c r="AW73" s="1259"/>
      <c r="AX73" s="1259"/>
      <c r="AY73" s="1259"/>
      <c r="AZ73" s="1259"/>
      <c r="BA73" s="1259"/>
      <c r="BB73" s="1259" t="s">
        <v>609</v>
      </c>
      <c r="BC73" s="1259"/>
      <c r="BD73" s="1259"/>
      <c r="BE73" s="1259"/>
      <c r="BF73" s="1259"/>
      <c r="BG73" s="1259"/>
      <c r="BH73" s="1259"/>
      <c r="BI73" s="1259"/>
      <c r="BJ73" s="1259"/>
      <c r="BK73" s="1259"/>
      <c r="BL73" s="1259"/>
      <c r="BM73" s="1259"/>
      <c r="BN73" s="1259"/>
      <c r="BO73" s="1259"/>
      <c r="BP73" s="1258">
        <v>15.5</v>
      </c>
      <c r="BQ73" s="1258"/>
      <c r="BR73" s="1258"/>
      <c r="BS73" s="1258"/>
      <c r="BT73" s="1258"/>
      <c r="BU73" s="1258"/>
      <c r="BV73" s="1258"/>
      <c r="BW73" s="1258"/>
      <c r="BX73" s="1258">
        <v>3.7</v>
      </c>
      <c r="BY73" s="1258"/>
      <c r="BZ73" s="1258"/>
      <c r="CA73" s="1258"/>
      <c r="CB73" s="1258"/>
      <c r="CC73" s="1258"/>
      <c r="CD73" s="1258"/>
      <c r="CE73" s="1258"/>
      <c r="CF73" s="1258">
        <v>15.5</v>
      </c>
      <c r="CG73" s="1258"/>
      <c r="CH73" s="1258"/>
      <c r="CI73" s="1258"/>
      <c r="CJ73" s="1258"/>
      <c r="CK73" s="1258"/>
      <c r="CL73" s="1258"/>
      <c r="CM73" s="1258"/>
      <c r="CN73" s="1258">
        <v>18.3</v>
      </c>
      <c r="CO73" s="1258"/>
      <c r="CP73" s="1258"/>
      <c r="CQ73" s="1258"/>
      <c r="CR73" s="1258"/>
      <c r="CS73" s="1258"/>
      <c r="CT73" s="1258"/>
      <c r="CU73" s="1258"/>
      <c r="CV73" s="1258">
        <v>29.3</v>
      </c>
      <c r="CW73" s="1258"/>
      <c r="CX73" s="1258"/>
      <c r="CY73" s="1258"/>
      <c r="CZ73" s="1258"/>
      <c r="DA73" s="1258"/>
      <c r="DB73" s="1258"/>
      <c r="DC73" s="1258"/>
    </row>
    <row r="74" spans="2:107" x14ac:dyDescent="0.15">
      <c r="B74" s="372"/>
      <c r="G74" s="1270"/>
      <c r="H74" s="1270"/>
      <c r="I74" s="1270"/>
      <c r="J74" s="1270"/>
      <c r="K74" s="1273"/>
      <c r="L74" s="1273"/>
      <c r="M74" s="1273"/>
      <c r="N74" s="1273"/>
      <c r="AM74" s="381"/>
      <c r="AN74" s="1259"/>
      <c r="AO74" s="1259"/>
      <c r="AP74" s="1259"/>
      <c r="AQ74" s="1259"/>
      <c r="AR74" s="1259"/>
      <c r="AS74" s="1259"/>
      <c r="AT74" s="1259"/>
      <c r="AU74" s="1259"/>
      <c r="AV74" s="1259"/>
      <c r="AW74" s="1259"/>
      <c r="AX74" s="1259"/>
      <c r="AY74" s="1259"/>
      <c r="AZ74" s="1259"/>
      <c r="BA74" s="1259"/>
      <c r="BB74" s="1259"/>
      <c r="BC74" s="1259"/>
      <c r="BD74" s="1259"/>
      <c r="BE74" s="1259"/>
      <c r="BF74" s="1259"/>
      <c r="BG74" s="1259"/>
      <c r="BH74" s="1259"/>
      <c r="BI74" s="1259"/>
      <c r="BJ74" s="1259"/>
      <c r="BK74" s="1259"/>
      <c r="BL74" s="1259"/>
      <c r="BM74" s="1259"/>
      <c r="BN74" s="1259"/>
      <c r="BO74" s="1259"/>
      <c r="BP74" s="1258"/>
      <c r="BQ74" s="1258"/>
      <c r="BR74" s="1258"/>
      <c r="BS74" s="1258"/>
      <c r="BT74" s="1258"/>
      <c r="BU74" s="1258"/>
      <c r="BV74" s="1258"/>
      <c r="BW74" s="1258"/>
      <c r="BX74" s="1258"/>
      <c r="BY74" s="1258"/>
      <c r="BZ74" s="1258"/>
      <c r="CA74" s="1258"/>
      <c r="CB74" s="1258"/>
      <c r="CC74" s="1258"/>
      <c r="CD74" s="1258"/>
      <c r="CE74" s="1258"/>
      <c r="CF74" s="1258"/>
      <c r="CG74" s="1258"/>
      <c r="CH74" s="1258"/>
      <c r="CI74" s="1258"/>
      <c r="CJ74" s="1258"/>
      <c r="CK74" s="1258"/>
      <c r="CL74" s="1258"/>
      <c r="CM74" s="1258"/>
      <c r="CN74" s="1258"/>
      <c r="CO74" s="1258"/>
      <c r="CP74" s="1258"/>
      <c r="CQ74" s="1258"/>
      <c r="CR74" s="1258"/>
      <c r="CS74" s="1258"/>
      <c r="CT74" s="1258"/>
      <c r="CU74" s="1258"/>
      <c r="CV74" s="1258"/>
      <c r="CW74" s="1258"/>
      <c r="CX74" s="1258"/>
      <c r="CY74" s="1258"/>
      <c r="CZ74" s="1258"/>
      <c r="DA74" s="1258"/>
      <c r="DB74" s="1258"/>
      <c r="DC74" s="1258"/>
    </row>
    <row r="75" spans="2:107" x14ac:dyDescent="0.15">
      <c r="B75" s="372"/>
      <c r="G75" s="1270"/>
      <c r="H75" s="1270"/>
      <c r="I75" s="1253"/>
      <c r="J75" s="1253"/>
      <c r="K75" s="1269"/>
      <c r="L75" s="1269"/>
      <c r="M75" s="1269"/>
      <c r="N75" s="1269"/>
      <c r="AM75" s="381"/>
      <c r="AN75" s="1259"/>
      <c r="AO75" s="1259"/>
      <c r="AP75" s="1259"/>
      <c r="AQ75" s="1259"/>
      <c r="AR75" s="1259"/>
      <c r="AS75" s="1259"/>
      <c r="AT75" s="1259"/>
      <c r="AU75" s="1259"/>
      <c r="AV75" s="1259"/>
      <c r="AW75" s="1259"/>
      <c r="AX75" s="1259"/>
      <c r="AY75" s="1259"/>
      <c r="AZ75" s="1259"/>
      <c r="BA75" s="1259"/>
      <c r="BB75" s="1259" t="s">
        <v>614</v>
      </c>
      <c r="BC75" s="1259"/>
      <c r="BD75" s="1259"/>
      <c r="BE75" s="1259"/>
      <c r="BF75" s="1259"/>
      <c r="BG75" s="1259"/>
      <c r="BH75" s="1259"/>
      <c r="BI75" s="1259"/>
      <c r="BJ75" s="1259"/>
      <c r="BK75" s="1259"/>
      <c r="BL75" s="1259"/>
      <c r="BM75" s="1259"/>
      <c r="BN75" s="1259"/>
      <c r="BO75" s="1259"/>
      <c r="BP75" s="1258">
        <v>6</v>
      </c>
      <c r="BQ75" s="1258"/>
      <c r="BR75" s="1258"/>
      <c r="BS75" s="1258"/>
      <c r="BT75" s="1258"/>
      <c r="BU75" s="1258"/>
      <c r="BV75" s="1258"/>
      <c r="BW75" s="1258"/>
      <c r="BX75" s="1258">
        <v>5.3</v>
      </c>
      <c r="BY75" s="1258"/>
      <c r="BZ75" s="1258"/>
      <c r="CA75" s="1258"/>
      <c r="CB75" s="1258"/>
      <c r="CC75" s="1258"/>
      <c r="CD75" s="1258"/>
      <c r="CE75" s="1258"/>
      <c r="CF75" s="1258">
        <v>4.4000000000000004</v>
      </c>
      <c r="CG75" s="1258"/>
      <c r="CH75" s="1258"/>
      <c r="CI75" s="1258"/>
      <c r="CJ75" s="1258"/>
      <c r="CK75" s="1258"/>
      <c r="CL75" s="1258"/>
      <c r="CM75" s="1258"/>
      <c r="CN75" s="1258">
        <v>3.8</v>
      </c>
      <c r="CO75" s="1258"/>
      <c r="CP75" s="1258"/>
      <c r="CQ75" s="1258"/>
      <c r="CR75" s="1258"/>
      <c r="CS75" s="1258"/>
      <c r="CT75" s="1258"/>
      <c r="CU75" s="1258"/>
      <c r="CV75" s="1258">
        <v>4.5</v>
      </c>
      <c r="CW75" s="1258"/>
      <c r="CX75" s="1258"/>
      <c r="CY75" s="1258"/>
      <c r="CZ75" s="1258"/>
      <c r="DA75" s="1258"/>
      <c r="DB75" s="1258"/>
      <c r="DC75" s="1258"/>
    </row>
    <row r="76" spans="2:107" x14ac:dyDescent="0.15">
      <c r="B76" s="372"/>
      <c r="G76" s="1270"/>
      <c r="H76" s="1270"/>
      <c r="I76" s="1253"/>
      <c r="J76" s="1253"/>
      <c r="K76" s="1269"/>
      <c r="L76" s="1269"/>
      <c r="M76" s="1269"/>
      <c r="N76" s="1269"/>
      <c r="AM76" s="381"/>
      <c r="AN76" s="1259"/>
      <c r="AO76" s="1259"/>
      <c r="AP76" s="1259"/>
      <c r="AQ76" s="1259"/>
      <c r="AR76" s="1259"/>
      <c r="AS76" s="1259"/>
      <c r="AT76" s="1259"/>
      <c r="AU76" s="1259"/>
      <c r="AV76" s="1259"/>
      <c r="AW76" s="1259"/>
      <c r="AX76" s="1259"/>
      <c r="AY76" s="1259"/>
      <c r="AZ76" s="1259"/>
      <c r="BA76" s="1259"/>
      <c r="BB76" s="1259"/>
      <c r="BC76" s="1259"/>
      <c r="BD76" s="1259"/>
      <c r="BE76" s="1259"/>
      <c r="BF76" s="1259"/>
      <c r="BG76" s="1259"/>
      <c r="BH76" s="1259"/>
      <c r="BI76" s="1259"/>
      <c r="BJ76" s="1259"/>
      <c r="BK76" s="1259"/>
      <c r="BL76" s="1259"/>
      <c r="BM76" s="1259"/>
      <c r="BN76" s="1259"/>
      <c r="BO76" s="1259"/>
      <c r="BP76" s="1258"/>
      <c r="BQ76" s="1258"/>
      <c r="BR76" s="1258"/>
      <c r="BS76" s="1258"/>
      <c r="BT76" s="1258"/>
      <c r="BU76" s="1258"/>
      <c r="BV76" s="1258"/>
      <c r="BW76" s="1258"/>
      <c r="BX76" s="1258"/>
      <c r="BY76" s="1258"/>
      <c r="BZ76" s="1258"/>
      <c r="CA76" s="1258"/>
      <c r="CB76" s="1258"/>
      <c r="CC76" s="1258"/>
      <c r="CD76" s="1258"/>
      <c r="CE76" s="1258"/>
      <c r="CF76" s="1258"/>
      <c r="CG76" s="1258"/>
      <c r="CH76" s="1258"/>
      <c r="CI76" s="1258"/>
      <c r="CJ76" s="1258"/>
      <c r="CK76" s="1258"/>
      <c r="CL76" s="1258"/>
      <c r="CM76" s="1258"/>
      <c r="CN76" s="1258"/>
      <c r="CO76" s="1258"/>
      <c r="CP76" s="1258"/>
      <c r="CQ76" s="1258"/>
      <c r="CR76" s="1258"/>
      <c r="CS76" s="1258"/>
      <c r="CT76" s="1258"/>
      <c r="CU76" s="1258"/>
      <c r="CV76" s="1258"/>
      <c r="CW76" s="1258"/>
      <c r="CX76" s="1258"/>
      <c r="CY76" s="1258"/>
      <c r="CZ76" s="1258"/>
      <c r="DA76" s="1258"/>
      <c r="DB76" s="1258"/>
      <c r="DC76" s="1258"/>
    </row>
    <row r="77" spans="2:107" x14ac:dyDescent="0.15">
      <c r="B77" s="372"/>
      <c r="G77" s="1253"/>
      <c r="H77" s="1253"/>
      <c r="I77" s="1253"/>
      <c r="J77" s="1253"/>
      <c r="K77" s="1273"/>
      <c r="L77" s="1273"/>
      <c r="M77" s="1273"/>
      <c r="N77" s="1273"/>
      <c r="AN77" s="1257" t="s">
        <v>611</v>
      </c>
      <c r="AO77" s="1257"/>
      <c r="AP77" s="1257"/>
      <c r="AQ77" s="1257"/>
      <c r="AR77" s="1257"/>
      <c r="AS77" s="1257"/>
      <c r="AT77" s="1257"/>
      <c r="AU77" s="1257"/>
      <c r="AV77" s="1257"/>
      <c r="AW77" s="1257"/>
      <c r="AX77" s="1257"/>
      <c r="AY77" s="1257"/>
      <c r="AZ77" s="1257"/>
      <c r="BA77" s="1257"/>
      <c r="BB77" s="1259" t="s">
        <v>609</v>
      </c>
      <c r="BC77" s="1259"/>
      <c r="BD77" s="1259"/>
      <c r="BE77" s="1259"/>
      <c r="BF77" s="1259"/>
      <c r="BG77" s="1259"/>
      <c r="BH77" s="1259"/>
      <c r="BI77" s="1259"/>
      <c r="BJ77" s="1259"/>
      <c r="BK77" s="1259"/>
      <c r="BL77" s="1259"/>
      <c r="BM77" s="1259"/>
      <c r="BN77" s="1259"/>
      <c r="BO77" s="1259"/>
      <c r="BP77" s="1258">
        <v>11.4</v>
      </c>
      <c r="BQ77" s="1258"/>
      <c r="BR77" s="1258"/>
      <c r="BS77" s="1258"/>
      <c r="BT77" s="1258"/>
      <c r="BU77" s="1258"/>
      <c r="BV77" s="1258"/>
      <c r="BW77" s="1258"/>
      <c r="BX77" s="1258">
        <v>10.4</v>
      </c>
      <c r="BY77" s="1258"/>
      <c r="BZ77" s="1258"/>
      <c r="CA77" s="1258"/>
      <c r="CB77" s="1258"/>
      <c r="CC77" s="1258"/>
      <c r="CD77" s="1258"/>
      <c r="CE77" s="1258"/>
      <c r="CF77" s="1258">
        <v>10.9</v>
      </c>
      <c r="CG77" s="1258"/>
      <c r="CH77" s="1258"/>
      <c r="CI77" s="1258"/>
      <c r="CJ77" s="1258"/>
      <c r="CK77" s="1258"/>
      <c r="CL77" s="1258"/>
      <c r="CM77" s="1258"/>
      <c r="CN77" s="1258">
        <v>6.5</v>
      </c>
      <c r="CO77" s="1258"/>
      <c r="CP77" s="1258"/>
      <c r="CQ77" s="1258"/>
      <c r="CR77" s="1258"/>
      <c r="CS77" s="1258"/>
      <c r="CT77" s="1258"/>
      <c r="CU77" s="1258"/>
      <c r="CV77" s="1258">
        <v>0</v>
      </c>
      <c r="CW77" s="1258"/>
      <c r="CX77" s="1258"/>
      <c r="CY77" s="1258"/>
      <c r="CZ77" s="1258"/>
      <c r="DA77" s="1258"/>
      <c r="DB77" s="1258"/>
      <c r="DC77" s="1258"/>
    </row>
    <row r="78" spans="2:107" x14ac:dyDescent="0.15">
      <c r="B78" s="372"/>
      <c r="G78" s="1253"/>
      <c r="H78" s="1253"/>
      <c r="I78" s="1253"/>
      <c r="J78" s="1253"/>
      <c r="K78" s="1273"/>
      <c r="L78" s="1273"/>
      <c r="M78" s="1273"/>
      <c r="N78" s="1273"/>
      <c r="AN78" s="1257"/>
      <c r="AO78" s="1257"/>
      <c r="AP78" s="1257"/>
      <c r="AQ78" s="1257"/>
      <c r="AR78" s="1257"/>
      <c r="AS78" s="1257"/>
      <c r="AT78" s="1257"/>
      <c r="AU78" s="1257"/>
      <c r="AV78" s="1257"/>
      <c r="AW78" s="1257"/>
      <c r="AX78" s="1257"/>
      <c r="AY78" s="1257"/>
      <c r="AZ78" s="1257"/>
      <c r="BA78" s="1257"/>
      <c r="BB78" s="1259"/>
      <c r="BC78" s="1259"/>
      <c r="BD78" s="1259"/>
      <c r="BE78" s="1259"/>
      <c r="BF78" s="1259"/>
      <c r="BG78" s="1259"/>
      <c r="BH78" s="1259"/>
      <c r="BI78" s="1259"/>
      <c r="BJ78" s="1259"/>
      <c r="BK78" s="1259"/>
      <c r="BL78" s="1259"/>
      <c r="BM78" s="1259"/>
      <c r="BN78" s="1259"/>
      <c r="BO78" s="1259"/>
      <c r="BP78" s="1258"/>
      <c r="BQ78" s="1258"/>
      <c r="BR78" s="1258"/>
      <c r="BS78" s="1258"/>
      <c r="BT78" s="1258"/>
      <c r="BU78" s="1258"/>
      <c r="BV78" s="1258"/>
      <c r="BW78" s="1258"/>
      <c r="BX78" s="1258"/>
      <c r="BY78" s="1258"/>
      <c r="BZ78" s="1258"/>
      <c r="CA78" s="1258"/>
      <c r="CB78" s="1258"/>
      <c r="CC78" s="1258"/>
      <c r="CD78" s="1258"/>
      <c r="CE78" s="1258"/>
      <c r="CF78" s="1258"/>
      <c r="CG78" s="1258"/>
      <c r="CH78" s="1258"/>
      <c r="CI78" s="1258"/>
      <c r="CJ78" s="1258"/>
      <c r="CK78" s="1258"/>
      <c r="CL78" s="1258"/>
      <c r="CM78" s="1258"/>
      <c r="CN78" s="1258"/>
      <c r="CO78" s="1258"/>
      <c r="CP78" s="1258"/>
      <c r="CQ78" s="1258"/>
      <c r="CR78" s="1258"/>
      <c r="CS78" s="1258"/>
      <c r="CT78" s="1258"/>
      <c r="CU78" s="1258"/>
      <c r="CV78" s="1258"/>
      <c r="CW78" s="1258"/>
      <c r="CX78" s="1258"/>
      <c r="CY78" s="1258"/>
      <c r="CZ78" s="1258"/>
      <c r="DA78" s="1258"/>
      <c r="DB78" s="1258"/>
      <c r="DC78" s="1258"/>
    </row>
    <row r="79" spans="2:107" x14ac:dyDescent="0.15">
      <c r="B79" s="372"/>
      <c r="G79" s="1253"/>
      <c r="H79" s="1253"/>
      <c r="I79" s="1272"/>
      <c r="J79" s="1272"/>
      <c r="K79" s="1274"/>
      <c r="L79" s="1274"/>
      <c r="M79" s="1274"/>
      <c r="N79" s="1274"/>
      <c r="AN79" s="1257"/>
      <c r="AO79" s="1257"/>
      <c r="AP79" s="1257"/>
      <c r="AQ79" s="1257"/>
      <c r="AR79" s="1257"/>
      <c r="AS79" s="1257"/>
      <c r="AT79" s="1257"/>
      <c r="AU79" s="1257"/>
      <c r="AV79" s="1257"/>
      <c r="AW79" s="1257"/>
      <c r="AX79" s="1257"/>
      <c r="AY79" s="1257"/>
      <c r="AZ79" s="1257"/>
      <c r="BA79" s="1257"/>
      <c r="BB79" s="1259" t="s">
        <v>614</v>
      </c>
      <c r="BC79" s="1259"/>
      <c r="BD79" s="1259"/>
      <c r="BE79" s="1259"/>
      <c r="BF79" s="1259"/>
      <c r="BG79" s="1259"/>
      <c r="BH79" s="1259"/>
      <c r="BI79" s="1259"/>
      <c r="BJ79" s="1259"/>
      <c r="BK79" s="1259"/>
      <c r="BL79" s="1259"/>
      <c r="BM79" s="1259"/>
      <c r="BN79" s="1259"/>
      <c r="BO79" s="1259"/>
      <c r="BP79" s="1258">
        <v>6.7</v>
      </c>
      <c r="BQ79" s="1258"/>
      <c r="BR79" s="1258"/>
      <c r="BS79" s="1258"/>
      <c r="BT79" s="1258"/>
      <c r="BU79" s="1258"/>
      <c r="BV79" s="1258"/>
      <c r="BW79" s="1258"/>
      <c r="BX79" s="1258">
        <v>6.6</v>
      </c>
      <c r="BY79" s="1258"/>
      <c r="BZ79" s="1258"/>
      <c r="CA79" s="1258"/>
      <c r="CB79" s="1258"/>
      <c r="CC79" s="1258"/>
      <c r="CD79" s="1258"/>
      <c r="CE79" s="1258"/>
      <c r="CF79" s="1258">
        <v>5.9</v>
      </c>
      <c r="CG79" s="1258"/>
      <c r="CH79" s="1258"/>
      <c r="CI79" s="1258"/>
      <c r="CJ79" s="1258"/>
      <c r="CK79" s="1258"/>
      <c r="CL79" s="1258"/>
      <c r="CM79" s="1258"/>
      <c r="CN79" s="1258">
        <v>5.9</v>
      </c>
      <c r="CO79" s="1258"/>
      <c r="CP79" s="1258"/>
      <c r="CQ79" s="1258"/>
      <c r="CR79" s="1258"/>
      <c r="CS79" s="1258"/>
      <c r="CT79" s="1258"/>
      <c r="CU79" s="1258"/>
      <c r="CV79" s="1258">
        <v>6.1</v>
      </c>
      <c r="CW79" s="1258"/>
      <c r="CX79" s="1258"/>
      <c r="CY79" s="1258"/>
      <c r="CZ79" s="1258"/>
      <c r="DA79" s="1258"/>
      <c r="DB79" s="1258"/>
      <c r="DC79" s="1258"/>
    </row>
    <row r="80" spans="2:107" x14ac:dyDescent="0.15">
      <c r="B80" s="372"/>
      <c r="G80" s="1253"/>
      <c r="H80" s="1253"/>
      <c r="I80" s="1272"/>
      <c r="J80" s="1272"/>
      <c r="K80" s="1274"/>
      <c r="L80" s="1274"/>
      <c r="M80" s="1274"/>
      <c r="N80" s="1274"/>
      <c r="AN80" s="1257"/>
      <c r="AO80" s="1257"/>
      <c r="AP80" s="1257"/>
      <c r="AQ80" s="1257"/>
      <c r="AR80" s="1257"/>
      <c r="AS80" s="1257"/>
      <c r="AT80" s="1257"/>
      <c r="AU80" s="1257"/>
      <c r="AV80" s="1257"/>
      <c r="AW80" s="1257"/>
      <c r="AX80" s="1257"/>
      <c r="AY80" s="1257"/>
      <c r="AZ80" s="1257"/>
      <c r="BA80" s="1257"/>
      <c r="BB80" s="1259"/>
      <c r="BC80" s="1259"/>
      <c r="BD80" s="1259"/>
      <c r="BE80" s="1259"/>
      <c r="BF80" s="1259"/>
      <c r="BG80" s="1259"/>
      <c r="BH80" s="1259"/>
      <c r="BI80" s="1259"/>
      <c r="BJ80" s="1259"/>
      <c r="BK80" s="1259"/>
      <c r="BL80" s="1259"/>
      <c r="BM80" s="1259"/>
      <c r="BN80" s="1259"/>
      <c r="BO80" s="1259"/>
      <c r="BP80" s="1258"/>
      <c r="BQ80" s="1258"/>
      <c r="BR80" s="1258"/>
      <c r="BS80" s="1258"/>
      <c r="BT80" s="1258"/>
      <c r="BU80" s="1258"/>
      <c r="BV80" s="1258"/>
      <c r="BW80" s="1258"/>
      <c r="BX80" s="1258"/>
      <c r="BY80" s="1258"/>
      <c r="BZ80" s="1258"/>
      <c r="CA80" s="1258"/>
      <c r="CB80" s="1258"/>
      <c r="CC80" s="1258"/>
      <c r="CD80" s="1258"/>
      <c r="CE80" s="1258"/>
      <c r="CF80" s="1258"/>
      <c r="CG80" s="1258"/>
      <c r="CH80" s="1258"/>
      <c r="CI80" s="1258"/>
      <c r="CJ80" s="1258"/>
      <c r="CK80" s="1258"/>
      <c r="CL80" s="1258"/>
      <c r="CM80" s="1258"/>
      <c r="CN80" s="1258"/>
      <c r="CO80" s="1258"/>
      <c r="CP80" s="1258"/>
      <c r="CQ80" s="1258"/>
      <c r="CR80" s="1258"/>
      <c r="CS80" s="1258"/>
      <c r="CT80" s="1258"/>
      <c r="CU80" s="1258"/>
      <c r="CV80" s="1258"/>
      <c r="CW80" s="1258"/>
      <c r="CX80" s="1258"/>
      <c r="CY80" s="1258"/>
      <c r="CZ80" s="1258"/>
      <c r="DA80" s="1258"/>
      <c r="DB80" s="1258"/>
      <c r="DC80" s="1258"/>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zksCXagfI7LnqNNdANt9njFX32MTn277N1JY8Ja5H0EXLMZxcbpK6b+fFqwtZmtfZ9hHEjRaDp8C2ggoKkajNA==" saltValue="sNeEcsT+WnpWeSAqfyiyv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C4FC-9CE6-40AD-A72B-5D2D80388C08}">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512</v>
      </c>
    </row>
  </sheetData>
  <sheetProtection algorithmName="SHA-512" hashValue="BZ4Sin5ujXQm6wjkhXx7ae2XLAL9rjGdpgdcI2lJwHc1gPs+OsYmGQx6FvTAmyg1M8zKk0nlIJ56knj8FsBwHQ==" saltValue="DPr8hX7aiKtgEXWPVbE6w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39DB7-FF00-45BC-B9CC-8D09D20F9863}">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512</v>
      </c>
    </row>
  </sheetData>
  <sheetProtection algorithmName="SHA-512" hashValue="bwS2voY6y9nlifDotcX0hPOACbiUwFWO0K8rlmnzrSWN5iFb2IXh2pitHEvi66klDkS6gdcBHRzujrhwAvFUNQ==" saltValue="XCo04TcMoZLLTrXVCsoJU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562</v>
      </c>
      <c r="G2" s="151"/>
      <c r="H2" s="152"/>
    </row>
    <row r="3" spans="1:8" x14ac:dyDescent="0.15">
      <c r="A3" s="148" t="s">
        <v>555</v>
      </c>
      <c r="B3" s="153"/>
      <c r="C3" s="154"/>
      <c r="D3" s="155">
        <v>68128</v>
      </c>
      <c r="E3" s="156"/>
      <c r="F3" s="157">
        <v>53869</v>
      </c>
      <c r="G3" s="158"/>
      <c r="H3" s="159"/>
    </row>
    <row r="4" spans="1:8" x14ac:dyDescent="0.15">
      <c r="A4" s="160"/>
      <c r="B4" s="161"/>
      <c r="C4" s="162"/>
      <c r="D4" s="163">
        <v>56673</v>
      </c>
      <c r="E4" s="164"/>
      <c r="F4" s="165">
        <v>35046</v>
      </c>
      <c r="G4" s="166"/>
      <c r="H4" s="167"/>
    </row>
    <row r="5" spans="1:8" x14ac:dyDescent="0.15">
      <c r="A5" s="148" t="s">
        <v>557</v>
      </c>
      <c r="B5" s="153"/>
      <c r="C5" s="154"/>
      <c r="D5" s="155">
        <v>38209</v>
      </c>
      <c r="E5" s="156"/>
      <c r="F5" s="157">
        <v>59119</v>
      </c>
      <c r="G5" s="158"/>
      <c r="H5" s="159"/>
    </row>
    <row r="6" spans="1:8" x14ac:dyDescent="0.15">
      <c r="A6" s="160"/>
      <c r="B6" s="161"/>
      <c r="C6" s="162"/>
      <c r="D6" s="163">
        <v>22878</v>
      </c>
      <c r="E6" s="164"/>
      <c r="F6" s="165">
        <v>29900</v>
      </c>
      <c r="G6" s="166"/>
      <c r="H6" s="167"/>
    </row>
    <row r="7" spans="1:8" x14ac:dyDescent="0.15">
      <c r="A7" s="148" t="s">
        <v>558</v>
      </c>
      <c r="B7" s="153"/>
      <c r="C7" s="154"/>
      <c r="D7" s="155">
        <v>70216</v>
      </c>
      <c r="E7" s="156"/>
      <c r="F7" s="157">
        <v>53895</v>
      </c>
      <c r="G7" s="158"/>
      <c r="H7" s="159"/>
    </row>
    <row r="8" spans="1:8" x14ac:dyDescent="0.15">
      <c r="A8" s="160"/>
      <c r="B8" s="161"/>
      <c r="C8" s="162"/>
      <c r="D8" s="163">
        <v>42091</v>
      </c>
      <c r="E8" s="164"/>
      <c r="F8" s="165">
        <v>31224</v>
      </c>
      <c r="G8" s="166"/>
      <c r="H8" s="167"/>
    </row>
    <row r="9" spans="1:8" x14ac:dyDescent="0.15">
      <c r="A9" s="148" t="s">
        <v>559</v>
      </c>
      <c r="B9" s="153"/>
      <c r="C9" s="154"/>
      <c r="D9" s="155">
        <v>69482</v>
      </c>
      <c r="E9" s="156"/>
      <c r="F9" s="157">
        <v>56181</v>
      </c>
      <c r="G9" s="158"/>
      <c r="H9" s="159"/>
    </row>
    <row r="10" spans="1:8" x14ac:dyDescent="0.15">
      <c r="A10" s="160"/>
      <c r="B10" s="161"/>
      <c r="C10" s="162"/>
      <c r="D10" s="163">
        <v>34966</v>
      </c>
      <c r="E10" s="164"/>
      <c r="F10" s="165">
        <v>32039</v>
      </c>
      <c r="G10" s="166"/>
      <c r="H10" s="167"/>
    </row>
    <row r="11" spans="1:8" x14ac:dyDescent="0.15">
      <c r="A11" s="148" t="s">
        <v>560</v>
      </c>
      <c r="B11" s="153"/>
      <c r="C11" s="154"/>
      <c r="D11" s="155">
        <v>95917</v>
      </c>
      <c r="E11" s="156"/>
      <c r="F11" s="157">
        <v>47730</v>
      </c>
      <c r="G11" s="158"/>
      <c r="H11" s="159"/>
    </row>
    <row r="12" spans="1:8" x14ac:dyDescent="0.15">
      <c r="A12" s="160"/>
      <c r="B12" s="161"/>
      <c r="C12" s="168"/>
      <c r="D12" s="163">
        <v>45841</v>
      </c>
      <c r="E12" s="164"/>
      <c r="F12" s="165">
        <v>26378</v>
      </c>
      <c r="G12" s="166"/>
      <c r="H12" s="167"/>
    </row>
    <row r="13" spans="1:8" x14ac:dyDescent="0.15">
      <c r="A13" s="148"/>
      <c r="B13" s="153"/>
      <c r="C13" s="169"/>
      <c r="D13" s="170">
        <v>68390</v>
      </c>
      <c r="E13" s="171"/>
      <c r="F13" s="172">
        <v>54159</v>
      </c>
      <c r="G13" s="173"/>
      <c r="H13" s="159"/>
    </row>
    <row r="14" spans="1:8" x14ac:dyDescent="0.15">
      <c r="A14" s="160"/>
      <c r="B14" s="161"/>
      <c r="C14" s="162"/>
      <c r="D14" s="163">
        <v>40490</v>
      </c>
      <c r="E14" s="164"/>
      <c r="F14" s="165">
        <v>30917</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6.53</v>
      </c>
      <c r="C19" s="174">
        <f>ROUND(VALUE(SUBSTITUTE(実質収支比率等に係る経年分析!G$48,"▲","-")),2)</f>
        <v>3.47</v>
      </c>
      <c r="D19" s="174">
        <f>ROUND(VALUE(SUBSTITUTE(実質収支比率等に係る経年分析!H$48,"▲","-")),2)</f>
        <v>6.26</v>
      </c>
      <c r="E19" s="174">
        <f>ROUND(VALUE(SUBSTITUTE(実質収支比率等に係る経年分析!I$48,"▲","-")),2)</f>
        <v>7.99</v>
      </c>
      <c r="F19" s="174">
        <f>ROUND(VALUE(SUBSTITUTE(実質収支比率等に係る経年分析!J$48,"▲","-")),2)</f>
        <v>7.44</v>
      </c>
    </row>
    <row r="20" spans="1:11" x14ac:dyDescent="0.15">
      <c r="A20" s="174" t="s">
        <v>57</v>
      </c>
      <c r="B20" s="174">
        <f>ROUND(VALUE(SUBSTITUTE(実質収支比率等に係る経年分析!F$47,"▲","-")),2)</f>
        <v>37.97</v>
      </c>
      <c r="C20" s="174">
        <f>ROUND(VALUE(SUBSTITUTE(実質収支比率等に係る経年分析!G$47,"▲","-")),2)</f>
        <v>37.93</v>
      </c>
      <c r="D20" s="174">
        <f>ROUND(VALUE(SUBSTITUTE(実質収支比率等に係る経年分析!H$47,"▲","-")),2)</f>
        <v>35.299999999999997</v>
      </c>
      <c r="E20" s="174">
        <f>ROUND(VALUE(SUBSTITUTE(実質収支比率等に係る経年分析!I$47,"▲","-")),2)</f>
        <v>37.979999999999997</v>
      </c>
      <c r="F20" s="174">
        <f>ROUND(VALUE(SUBSTITUTE(実質収支比率等に係る経年分析!J$47,"▲","-")),2)</f>
        <v>37.65</v>
      </c>
    </row>
    <row r="21" spans="1:11" x14ac:dyDescent="0.15">
      <c r="A21" s="174" t="s">
        <v>58</v>
      </c>
      <c r="B21" s="174">
        <f>IF(ISNUMBER(VALUE(SUBSTITUTE(実質収支比率等に係る経年分析!F$49,"▲","-"))),ROUND(VALUE(SUBSTITUTE(実質収支比率等に係る経年分析!F$49,"▲","-")),2),NA())</f>
        <v>0.23</v>
      </c>
      <c r="C21" s="174">
        <f>IF(ISNUMBER(VALUE(SUBSTITUTE(実質収支比率等に係る経年分析!G$49,"▲","-"))),ROUND(VALUE(SUBSTITUTE(実質収支比率等に係る経年分析!G$49,"▲","-")),2),NA())</f>
        <v>-3.01</v>
      </c>
      <c r="D21" s="174">
        <f>IF(ISNUMBER(VALUE(SUBSTITUTE(実質収支比率等に係る経年分析!H$49,"▲","-"))),ROUND(VALUE(SUBSTITUTE(実質収支比率等に係る経年分析!H$49,"▲","-")),2),NA())</f>
        <v>1.61</v>
      </c>
      <c r="E21" s="174">
        <f>IF(ISNUMBER(VALUE(SUBSTITUTE(実質収支比率等に係る経年分析!I$49,"▲","-"))),ROUND(VALUE(SUBSTITUTE(実質収支比率等に係る経年分析!I$49,"▲","-")),2),NA())</f>
        <v>6.36</v>
      </c>
      <c r="F21" s="174">
        <f>IF(ISNUMBER(VALUE(SUBSTITUTE(実質収支比率等に係る経年分析!J$49,"▲","-"))),ROUND(VALUE(SUBSTITUTE(実質収支比率等に係る経年分析!J$49,"▲","-")),2),NA())</f>
        <v>-2.37</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0.87</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15">
      <c r="A31" s="175" t="str">
        <f>IF(連結実質赤字比率に係る赤字・黒字の構成分析!C$39="",NA(),連結実質赤字比率に係る赤字・黒字の構成分析!C$39)</f>
        <v>土地取得造成事業特別会計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15">
      <c r="A32" s="175" t="str">
        <f>IF(連結実質赤字比率に係る赤字・黒字の構成分析!C$38="",NA(),連結実質赤字比率に係る赤字・黒字の構成分析!C$38)</f>
        <v>後期高齢者医療事業特別会計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0.01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0.01</v>
      </c>
    </row>
    <row r="33" spans="1:16" x14ac:dyDescent="0.15">
      <c r="A33" s="175" t="str">
        <f>IF(連結実質赤字比率に係る赤字・黒字の構成分析!C$37="",NA(),連結実質赤字比率に係る赤字・黒字の構成分析!C$37)</f>
        <v>国民健康保険事業特別会計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0.61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0.43</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0.27</v>
      </c>
    </row>
    <row r="34" spans="1:16" x14ac:dyDescent="0.15">
      <c r="A34" s="175" t="str">
        <f>IF(連結実質赤字比率に係る赤字・黒字の構成分析!C$36="",NA(),連結実質赤字比率に係る赤字・黒字の構成分析!C$36)</f>
        <v>介護保険事業特別会計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0.28000000000000003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0.34</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0.24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0.56000000000000005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1.05</v>
      </c>
    </row>
    <row r="35" spans="1:16" x14ac:dyDescent="0.15">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#VALUE!</v>
      </c>
      <c r="C35" s="175" t="e">
        <f>IF(ROUND(VALUE(SUBSTITUTE(連結実質赤字比率に係る赤字・黒字の構成分析!F$35,"▲", "-")), 2) &gt;= 0, ABS(ROUND(VALUE(SUBSTITUTE(連結実質赤字比率に係る赤字・黒字の構成分析!F$35,"▲", "-")), 2)), NA())</f>
        <v>#VALUE!</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0.88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1.23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1.1299999999999999</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6.52</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3.47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6.25</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7.99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7.44</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1098</v>
      </c>
      <c r="E42" s="176"/>
      <c r="F42" s="176"/>
      <c r="G42" s="176">
        <f>'実質公債費比率（分子）の構造'!L$52</f>
        <v>1075</v>
      </c>
      <c r="H42" s="176"/>
      <c r="I42" s="176"/>
      <c r="J42" s="176">
        <f>'実質公債費比率（分子）の構造'!M$52</f>
        <v>1098</v>
      </c>
      <c r="K42" s="176"/>
      <c r="L42" s="176"/>
      <c r="M42" s="176">
        <f>'実質公債費比率（分子）の構造'!N$52</f>
        <v>1124</v>
      </c>
      <c r="N42" s="176"/>
      <c r="O42" s="176"/>
      <c r="P42" s="176">
        <f>'実質公債費比率（分子）の構造'!O$52</f>
        <v>1123</v>
      </c>
    </row>
    <row r="43" spans="1:16" x14ac:dyDescent="0.15">
      <c r="A43" s="176" t="s">
        <v>66</v>
      </c>
      <c r="B43" s="176" t="str">
        <f>'実質公債費比率（分子）の構造'!K$51</f>
        <v>-</v>
      </c>
      <c r="C43" s="176"/>
      <c r="D43" s="176"/>
      <c r="E43" s="176" t="str">
        <f>'実質公債費比率（分子）の構造'!L$51</f>
        <v>-</v>
      </c>
      <c r="F43" s="176"/>
      <c r="G43" s="176"/>
      <c r="H43" s="176">
        <f>'実質公債費比率（分子）の構造'!M$51</f>
        <v>0</v>
      </c>
      <c r="I43" s="176"/>
      <c r="J43" s="176"/>
      <c r="K43" s="176">
        <f>'実質公債費比率（分子）の構造'!N$51</f>
        <v>0</v>
      </c>
      <c r="L43" s="176"/>
      <c r="M43" s="176"/>
      <c r="N43" s="176">
        <f>'実質公債費比率（分子）の構造'!O$51</f>
        <v>0</v>
      </c>
      <c r="O43" s="176"/>
      <c r="P43" s="176"/>
    </row>
    <row r="44" spans="1:16" x14ac:dyDescent="0.15">
      <c r="A44" s="176" t="s">
        <v>67</v>
      </c>
      <c r="B44" s="176">
        <f>'実質公債費比率（分子）の構造'!K$50</f>
        <v>18</v>
      </c>
      <c r="C44" s="176"/>
      <c r="D44" s="176"/>
      <c r="E44" s="176">
        <f>'実質公債費比率（分子）の構造'!L$50</f>
        <v>8</v>
      </c>
      <c r="F44" s="176"/>
      <c r="G44" s="176"/>
      <c r="H44" s="176">
        <f>'実質公債費比率（分子）の構造'!M$50</f>
        <v>8</v>
      </c>
      <c r="I44" s="176"/>
      <c r="J44" s="176"/>
      <c r="K44" s="176">
        <f>'実質公債費比率（分子）の構造'!N$50</f>
        <v>8</v>
      </c>
      <c r="L44" s="176"/>
      <c r="M44" s="176"/>
      <c r="N44" s="176">
        <f>'実質公債費比率（分子）の構造'!O$50</f>
        <v>6</v>
      </c>
      <c r="O44" s="176"/>
      <c r="P44" s="176"/>
    </row>
    <row r="45" spans="1:16" x14ac:dyDescent="0.15">
      <c r="A45" s="176" t="s">
        <v>68</v>
      </c>
      <c r="B45" s="176">
        <f>'実質公債費比率（分子）の構造'!K$49</f>
        <v>55</v>
      </c>
      <c r="C45" s="176"/>
      <c r="D45" s="176"/>
      <c r="E45" s="176">
        <f>'実質公債費比率（分子）の構造'!L$49</f>
        <v>61</v>
      </c>
      <c r="F45" s="176"/>
      <c r="G45" s="176"/>
      <c r="H45" s="176">
        <f>'実質公債費比率（分子）の構造'!M$49</f>
        <v>59</v>
      </c>
      <c r="I45" s="176"/>
      <c r="J45" s="176"/>
      <c r="K45" s="176">
        <f>'実質公債費比率（分子）の構造'!N$49</f>
        <v>59</v>
      </c>
      <c r="L45" s="176"/>
      <c r="M45" s="176"/>
      <c r="N45" s="176">
        <f>'実質公債費比率（分子）の構造'!O$49</f>
        <v>54</v>
      </c>
      <c r="O45" s="176"/>
      <c r="P45" s="176"/>
    </row>
    <row r="46" spans="1:16" x14ac:dyDescent="0.15">
      <c r="A46" s="176" t="s">
        <v>69</v>
      </c>
      <c r="B46" s="176">
        <f>'実質公債費比率（分子）の構造'!K$48</f>
        <v>504</v>
      </c>
      <c r="C46" s="176"/>
      <c r="D46" s="176"/>
      <c r="E46" s="176">
        <f>'実質公債費比率（分子）の構造'!L$48</f>
        <v>349</v>
      </c>
      <c r="F46" s="176"/>
      <c r="G46" s="176"/>
      <c r="H46" s="176">
        <f>'実質公債費比率（分子）の構造'!M$48</f>
        <v>366</v>
      </c>
      <c r="I46" s="176"/>
      <c r="J46" s="176"/>
      <c r="K46" s="176">
        <f>'実質公債費比率（分子）の構造'!N$48</f>
        <v>382</v>
      </c>
      <c r="L46" s="176"/>
      <c r="M46" s="176"/>
      <c r="N46" s="176">
        <f>'実質公債費比率（分子）の構造'!O$48</f>
        <v>369</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818</v>
      </c>
      <c r="C49" s="176"/>
      <c r="D49" s="176"/>
      <c r="E49" s="176">
        <f>'実質公債費比率（分子）の構造'!L$45</f>
        <v>816</v>
      </c>
      <c r="F49" s="176"/>
      <c r="G49" s="176"/>
      <c r="H49" s="176">
        <f>'実質公債費比率（分子）の構造'!M$45</f>
        <v>830</v>
      </c>
      <c r="I49" s="176"/>
      <c r="J49" s="176"/>
      <c r="K49" s="176">
        <f>'実質公債費比率（分子）の構造'!N$45</f>
        <v>923</v>
      </c>
      <c r="L49" s="176"/>
      <c r="M49" s="176"/>
      <c r="N49" s="176">
        <f>'実質公債費比率（分子）の構造'!O$45</f>
        <v>961</v>
      </c>
      <c r="O49" s="176"/>
      <c r="P49" s="176"/>
    </row>
    <row r="50" spans="1:16" x14ac:dyDescent="0.15">
      <c r="A50" s="176" t="s">
        <v>73</v>
      </c>
      <c r="B50" s="176" t="e">
        <f>NA()</f>
        <v>#N/A</v>
      </c>
      <c r="C50" s="176">
        <f>IF(ISNUMBER('実質公債費比率（分子）の構造'!K$53),'実質公債費比率（分子）の構造'!K$53,NA())</f>
        <v>297</v>
      </c>
      <c r="D50" s="176" t="e">
        <f>NA()</f>
        <v>#N/A</v>
      </c>
      <c r="E50" s="176" t="e">
        <f>NA()</f>
        <v>#N/A</v>
      </c>
      <c r="F50" s="176">
        <f>IF(ISNUMBER('実質公債費比率（分子）の構造'!L$53),'実質公債費比率（分子）の構造'!L$53,NA())</f>
        <v>159</v>
      </c>
      <c r="G50" s="176" t="e">
        <f>NA()</f>
        <v>#N/A</v>
      </c>
      <c r="H50" s="176" t="e">
        <f>NA()</f>
        <v>#N/A</v>
      </c>
      <c r="I50" s="176">
        <f>IF(ISNUMBER('実質公債費比率（分子）の構造'!M$53),'実質公債費比率（分子）の構造'!M$53,NA())</f>
        <v>165</v>
      </c>
      <c r="J50" s="176" t="e">
        <f>NA()</f>
        <v>#N/A</v>
      </c>
      <c r="K50" s="176" t="e">
        <f>NA()</f>
        <v>#N/A</v>
      </c>
      <c r="L50" s="176">
        <f>IF(ISNUMBER('実質公債費比率（分子）の構造'!N$53),'実質公債費比率（分子）の構造'!N$53,NA())</f>
        <v>248</v>
      </c>
      <c r="M50" s="176" t="e">
        <f>NA()</f>
        <v>#N/A</v>
      </c>
      <c r="N50" s="176" t="e">
        <f>NA()</f>
        <v>#N/A</v>
      </c>
      <c r="O50" s="176">
        <f>IF(ISNUMBER('実質公債費比率（分子）の構造'!O$53),'実質公債費比率（分子）の構造'!O$53,NA())</f>
        <v>267</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14296</v>
      </c>
      <c r="E56" s="175"/>
      <c r="F56" s="175"/>
      <c r="G56" s="175">
        <f>'将来負担比率（分子）の構造'!J$52</f>
        <v>13875</v>
      </c>
      <c r="H56" s="175"/>
      <c r="I56" s="175"/>
      <c r="J56" s="175">
        <f>'将来負担比率（分子）の構造'!K$52</f>
        <v>13757</v>
      </c>
      <c r="K56" s="175"/>
      <c r="L56" s="175"/>
      <c r="M56" s="175">
        <f>'将来負担比率（分子）の構造'!L$52</f>
        <v>13466</v>
      </c>
      <c r="N56" s="175"/>
      <c r="O56" s="175"/>
      <c r="P56" s="175">
        <f>'将来負担比率（分子）の構造'!M$52</f>
        <v>13222</v>
      </c>
    </row>
    <row r="57" spans="1:16" x14ac:dyDescent="0.15">
      <c r="A57" s="175" t="s">
        <v>44</v>
      </c>
      <c r="B57" s="175"/>
      <c r="C57" s="175"/>
      <c r="D57" s="175">
        <f>'将来負担比率（分子）の構造'!I$51</f>
        <v>91</v>
      </c>
      <c r="E57" s="175"/>
      <c r="F57" s="175"/>
      <c r="G57" s="175">
        <f>'将来負担比率（分子）の構造'!J$51</f>
        <v>62</v>
      </c>
      <c r="H57" s="175"/>
      <c r="I57" s="175"/>
      <c r="J57" s="175">
        <f>'将来負担比率（分子）の構造'!K$51</f>
        <v>50</v>
      </c>
      <c r="K57" s="175"/>
      <c r="L57" s="175"/>
      <c r="M57" s="175">
        <f>'将来負担比率（分子）の構造'!L$51</f>
        <v>28</v>
      </c>
      <c r="N57" s="175"/>
      <c r="O57" s="175"/>
      <c r="P57" s="175">
        <f>'将来負担比率（分子）の構造'!M$51</f>
        <v>24</v>
      </c>
    </row>
    <row r="58" spans="1:16" x14ac:dyDescent="0.15">
      <c r="A58" s="175" t="s">
        <v>43</v>
      </c>
      <c r="B58" s="175"/>
      <c r="C58" s="175"/>
      <c r="D58" s="175">
        <f>'将来負担比率（分子）の構造'!I$50</f>
        <v>4183</v>
      </c>
      <c r="E58" s="175"/>
      <c r="F58" s="175"/>
      <c r="G58" s="175">
        <f>'将来負担比率（分子）の構造'!J$50</f>
        <v>4156</v>
      </c>
      <c r="H58" s="175"/>
      <c r="I58" s="175"/>
      <c r="J58" s="175">
        <f>'将来負担比率（分子）の構造'!K$50</f>
        <v>4065</v>
      </c>
      <c r="K58" s="175"/>
      <c r="L58" s="175"/>
      <c r="M58" s="175">
        <f>'将来負担比率（分子）の構造'!L$50</f>
        <v>4475</v>
      </c>
      <c r="N58" s="175"/>
      <c r="O58" s="175"/>
      <c r="P58" s="175">
        <f>'将来負担比率（分子）の構造'!M$50</f>
        <v>4342</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1072</v>
      </c>
      <c r="C62" s="175"/>
      <c r="D62" s="175"/>
      <c r="E62" s="175">
        <f>'将来負担比率（分子）の構造'!J$45</f>
        <v>1034</v>
      </c>
      <c r="F62" s="175"/>
      <c r="G62" s="175"/>
      <c r="H62" s="175">
        <f>'将来負担比率（分子）の構造'!K$45</f>
        <v>1004</v>
      </c>
      <c r="I62" s="175"/>
      <c r="J62" s="175"/>
      <c r="K62" s="175">
        <f>'将来負担比率（分子）の構造'!L$45</f>
        <v>1007</v>
      </c>
      <c r="L62" s="175"/>
      <c r="M62" s="175"/>
      <c r="N62" s="175">
        <f>'将来負担比率（分子）の構造'!M$45</f>
        <v>989</v>
      </c>
      <c r="O62" s="175"/>
      <c r="P62" s="175"/>
    </row>
    <row r="63" spans="1:16" x14ac:dyDescent="0.15">
      <c r="A63" s="175" t="s">
        <v>36</v>
      </c>
      <c r="B63" s="175">
        <f>'将来負担比率（分子）の構造'!I$44</f>
        <v>421</v>
      </c>
      <c r="C63" s="175"/>
      <c r="D63" s="175"/>
      <c r="E63" s="175">
        <f>'将来負担比率（分子）の構造'!J$44</f>
        <v>379</v>
      </c>
      <c r="F63" s="175"/>
      <c r="G63" s="175"/>
      <c r="H63" s="175">
        <f>'将来負担比率（分子）の構造'!K$44</f>
        <v>339</v>
      </c>
      <c r="I63" s="175"/>
      <c r="J63" s="175"/>
      <c r="K63" s="175">
        <f>'将来負担比率（分子）の構造'!L$44</f>
        <v>295</v>
      </c>
      <c r="L63" s="175"/>
      <c r="M63" s="175"/>
      <c r="N63" s="175">
        <f>'将来負担比率（分子）の構造'!M$44</f>
        <v>241</v>
      </c>
      <c r="O63" s="175"/>
      <c r="P63" s="175"/>
    </row>
    <row r="64" spans="1:16" x14ac:dyDescent="0.15">
      <c r="A64" s="175" t="s">
        <v>35</v>
      </c>
      <c r="B64" s="175">
        <f>'将来負担比率（分子）の構造'!I$43</f>
        <v>5682</v>
      </c>
      <c r="C64" s="175"/>
      <c r="D64" s="175"/>
      <c r="E64" s="175">
        <f>'将来負担比率（分子）の構造'!J$43</f>
        <v>4969</v>
      </c>
      <c r="F64" s="175"/>
      <c r="G64" s="175"/>
      <c r="H64" s="175">
        <f>'将来負担比率（分子）の構造'!K$43</f>
        <v>4867</v>
      </c>
      <c r="I64" s="175"/>
      <c r="J64" s="175"/>
      <c r="K64" s="175">
        <f>'将来負担比率（分子）の構造'!L$43</f>
        <v>4757</v>
      </c>
      <c r="L64" s="175"/>
      <c r="M64" s="175"/>
      <c r="N64" s="175">
        <f>'将来負担比率（分子）の構造'!M$43</f>
        <v>4508</v>
      </c>
      <c r="O64" s="175"/>
      <c r="P64" s="175"/>
    </row>
    <row r="65" spans="1:16" x14ac:dyDescent="0.15">
      <c r="A65" s="175" t="s">
        <v>34</v>
      </c>
      <c r="B65" s="175">
        <f>'将来負担比率（分子）の構造'!I$42</f>
        <v>344</v>
      </c>
      <c r="C65" s="175"/>
      <c r="D65" s="175"/>
      <c r="E65" s="175">
        <f>'将来負担比率（分子）の構造'!J$42</f>
        <v>336</v>
      </c>
      <c r="F65" s="175"/>
      <c r="G65" s="175"/>
      <c r="H65" s="175">
        <f>'将来負担比率（分子）の構造'!K$42</f>
        <v>328</v>
      </c>
      <c r="I65" s="175"/>
      <c r="J65" s="175"/>
      <c r="K65" s="175">
        <f>'将来負担比率（分子）の構造'!L$42</f>
        <v>320</v>
      </c>
      <c r="L65" s="175"/>
      <c r="M65" s="175"/>
      <c r="N65" s="175">
        <f>'将来負担比率（分子）の構造'!M$42</f>
        <v>312</v>
      </c>
      <c r="O65" s="175"/>
      <c r="P65" s="175"/>
    </row>
    <row r="66" spans="1:16" x14ac:dyDescent="0.15">
      <c r="A66" s="175" t="s">
        <v>33</v>
      </c>
      <c r="B66" s="175">
        <f>'将来負担比率（分子）の構造'!I$41</f>
        <v>11771</v>
      </c>
      <c r="C66" s="175"/>
      <c r="D66" s="175"/>
      <c r="E66" s="175">
        <f>'将来負担比率（分子）の構造'!J$41</f>
        <v>11551</v>
      </c>
      <c r="F66" s="175"/>
      <c r="G66" s="175"/>
      <c r="H66" s="175">
        <f>'将来負担比率（分子）の構造'!K$41</f>
        <v>12093</v>
      </c>
      <c r="I66" s="175"/>
      <c r="J66" s="175"/>
      <c r="K66" s="175">
        <f>'将来負担比率（分子）の構造'!L$41</f>
        <v>12529</v>
      </c>
      <c r="L66" s="175"/>
      <c r="M66" s="175"/>
      <c r="N66" s="175">
        <f>'将来負担比率（分子）の構造'!M$41</f>
        <v>12982</v>
      </c>
      <c r="O66" s="175"/>
      <c r="P66" s="175"/>
    </row>
    <row r="67" spans="1:16" x14ac:dyDescent="0.15">
      <c r="A67" s="175" t="s">
        <v>77</v>
      </c>
      <c r="B67" s="175" t="e">
        <f>NA()</f>
        <v>#N/A</v>
      </c>
      <c r="C67" s="175">
        <f>IF(ISNUMBER('将来負担比率（分子）の構造'!I$53), IF('将来負担比率（分子）の構造'!I$53 &lt; 0, 0, '将来負担比率（分子）の構造'!I$53), NA())</f>
        <v>720</v>
      </c>
      <c r="D67" s="175" t="e">
        <f>NA()</f>
        <v>#N/A</v>
      </c>
      <c r="E67" s="175" t="e">
        <f>NA()</f>
        <v>#N/A</v>
      </c>
      <c r="F67" s="175">
        <f>IF(ISNUMBER('将来負担比率（分子）の構造'!J$53), IF('将来負担比率（分子）の構造'!J$53 &lt; 0, 0, '将来負担比率（分子）の構造'!J$53), NA())</f>
        <v>177</v>
      </c>
      <c r="G67" s="175" t="e">
        <f>NA()</f>
        <v>#N/A</v>
      </c>
      <c r="H67" s="175" t="e">
        <f>NA()</f>
        <v>#N/A</v>
      </c>
      <c r="I67" s="175">
        <f>IF(ISNUMBER('将来負担比率（分子）の構造'!K$53), IF('将来負担比率（分子）の構造'!K$53 &lt; 0, 0, '将来負担比率（分子）の構造'!K$53), NA())</f>
        <v>757</v>
      </c>
      <c r="J67" s="175" t="e">
        <f>NA()</f>
        <v>#N/A</v>
      </c>
      <c r="K67" s="175" t="e">
        <f>NA()</f>
        <v>#N/A</v>
      </c>
      <c r="L67" s="175">
        <f>IF(ISNUMBER('将来負担比率（分子）の構造'!L$53), IF('将来負担比率（分子）の構造'!L$53 &lt; 0, 0, '将来負担比率（分子）の構造'!L$53), NA())</f>
        <v>940</v>
      </c>
      <c r="M67" s="175" t="e">
        <f>NA()</f>
        <v>#N/A</v>
      </c>
      <c r="N67" s="175" t="e">
        <f>NA()</f>
        <v>#N/A</v>
      </c>
      <c r="O67" s="175">
        <f>IF(ISNUMBER('将来負担比率（分子）の構造'!M$53), IF('将来負担比率（分子）の構造'!M$53 &lt; 0, 0, '将来負担比率（分子）の構造'!M$53), NA())</f>
        <v>1443</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2101</v>
      </c>
      <c r="C72" s="179">
        <f>基金残高に係る経年分析!G55</f>
        <v>2372</v>
      </c>
      <c r="D72" s="179">
        <f>基金残高に係る経年分析!H55</f>
        <v>2277</v>
      </c>
    </row>
    <row r="73" spans="1:16" x14ac:dyDescent="0.15">
      <c r="A73" s="178" t="s">
        <v>80</v>
      </c>
      <c r="B73" s="179">
        <f>基金残高に係る経年分析!F56</f>
        <v>15</v>
      </c>
      <c r="C73" s="179">
        <f>基金残高に係る経年分析!G56</f>
        <v>127</v>
      </c>
      <c r="D73" s="179">
        <f>基金残高に係る経年分析!H56</f>
        <v>127</v>
      </c>
    </row>
    <row r="74" spans="1:16" x14ac:dyDescent="0.15">
      <c r="A74" s="178" t="s">
        <v>81</v>
      </c>
      <c r="B74" s="179">
        <f>基金残高に係る経年分析!F57</f>
        <v>2521</v>
      </c>
      <c r="C74" s="179">
        <f>基金残高に係る経年分析!G57</f>
        <v>2417</v>
      </c>
      <c r="D74" s="179">
        <f>基金残高に係る経年分析!H57</f>
        <v>2292</v>
      </c>
    </row>
  </sheetData>
  <sheetProtection algorithmName="SHA-512" hashValue="3S1Y9cjH0UhtuHulT9sYGkKOEZy7CklDPcC8DF8TseEB6kzGB+GXe3hupGiiyRj0XXu9+okAltPmrIlSWEtqhA==" saltValue="cSHl13k4zmiCvCmK5D8sJ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217</v>
      </c>
      <c r="DI1" s="754"/>
      <c r="DJ1" s="754"/>
      <c r="DK1" s="754"/>
      <c r="DL1" s="754"/>
      <c r="DM1" s="754"/>
      <c r="DN1" s="755"/>
      <c r="DO1" s="214"/>
      <c r="DP1" s="753" t="s">
        <v>218</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219</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220</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221</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222</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223</v>
      </c>
      <c r="S4" s="710"/>
      <c r="T4" s="710"/>
      <c r="U4" s="710"/>
      <c r="V4" s="710"/>
      <c r="W4" s="710"/>
      <c r="X4" s="710"/>
      <c r="Y4" s="711"/>
      <c r="Z4" s="709" t="s">
        <v>224</v>
      </c>
      <c r="AA4" s="710"/>
      <c r="AB4" s="710"/>
      <c r="AC4" s="711"/>
      <c r="AD4" s="709" t="s">
        <v>225</v>
      </c>
      <c r="AE4" s="710"/>
      <c r="AF4" s="710"/>
      <c r="AG4" s="710"/>
      <c r="AH4" s="710"/>
      <c r="AI4" s="710"/>
      <c r="AJ4" s="710"/>
      <c r="AK4" s="711"/>
      <c r="AL4" s="709" t="s">
        <v>224</v>
      </c>
      <c r="AM4" s="710"/>
      <c r="AN4" s="710"/>
      <c r="AO4" s="711"/>
      <c r="AP4" s="756" t="s">
        <v>226</v>
      </c>
      <c r="AQ4" s="756"/>
      <c r="AR4" s="756"/>
      <c r="AS4" s="756"/>
      <c r="AT4" s="756"/>
      <c r="AU4" s="756"/>
      <c r="AV4" s="756"/>
      <c r="AW4" s="756"/>
      <c r="AX4" s="756"/>
      <c r="AY4" s="756"/>
      <c r="AZ4" s="756"/>
      <c r="BA4" s="756"/>
      <c r="BB4" s="756"/>
      <c r="BC4" s="756"/>
      <c r="BD4" s="756"/>
      <c r="BE4" s="756"/>
      <c r="BF4" s="756"/>
      <c r="BG4" s="756" t="s">
        <v>227</v>
      </c>
      <c r="BH4" s="756"/>
      <c r="BI4" s="756"/>
      <c r="BJ4" s="756"/>
      <c r="BK4" s="756"/>
      <c r="BL4" s="756"/>
      <c r="BM4" s="756"/>
      <c r="BN4" s="756"/>
      <c r="BO4" s="756" t="s">
        <v>224</v>
      </c>
      <c r="BP4" s="756"/>
      <c r="BQ4" s="756"/>
      <c r="BR4" s="756"/>
      <c r="BS4" s="756" t="s">
        <v>228</v>
      </c>
      <c r="BT4" s="756"/>
      <c r="BU4" s="756"/>
      <c r="BV4" s="756"/>
      <c r="BW4" s="756"/>
      <c r="BX4" s="756"/>
      <c r="BY4" s="756"/>
      <c r="BZ4" s="756"/>
      <c r="CA4" s="756"/>
      <c r="CB4" s="756"/>
      <c r="CD4" s="709" t="s">
        <v>229</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230</v>
      </c>
      <c r="C5" s="716"/>
      <c r="D5" s="716"/>
      <c r="E5" s="716"/>
      <c r="F5" s="716"/>
      <c r="G5" s="716"/>
      <c r="H5" s="716"/>
      <c r="I5" s="716"/>
      <c r="J5" s="716"/>
      <c r="K5" s="716"/>
      <c r="L5" s="716"/>
      <c r="M5" s="716"/>
      <c r="N5" s="716"/>
      <c r="O5" s="716"/>
      <c r="P5" s="716"/>
      <c r="Q5" s="717"/>
      <c r="R5" s="712">
        <v>3117218</v>
      </c>
      <c r="S5" s="713"/>
      <c r="T5" s="713"/>
      <c r="U5" s="713"/>
      <c r="V5" s="713"/>
      <c r="W5" s="713"/>
      <c r="X5" s="713"/>
      <c r="Y5" s="738"/>
      <c r="Z5" s="751">
        <v>26.8</v>
      </c>
      <c r="AA5" s="751"/>
      <c r="AB5" s="751"/>
      <c r="AC5" s="751"/>
      <c r="AD5" s="752">
        <v>3117218</v>
      </c>
      <c r="AE5" s="752"/>
      <c r="AF5" s="752"/>
      <c r="AG5" s="752"/>
      <c r="AH5" s="752"/>
      <c r="AI5" s="752"/>
      <c r="AJ5" s="752"/>
      <c r="AK5" s="752"/>
      <c r="AL5" s="739">
        <v>51.5</v>
      </c>
      <c r="AM5" s="721"/>
      <c r="AN5" s="721"/>
      <c r="AO5" s="740"/>
      <c r="AP5" s="715" t="s">
        <v>231</v>
      </c>
      <c r="AQ5" s="716"/>
      <c r="AR5" s="716"/>
      <c r="AS5" s="716"/>
      <c r="AT5" s="716"/>
      <c r="AU5" s="716"/>
      <c r="AV5" s="716"/>
      <c r="AW5" s="716"/>
      <c r="AX5" s="716"/>
      <c r="AY5" s="716"/>
      <c r="AZ5" s="716"/>
      <c r="BA5" s="716"/>
      <c r="BB5" s="716"/>
      <c r="BC5" s="716"/>
      <c r="BD5" s="716"/>
      <c r="BE5" s="716"/>
      <c r="BF5" s="717"/>
      <c r="BG5" s="657">
        <v>3117218</v>
      </c>
      <c r="BH5" s="658"/>
      <c r="BI5" s="658"/>
      <c r="BJ5" s="658"/>
      <c r="BK5" s="658"/>
      <c r="BL5" s="658"/>
      <c r="BM5" s="658"/>
      <c r="BN5" s="659"/>
      <c r="BO5" s="695">
        <v>100</v>
      </c>
      <c r="BP5" s="695"/>
      <c r="BQ5" s="695"/>
      <c r="BR5" s="695"/>
      <c r="BS5" s="696">
        <v>36762</v>
      </c>
      <c r="BT5" s="696"/>
      <c r="BU5" s="696"/>
      <c r="BV5" s="696"/>
      <c r="BW5" s="696"/>
      <c r="BX5" s="696"/>
      <c r="BY5" s="696"/>
      <c r="BZ5" s="696"/>
      <c r="CA5" s="696"/>
      <c r="CB5" s="734"/>
      <c r="CD5" s="709" t="s">
        <v>226</v>
      </c>
      <c r="CE5" s="710"/>
      <c r="CF5" s="710"/>
      <c r="CG5" s="710"/>
      <c r="CH5" s="710"/>
      <c r="CI5" s="710"/>
      <c r="CJ5" s="710"/>
      <c r="CK5" s="710"/>
      <c r="CL5" s="710"/>
      <c r="CM5" s="710"/>
      <c r="CN5" s="710"/>
      <c r="CO5" s="710"/>
      <c r="CP5" s="710"/>
      <c r="CQ5" s="711"/>
      <c r="CR5" s="709" t="s">
        <v>232</v>
      </c>
      <c r="CS5" s="710"/>
      <c r="CT5" s="710"/>
      <c r="CU5" s="710"/>
      <c r="CV5" s="710"/>
      <c r="CW5" s="710"/>
      <c r="CX5" s="710"/>
      <c r="CY5" s="711"/>
      <c r="CZ5" s="709" t="s">
        <v>224</v>
      </c>
      <c r="DA5" s="710"/>
      <c r="DB5" s="710"/>
      <c r="DC5" s="711"/>
      <c r="DD5" s="709" t="s">
        <v>233</v>
      </c>
      <c r="DE5" s="710"/>
      <c r="DF5" s="710"/>
      <c r="DG5" s="710"/>
      <c r="DH5" s="710"/>
      <c r="DI5" s="710"/>
      <c r="DJ5" s="710"/>
      <c r="DK5" s="710"/>
      <c r="DL5" s="710"/>
      <c r="DM5" s="710"/>
      <c r="DN5" s="710"/>
      <c r="DO5" s="710"/>
      <c r="DP5" s="711"/>
      <c r="DQ5" s="709" t="s">
        <v>234</v>
      </c>
      <c r="DR5" s="710"/>
      <c r="DS5" s="710"/>
      <c r="DT5" s="710"/>
      <c r="DU5" s="710"/>
      <c r="DV5" s="710"/>
      <c r="DW5" s="710"/>
      <c r="DX5" s="710"/>
      <c r="DY5" s="710"/>
      <c r="DZ5" s="710"/>
      <c r="EA5" s="710"/>
      <c r="EB5" s="710"/>
      <c r="EC5" s="711"/>
    </row>
    <row r="6" spans="2:143" ht="11.25" customHeight="1" x14ac:dyDescent="0.15">
      <c r="B6" s="654" t="s">
        <v>235</v>
      </c>
      <c r="C6" s="655"/>
      <c r="D6" s="655"/>
      <c r="E6" s="655"/>
      <c r="F6" s="655"/>
      <c r="G6" s="655"/>
      <c r="H6" s="655"/>
      <c r="I6" s="655"/>
      <c r="J6" s="655"/>
      <c r="K6" s="655"/>
      <c r="L6" s="655"/>
      <c r="M6" s="655"/>
      <c r="N6" s="655"/>
      <c r="O6" s="655"/>
      <c r="P6" s="655"/>
      <c r="Q6" s="656"/>
      <c r="R6" s="657">
        <v>79184</v>
      </c>
      <c r="S6" s="658"/>
      <c r="T6" s="658"/>
      <c r="U6" s="658"/>
      <c r="V6" s="658"/>
      <c r="W6" s="658"/>
      <c r="X6" s="658"/>
      <c r="Y6" s="659"/>
      <c r="Z6" s="695">
        <v>0.7</v>
      </c>
      <c r="AA6" s="695"/>
      <c r="AB6" s="695"/>
      <c r="AC6" s="695"/>
      <c r="AD6" s="696">
        <v>79184</v>
      </c>
      <c r="AE6" s="696"/>
      <c r="AF6" s="696"/>
      <c r="AG6" s="696"/>
      <c r="AH6" s="696"/>
      <c r="AI6" s="696"/>
      <c r="AJ6" s="696"/>
      <c r="AK6" s="696"/>
      <c r="AL6" s="660">
        <v>1.3</v>
      </c>
      <c r="AM6" s="661"/>
      <c r="AN6" s="661"/>
      <c r="AO6" s="697"/>
      <c r="AP6" s="654" t="s">
        <v>236</v>
      </c>
      <c r="AQ6" s="655"/>
      <c r="AR6" s="655"/>
      <c r="AS6" s="655"/>
      <c r="AT6" s="655"/>
      <c r="AU6" s="655"/>
      <c r="AV6" s="655"/>
      <c r="AW6" s="655"/>
      <c r="AX6" s="655"/>
      <c r="AY6" s="655"/>
      <c r="AZ6" s="655"/>
      <c r="BA6" s="655"/>
      <c r="BB6" s="655"/>
      <c r="BC6" s="655"/>
      <c r="BD6" s="655"/>
      <c r="BE6" s="655"/>
      <c r="BF6" s="656"/>
      <c r="BG6" s="657">
        <v>3117218</v>
      </c>
      <c r="BH6" s="658"/>
      <c r="BI6" s="658"/>
      <c r="BJ6" s="658"/>
      <c r="BK6" s="658"/>
      <c r="BL6" s="658"/>
      <c r="BM6" s="658"/>
      <c r="BN6" s="659"/>
      <c r="BO6" s="695">
        <v>100</v>
      </c>
      <c r="BP6" s="695"/>
      <c r="BQ6" s="695"/>
      <c r="BR6" s="695"/>
      <c r="BS6" s="696">
        <v>36762</v>
      </c>
      <c r="BT6" s="696"/>
      <c r="BU6" s="696"/>
      <c r="BV6" s="696"/>
      <c r="BW6" s="696"/>
      <c r="BX6" s="696"/>
      <c r="BY6" s="696"/>
      <c r="BZ6" s="696"/>
      <c r="CA6" s="696"/>
      <c r="CB6" s="734"/>
      <c r="CD6" s="715" t="s">
        <v>237</v>
      </c>
      <c r="CE6" s="716"/>
      <c r="CF6" s="716"/>
      <c r="CG6" s="716"/>
      <c r="CH6" s="716"/>
      <c r="CI6" s="716"/>
      <c r="CJ6" s="716"/>
      <c r="CK6" s="716"/>
      <c r="CL6" s="716"/>
      <c r="CM6" s="716"/>
      <c r="CN6" s="716"/>
      <c r="CO6" s="716"/>
      <c r="CP6" s="716"/>
      <c r="CQ6" s="717"/>
      <c r="CR6" s="657">
        <v>94474</v>
      </c>
      <c r="CS6" s="658"/>
      <c r="CT6" s="658"/>
      <c r="CU6" s="658"/>
      <c r="CV6" s="658"/>
      <c r="CW6" s="658"/>
      <c r="CX6" s="658"/>
      <c r="CY6" s="659"/>
      <c r="CZ6" s="739">
        <v>0.9</v>
      </c>
      <c r="DA6" s="721"/>
      <c r="DB6" s="721"/>
      <c r="DC6" s="741"/>
      <c r="DD6" s="663" t="s">
        <v>238</v>
      </c>
      <c r="DE6" s="658"/>
      <c r="DF6" s="658"/>
      <c r="DG6" s="658"/>
      <c r="DH6" s="658"/>
      <c r="DI6" s="658"/>
      <c r="DJ6" s="658"/>
      <c r="DK6" s="658"/>
      <c r="DL6" s="658"/>
      <c r="DM6" s="658"/>
      <c r="DN6" s="658"/>
      <c r="DO6" s="658"/>
      <c r="DP6" s="659"/>
      <c r="DQ6" s="663">
        <v>94474</v>
      </c>
      <c r="DR6" s="658"/>
      <c r="DS6" s="658"/>
      <c r="DT6" s="658"/>
      <c r="DU6" s="658"/>
      <c r="DV6" s="658"/>
      <c r="DW6" s="658"/>
      <c r="DX6" s="658"/>
      <c r="DY6" s="658"/>
      <c r="DZ6" s="658"/>
      <c r="EA6" s="658"/>
      <c r="EB6" s="658"/>
      <c r="EC6" s="694"/>
    </row>
    <row r="7" spans="2:143" ht="11.25" customHeight="1" x14ac:dyDescent="0.15">
      <c r="B7" s="654" t="s">
        <v>239</v>
      </c>
      <c r="C7" s="655"/>
      <c r="D7" s="655"/>
      <c r="E7" s="655"/>
      <c r="F7" s="655"/>
      <c r="G7" s="655"/>
      <c r="H7" s="655"/>
      <c r="I7" s="655"/>
      <c r="J7" s="655"/>
      <c r="K7" s="655"/>
      <c r="L7" s="655"/>
      <c r="M7" s="655"/>
      <c r="N7" s="655"/>
      <c r="O7" s="655"/>
      <c r="P7" s="655"/>
      <c r="Q7" s="656"/>
      <c r="R7" s="657">
        <v>1487</v>
      </c>
      <c r="S7" s="658"/>
      <c r="T7" s="658"/>
      <c r="U7" s="658"/>
      <c r="V7" s="658"/>
      <c r="W7" s="658"/>
      <c r="X7" s="658"/>
      <c r="Y7" s="659"/>
      <c r="Z7" s="695">
        <v>0</v>
      </c>
      <c r="AA7" s="695"/>
      <c r="AB7" s="695"/>
      <c r="AC7" s="695"/>
      <c r="AD7" s="696">
        <v>1487</v>
      </c>
      <c r="AE7" s="696"/>
      <c r="AF7" s="696"/>
      <c r="AG7" s="696"/>
      <c r="AH7" s="696"/>
      <c r="AI7" s="696"/>
      <c r="AJ7" s="696"/>
      <c r="AK7" s="696"/>
      <c r="AL7" s="660">
        <v>0</v>
      </c>
      <c r="AM7" s="661"/>
      <c r="AN7" s="661"/>
      <c r="AO7" s="697"/>
      <c r="AP7" s="654" t="s">
        <v>240</v>
      </c>
      <c r="AQ7" s="655"/>
      <c r="AR7" s="655"/>
      <c r="AS7" s="655"/>
      <c r="AT7" s="655"/>
      <c r="AU7" s="655"/>
      <c r="AV7" s="655"/>
      <c r="AW7" s="655"/>
      <c r="AX7" s="655"/>
      <c r="AY7" s="655"/>
      <c r="AZ7" s="655"/>
      <c r="BA7" s="655"/>
      <c r="BB7" s="655"/>
      <c r="BC7" s="655"/>
      <c r="BD7" s="655"/>
      <c r="BE7" s="655"/>
      <c r="BF7" s="656"/>
      <c r="BG7" s="657">
        <v>1253623</v>
      </c>
      <c r="BH7" s="658"/>
      <c r="BI7" s="658"/>
      <c r="BJ7" s="658"/>
      <c r="BK7" s="658"/>
      <c r="BL7" s="658"/>
      <c r="BM7" s="658"/>
      <c r="BN7" s="659"/>
      <c r="BO7" s="695">
        <v>40.200000000000003</v>
      </c>
      <c r="BP7" s="695"/>
      <c r="BQ7" s="695"/>
      <c r="BR7" s="695"/>
      <c r="BS7" s="696">
        <v>36762</v>
      </c>
      <c r="BT7" s="696"/>
      <c r="BU7" s="696"/>
      <c r="BV7" s="696"/>
      <c r="BW7" s="696"/>
      <c r="BX7" s="696"/>
      <c r="BY7" s="696"/>
      <c r="BZ7" s="696"/>
      <c r="CA7" s="696"/>
      <c r="CB7" s="734"/>
      <c r="CD7" s="654" t="s">
        <v>241</v>
      </c>
      <c r="CE7" s="655"/>
      <c r="CF7" s="655"/>
      <c r="CG7" s="655"/>
      <c r="CH7" s="655"/>
      <c r="CI7" s="655"/>
      <c r="CJ7" s="655"/>
      <c r="CK7" s="655"/>
      <c r="CL7" s="655"/>
      <c r="CM7" s="655"/>
      <c r="CN7" s="655"/>
      <c r="CO7" s="655"/>
      <c r="CP7" s="655"/>
      <c r="CQ7" s="656"/>
      <c r="CR7" s="657">
        <v>1197977</v>
      </c>
      <c r="CS7" s="658"/>
      <c r="CT7" s="658"/>
      <c r="CU7" s="658"/>
      <c r="CV7" s="658"/>
      <c r="CW7" s="658"/>
      <c r="CX7" s="658"/>
      <c r="CY7" s="659"/>
      <c r="CZ7" s="695">
        <v>10.9</v>
      </c>
      <c r="DA7" s="695"/>
      <c r="DB7" s="695"/>
      <c r="DC7" s="695"/>
      <c r="DD7" s="663">
        <v>11389</v>
      </c>
      <c r="DE7" s="658"/>
      <c r="DF7" s="658"/>
      <c r="DG7" s="658"/>
      <c r="DH7" s="658"/>
      <c r="DI7" s="658"/>
      <c r="DJ7" s="658"/>
      <c r="DK7" s="658"/>
      <c r="DL7" s="658"/>
      <c r="DM7" s="658"/>
      <c r="DN7" s="658"/>
      <c r="DO7" s="658"/>
      <c r="DP7" s="659"/>
      <c r="DQ7" s="663">
        <v>985226</v>
      </c>
      <c r="DR7" s="658"/>
      <c r="DS7" s="658"/>
      <c r="DT7" s="658"/>
      <c r="DU7" s="658"/>
      <c r="DV7" s="658"/>
      <c r="DW7" s="658"/>
      <c r="DX7" s="658"/>
      <c r="DY7" s="658"/>
      <c r="DZ7" s="658"/>
      <c r="EA7" s="658"/>
      <c r="EB7" s="658"/>
      <c r="EC7" s="694"/>
    </row>
    <row r="8" spans="2:143" ht="11.25" customHeight="1" x14ac:dyDescent="0.15">
      <c r="B8" s="654" t="s">
        <v>242</v>
      </c>
      <c r="C8" s="655"/>
      <c r="D8" s="655"/>
      <c r="E8" s="655"/>
      <c r="F8" s="655"/>
      <c r="G8" s="655"/>
      <c r="H8" s="655"/>
      <c r="I8" s="655"/>
      <c r="J8" s="655"/>
      <c r="K8" s="655"/>
      <c r="L8" s="655"/>
      <c r="M8" s="655"/>
      <c r="N8" s="655"/>
      <c r="O8" s="655"/>
      <c r="P8" s="655"/>
      <c r="Q8" s="656"/>
      <c r="R8" s="657">
        <v>14860</v>
      </c>
      <c r="S8" s="658"/>
      <c r="T8" s="658"/>
      <c r="U8" s="658"/>
      <c r="V8" s="658"/>
      <c r="W8" s="658"/>
      <c r="X8" s="658"/>
      <c r="Y8" s="659"/>
      <c r="Z8" s="695">
        <v>0.1</v>
      </c>
      <c r="AA8" s="695"/>
      <c r="AB8" s="695"/>
      <c r="AC8" s="695"/>
      <c r="AD8" s="696">
        <v>14860</v>
      </c>
      <c r="AE8" s="696"/>
      <c r="AF8" s="696"/>
      <c r="AG8" s="696"/>
      <c r="AH8" s="696"/>
      <c r="AI8" s="696"/>
      <c r="AJ8" s="696"/>
      <c r="AK8" s="696"/>
      <c r="AL8" s="660">
        <v>0.2</v>
      </c>
      <c r="AM8" s="661"/>
      <c r="AN8" s="661"/>
      <c r="AO8" s="697"/>
      <c r="AP8" s="654" t="s">
        <v>243</v>
      </c>
      <c r="AQ8" s="655"/>
      <c r="AR8" s="655"/>
      <c r="AS8" s="655"/>
      <c r="AT8" s="655"/>
      <c r="AU8" s="655"/>
      <c r="AV8" s="655"/>
      <c r="AW8" s="655"/>
      <c r="AX8" s="655"/>
      <c r="AY8" s="655"/>
      <c r="AZ8" s="655"/>
      <c r="BA8" s="655"/>
      <c r="BB8" s="655"/>
      <c r="BC8" s="655"/>
      <c r="BD8" s="655"/>
      <c r="BE8" s="655"/>
      <c r="BF8" s="656"/>
      <c r="BG8" s="657">
        <v>38637</v>
      </c>
      <c r="BH8" s="658"/>
      <c r="BI8" s="658"/>
      <c r="BJ8" s="658"/>
      <c r="BK8" s="658"/>
      <c r="BL8" s="658"/>
      <c r="BM8" s="658"/>
      <c r="BN8" s="659"/>
      <c r="BO8" s="695">
        <v>1.2</v>
      </c>
      <c r="BP8" s="695"/>
      <c r="BQ8" s="695"/>
      <c r="BR8" s="695"/>
      <c r="BS8" s="696" t="s">
        <v>129</v>
      </c>
      <c r="BT8" s="696"/>
      <c r="BU8" s="696"/>
      <c r="BV8" s="696"/>
      <c r="BW8" s="696"/>
      <c r="BX8" s="696"/>
      <c r="BY8" s="696"/>
      <c r="BZ8" s="696"/>
      <c r="CA8" s="696"/>
      <c r="CB8" s="734"/>
      <c r="CD8" s="654" t="s">
        <v>244</v>
      </c>
      <c r="CE8" s="655"/>
      <c r="CF8" s="655"/>
      <c r="CG8" s="655"/>
      <c r="CH8" s="655"/>
      <c r="CI8" s="655"/>
      <c r="CJ8" s="655"/>
      <c r="CK8" s="655"/>
      <c r="CL8" s="655"/>
      <c r="CM8" s="655"/>
      <c r="CN8" s="655"/>
      <c r="CO8" s="655"/>
      <c r="CP8" s="655"/>
      <c r="CQ8" s="656"/>
      <c r="CR8" s="657">
        <v>3253143</v>
      </c>
      <c r="CS8" s="658"/>
      <c r="CT8" s="658"/>
      <c r="CU8" s="658"/>
      <c r="CV8" s="658"/>
      <c r="CW8" s="658"/>
      <c r="CX8" s="658"/>
      <c r="CY8" s="659"/>
      <c r="CZ8" s="695">
        <v>29.5</v>
      </c>
      <c r="DA8" s="695"/>
      <c r="DB8" s="695"/>
      <c r="DC8" s="695"/>
      <c r="DD8" s="663">
        <v>118780</v>
      </c>
      <c r="DE8" s="658"/>
      <c r="DF8" s="658"/>
      <c r="DG8" s="658"/>
      <c r="DH8" s="658"/>
      <c r="DI8" s="658"/>
      <c r="DJ8" s="658"/>
      <c r="DK8" s="658"/>
      <c r="DL8" s="658"/>
      <c r="DM8" s="658"/>
      <c r="DN8" s="658"/>
      <c r="DO8" s="658"/>
      <c r="DP8" s="659"/>
      <c r="DQ8" s="663">
        <v>1661131</v>
      </c>
      <c r="DR8" s="658"/>
      <c r="DS8" s="658"/>
      <c r="DT8" s="658"/>
      <c r="DU8" s="658"/>
      <c r="DV8" s="658"/>
      <c r="DW8" s="658"/>
      <c r="DX8" s="658"/>
      <c r="DY8" s="658"/>
      <c r="DZ8" s="658"/>
      <c r="EA8" s="658"/>
      <c r="EB8" s="658"/>
      <c r="EC8" s="694"/>
    </row>
    <row r="9" spans="2:143" ht="11.25" customHeight="1" x14ac:dyDescent="0.15">
      <c r="B9" s="654" t="s">
        <v>245</v>
      </c>
      <c r="C9" s="655"/>
      <c r="D9" s="655"/>
      <c r="E9" s="655"/>
      <c r="F9" s="655"/>
      <c r="G9" s="655"/>
      <c r="H9" s="655"/>
      <c r="I9" s="655"/>
      <c r="J9" s="655"/>
      <c r="K9" s="655"/>
      <c r="L9" s="655"/>
      <c r="M9" s="655"/>
      <c r="N9" s="655"/>
      <c r="O9" s="655"/>
      <c r="P9" s="655"/>
      <c r="Q9" s="656"/>
      <c r="R9" s="657">
        <v>11773</v>
      </c>
      <c r="S9" s="658"/>
      <c r="T9" s="658"/>
      <c r="U9" s="658"/>
      <c r="V9" s="658"/>
      <c r="W9" s="658"/>
      <c r="X9" s="658"/>
      <c r="Y9" s="659"/>
      <c r="Z9" s="695">
        <v>0.1</v>
      </c>
      <c r="AA9" s="695"/>
      <c r="AB9" s="695"/>
      <c r="AC9" s="695"/>
      <c r="AD9" s="696">
        <v>11773</v>
      </c>
      <c r="AE9" s="696"/>
      <c r="AF9" s="696"/>
      <c r="AG9" s="696"/>
      <c r="AH9" s="696"/>
      <c r="AI9" s="696"/>
      <c r="AJ9" s="696"/>
      <c r="AK9" s="696"/>
      <c r="AL9" s="660">
        <v>0.2</v>
      </c>
      <c r="AM9" s="661"/>
      <c r="AN9" s="661"/>
      <c r="AO9" s="697"/>
      <c r="AP9" s="654" t="s">
        <v>246</v>
      </c>
      <c r="AQ9" s="655"/>
      <c r="AR9" s="655"/>
      <c r="AS9" s="655"/>
      <c r="AT9" s="655"/>
      <c r="AU9" s="655"/>
      <c r="AV9" s="655"/>
      <c r="AW9" s="655"/>
      <c r="AX9" s="655"/>
      <c r="AY9" s="655"/>
      <c r="AZ9" s="655"/>
      <c r="BA9" s="655"/>
      <c r="BB9" s="655"/>
      <c r="BC9" s="655"/>
      <c r="BD9" s="655"/>
      <c r="BE9" s="655"/>
      <c r="BF9" s="656"/>
      <c r="BG9" s="657">
        <v>997241</v>
      </c>
      <c r="BH9" s="658"/>
      <c r="BI9" s="658"/>
      <c r="BJ9" s="658"/>
      <c r="BK9" s="658"/>
      <c r="BL9" s="658"/>
      <c r="BM9" s="658"/>
      <c r="BN9" s="659"/>
      <c r="BO9" s="695">
        <v>32</v>
      </c>
      <c r="BP9" s="695"/>
      <c r="BQ9" s="695"/>
      <c r="BR9" s="695"/>
      <c r="BS9" s="696" t="s">
        <v>129</v>
      </c>
      <c r="BT9" s="696"/>
      <c r="BU9" s="696"/>
      <c r="BV9" s="696"/>
      <c r="BW9" s="696"/>
      <c r="BX9" s="696"/>
      <c r="BY9" s="696"/>
      <c r="BZ9" s="696"/>
      <c r="CA9" s="696"/>
      <c r="CB9" s="734"/>
      <c r="CD9" s="654" t="s">
        <v>247</v>
      </c>
      <c r="CE9" s="655"/>
      <c r="CF9" s="655"/>
      <c r="CG9" s="655"/>
      <c r="CH9" s="655"/>
      <c r="CI9" s="655"/>
      <c r="CJ9" s="655"/>
      <c r="CK9" s="655"/>
      <c r="CL9" s="655"/>
      <c r="CM9" s="655"/>
      <c r="CN9" s="655"/>
      <c r="CO9" s="655"/>
      <c r="CP9" s="655"/>
      <c r="CQ9" s="656"/>
      <c r="CR9" s="657">
        <v>843301</v>
      </c>
      <c r="CS9" s="658"/>
      <c r="CT9" s="658"/>
      <c r="CU9" s="658"/>
      <c r="CV9" s="658"/>
      <c r="CW9" s="658"/>
      <c r="CX9" s="658"/>
      <c r="CY9" s="659"/>
      <c r="CZ9" s="695">
        <v>7.6</v>
      </c>
      <c r="DA9" s="695"/>
      <c r="DB9" s="695"/>
      <c r="DC9" s="695"/>
      <c r="DD9" s="663" t="s">
        <v>129</v>
      </c>
      <c r="DE9" s="658"/>
      <c r="DF9" s="658"/>
      <c r="DG9" s="658"/>
      <c r="DH9" s="658"/>
      <c r="DI9" s="658"/>
      <c r="DJ9" s="658"/>
      <c r="DK9" s="658"/>
      <c r="DL9" s="658"/>
      <c r="DM9" s="658"/>
      <c r="DN9" s="658"/>
      <c r="DO9" s="658"/>
      <c r="DP9" s="659"/>
      <c r="DQ9" s="663">
        <v>675875</v>
      </c>
      <c r="DR9" s="658"/>
      <c r="DS9" s="658"/>
      <c r="DT9" s="658"/>
      <c r="DU9" s="658"/>
      <c r="DV9" s="658"/>
      <c r="DW9" s="658"/>
      <c r="DX9" s="658"/>
      <c r="DY9" s="658"/>
      <c r="DZ9" s="658"/>
      <c r="EA9" s="658"/>
      <c r="EB9" s="658"/>
      <c r="EC9" s="694"/>
    </row>
    <row r="10" spans="2:143" ht="11.25" customHeight="1" x14ac:dyDescent="0.15">
      <c r="B10" s="654" t="s">
        <v>248</v>
      </c>
      <c r="C10" s="655"/>
      <c r="D10" s="655"/>
      <c r="E10" s="655"/>
      <c r="F10" s="655"/>
      <c r="G10" s="655"/>
      <c r="H10" s="655"/>
      <c r="I10" s="655"/>
      <c r="J10" s="655"/>
      <c r="K10" s="655"/>
      <c r="L10" s="655"/>
      <c r="M10" s="655"/>
      <c r="N10" s="655"/>
      <c r="O10" s="655"/>
      <c r="P10" s="655"/>
      <c r="Q10" s="656"/>
      <c r="R10" s="657" t="s">
        <v>238</v>
      </c>
      <c r="S10" s="658"/>
      <c r="T10" s="658"/>
      <c r="U10" s="658"/>
      <c r="V10" s="658"/>
      <c r="W10" s="658"/>
      <c r="X10" s="658"/>
      <c r="Y10" s="659"/>
      <c r="Z10" s="695" t="s">
        <v>238</v>
      </c>
      <c r="AA10" s="695"/>
      <c r="AB10" s="695"/>
      <c r="AC10" s="695"/>
      <c r="AD10" s="696" t="s">
        <v>129</v>
      </c>
      <c r="AE10" s="696"/>
      <c r="AF10" s="696"/>
      <c r="AG10" s="696"/>
      <c r="AH10" s="696"/>
      <c r="AI10" s="696"/>
      <c r="AJ10" s="696"/>
      <c r="AK10" s="696"/>
      <c r="AL10" s="660" t="s">
        <v>129</v>
      </c>
      <c r="AM10" s="661"/>
      <c r="AN10" s="661"/>
      <c r="AO10" s="697"/>
      <c r="AP10" s="654" t="s">
        <v>249</v>
      </c>
      <c r="AQ10" s="655"/>
      <c r="AR10" s="655"/>
      <c r="AS10" s="655"/>
      <c r="AT10" s="655"/>
      <c r="AU10" s="655"/>
      <c r="AV10" s="655"/>
      <c r="AW10" s="655"/>
      <c r="AX10" s="655"/>
      <c r="AY10" s="655"/>
      <c r="AZ10" s="655"/>
      <c r="BA10" s="655"/>
      <c r="BB10" s="655"/>
      <c r="BC10" s="655"/>
      <c r="BD10" s="655"/>
      <c r="BE10" s="655"/>
      <c r="BF10" s="656"/>
      <c r="BG10" s="657">
        <v>75468</v>
      </c>
      <c r="BH10" s="658"/>
      <c r="BI10" s="658"/>
      <c r="BJ10" s="658"/>
      <c r="BK10" s="658"/>
      <c r="BL10" s="658"/>
      <c r="BM10" s="658"/>
      <c r="BN10" s="659"/>
      <c r="BO10" s="695">
        <v>2.4</v>
      </c>
      <c r="BP10" s="695"/>
      <c r="BQ10" s="695"/>
      <c r="BR10" s="695"/>
      <c r="BS10" s="696" t="s">
        <v>238</v>
      </c>
      <c r="BT10" s="696"/>
      <c r="BU10" s="696"/>
      <c r="BV10" s="696"/>
      <c r="BW10" s="696"/>
      <c r="BX10" s="696"/>
      <c r="BY10" s="696"/>
      <c r="BZ10" s="696"/>
      <c r="CA10" s="696"/>
      <c r="CB10" s="734"/>
      <c r="CD10" s="654" t="s">
        <v>250</v>
      </c>
      <c r="CE10" s="655"/>
      <c r="CF10" s="655"/>
      <c r="CG10" s="655"/>
      <c r="CH10" s="655"/>
      <c r="CI10" s="655"/>
      <c r="CJ10" s="655"/>
      <c r="CK10" s="655"/>
      <c r="CL10" s="655"/>
      <c r="CM10" s="655"/>
      <c r="CN10" s="655"/>
      <c r="CO10" s="655"/>
      <c r="CP10" s="655"/>
      <c r="CQ10" s="656"/>
      <c r="CR10" s="657">
        <v>1622</v>
      </c>
      <c r="CS10" s="658"/>
      <c r="CT10" s="658"/>
      <c r="CU10" s="658"/>
      <c r="CV10" s="658"/>
      <c r="CW10" s="658"/>
      <c r="CX10" s="658"/>
      <c r="CY10" s="659"/>
      <c r="CZ10" s="695">
        <v>0</v>
      </c>
      <c r="DA10" s="695"/>
      <c r="DB10" s="695"/>
      <c r="DC10" s="695"/>
      <c r="DD10" s="663" t="s">
        <v>238</v>
      </c>
      <c r="DE10" s="658"/>
      <c r="DF10" s="658"/>
      <c r="DG10" s="658"/>
      <c r="DH10" s="658"/>
      <c r="DI10" s="658"/>
      <c r="DJ10" s="658"/>
      <c r="DK10" s="658"/>
      <c r="DL10" s="658"/>
      <c r="DM10" s="658"/>
      <c r="DN10" s="658"/>
      <c r="DO10" s="658"/>
      <c r="DP10" s="659"/>
      <c r="DQ10" s="663">
        <v>1398</v>
      </c>
      <c r="DR10" s="658"/>
      <c r="DS10" s="658"/>
      <c r="DT10" s="658"/>
      <c r="DU10" s="658"/>
      <c r="DV10" s="658"/>
      <c r="DW10" s="658"/>
      <c r="DX10" s="658"/>
      <c r="DY10" s="658"/>
      <c r="DZ10" s="658"/>
      <c r="EA10" s="658"/>
      <c r="EB10" s="658"/>
      <c r="EC10" s="694"/>
    </row>
    <row r="11" spans="2:143" ht="11.25" customHeight="1" x14ac:dyDescent="0.15">
      <c r="B11" s="654" t="s">
        <v>251</v>
      </c>
      <c r="C11" s="655"/>
      <c r="D11" s="655"/>
      <c r="E11" s="655"/>
      <c r="F11" s="655"/>
      <c r="G11" s="655"/>
      <c r="H11" s="655"/>
      <c r="I11" s="655"/>
      <c r="J11" s="655"/>
      <c r="K11" s="655"/>
      <c r="L11" s="655"/>
      <c r="M11" s="655"/>
      <c r="N11" s="655"/>
      <c r="O11" s="655"/>
      <c r="P11" s="655"/>
      <c r="Q11" s="656"/>
      <c r="R11" s="657">
        <v>498600</v>
      </c>
      <c r="S11" s="658"/>
      <c r="T11" s="658"/>
      <c r="U11" s="658"/>
      <c r="V11" s="658"/>
      <c r="W11" s="658"/>
      <c r="X11" s="658"/>
      <c r="Y11" s="659"/>
      <c r="Z11" s="660">
        <v>4.3</v>
      </c>
      <c r="AA11" s="661"/>
      <c r="AB11" s="661"/>
      <c r="AC11" s="662"/>
      <c r="AD11" s="663">
        <v>498600</v>
      </c>
      <c r="AE11" s="658"/>
      <c r="AF11" s="658"/>
      <c r="AG11" s="658"/>
      <c r="AH11" s="658"/>
      <c r="AI11" s="658"/>
      <c r="AJ11" s="658"/>
      <c r="AK11" s="659"/>
      <c r="AL11" s="660">
        <v>8.1999999999999993</v>
      </c>
      <c r="AM11" s="661"/>
      <c r="AN11" s="661"/>
      <c r="AO11" s="697"/>
      <c r="AP11" s="654" t="s">
        <v>252</v>
      </c>
      <c r="AQ11" s="655"/>
      <c r="AR11" s="655"/>
      <c r="AS11" s="655"/>
      <c r="AT11" s="655"/>
      <c r="AU11" s="655"/>
      <c r="AV11" s="655"/>
      <c r="AW11" s="655"/>
      <c r="AX11" s="655"/>
      <c r="AY11" s="655"/>
      <c r="AZ11" s="655"/>
      <c r="BA11" s="655"/>
      <c r="BB11" s="655"/>
      <c r="BC11" s="655"/>
      <c r="BD11" s="655"/>
      <c r="BE11" s="655"/>
      <c r="BF11" s="656"/>
      <c r="BG11" s="657">
        <v>142277</v>
      </c>
      <c r="BH11" s="658"/>
      <c r="BI11" s="658"/>
      <c r="BJ11" s="658"/>
      <c r="BK11" s="658"/>
      <c r="BL11" s="658"/>
      <c r="BM11" s="658"/>
      <c r="BN11" s="659"/>
      <c r="BO11" s="695">
        <v>4.5999999999999996</v>
      </c>
      <c r="BP11" s="695"/>
      <c r="BQ11" s="695"/>
      <c r="BR11" s="695"/>
      <c r="BS11" s="696">
        <v>36762</v>
      </c>
      <c r="BT11" s="696"/>
      <c r="BU11" s="696"/>
      <c r="BV11" s="696"/>
      <c r="BW11" s="696"/>
      <c r="BX11" s="696"/>
      <c r="BY11" s="696"/>
      <c r="BZ11" s="696"/>
      <c r="CA11" s="696"/>
      <c r="CB11" s="734"/>
      <c r="CD11" s="654" t="s">
        <v>253</v>
      </c>
      <c r="CE11" s="655"/>
      <c r="CF11" s="655"/>
      <c r="CG11" s="655"/>
      <c r="CH11" s="655"/>
      <c r="CI11" s="655"/>
      <c r="CJ11" s="655"/>
      <c r="CK11" s="655"/>
      <c r="CL11" s="655"/>
      <c r="CM11" s="655"/>
      <c r="CN11" s="655"/>
      <c r="CO11" s="655"/>
      <c r="CP11" s="655"/>
      <c r="CQ11" s="656"/>
      <c r="CR11" s="657">
        <v>273474</v>
      </c>
      <c r="CS11" s="658"/>
      <c r="CT11" s="658"/>
      <c r="CU11" s="658"/>
      <c r="CV11" s="658"/>
      <c r="CW11" s="658"/>
      <c r="CX11" s="658"/>
      <c r="CY11" s="659"/>
      <c r="CZ11" s="695">
        <v>2.5</v>
      </c>
      <c r="DA11" s="695"/>
      <c r="DB11" s="695"/>
      <c r="DC11" s="695"/>
      <c r="DD11" s="663">
        <v>28512</v>
      </c>
      <c r="DE11" s="658"/>
      <c r="DF11" s="658"/>
      <c r="DG11" s="658"/>
      <c r="DH11" s="658"/>
      <c r="DI11" s="658"/>
      <c r="DJ11" s="658"/>
      <c r="DK11" s="658"/>
      <c r="DL11" s="658"/>
      <c r="DM11" s="658"/>
      <c r="DN11" s="658"/>
      <c r="DO11" s="658"/>
      <c r="DP11" s="659"/>
      <c r="DQ11" s="663">
        <v>186996</v>
      </c>
      <c r="DR11" s="658"/>
      <c r="DS11" s="658"/>
      <c r="DT11" s="658"/>
      <c r="DU11" s="658"/>
      <c r="DV11" s="658"/>
      <c r="DW11" s="658"/>
      <c r="DX11" s="658"/>
      <c r="DY11" s="658"/>
      <c r="DZ11" s="658"/>
      <c r="EA11" s="658"/>
      <c r="EB11" s="658"/>
      <c r="EC11" s="694"/>
    </row>
    <row r="12" spans="2:143" ht="11.25" customHeight="1" x14ac:dyDescent="0.15">
      <c r="B12" s="654" t="s">
        <v>254</v>
      </c>
      <c r="C12" s="655"/>
      <c r="D12" s="655"/>
      <c r="E12" s="655"/>
      <c r="F12" s="655"/>
      <c r="G12" s="655"/>
      <c r="H12" s="655"/>
      <c r="I12" s="655"/>
      <c r="J12" s="655"/>
      <c r="K12" s="655"/>
      <c r="L12" s="655"/>
      <c r="M12" s="655"/>
      <c r="N12" s="655"/>
      <c r="O12" s="655"/>
      <c r="P12" s="655"/>
      <c r="Q12" s="656"/>
      <c r="R12" s="657" t="s">
        <v>176</v>
      </c>
      <c r="S12" s="658"/>
      <c r="T12" s="658"/>
      <c r="U12" s="658"/>
      <c r="V12" s="658"/>
      <c r="W12" s="658"/>
      <c r="X12" s="658"/>
      <c r="Y12" s="659"/>
      <c r="Z12" s="695" t="s">
        <v>238</v>
      </c>
      <c r="AA12" s="695"/>
      <c r="AB12" s="695"/>
      <c r="AC12" s="695"/>
      <c r="AD12" s="696" t="s">
        <v>238</v>
      </c>
      <c r="AE12" s="696"/>
      <c r="AF12" s="696"/>
      <c r="AG12" s="696"/>
      <c r="AH12" s="696"/>
      <c r="AI12" s="696"/>
      <c r="AJ12" s="696"/>
      <c r="AK12" s="696"/>
      <c r="AL12" s="660" t="s">
        <v>129</v>
      </c>
      <c r="AM12" s="661"/>
      <c r="AN12" s="661"/>
      <c r="AO12" s="697"/>
      <c r="AP12" s="654" t="s">
        <v>255</v>
      </c>
      <c r="AQ12" s="655"/>
      <c r="AR12" s="655"/>
      <c r="AS12" s="655"/>
      <c r="AT12" s="655"/>
      <c r="AU12" s="655"/>
      <c r="AV12" s="655"/>
      <c r="AW12" s="655"/>
      <c r="AX12" s="655"/>
      <c r="AY12" s="655"/>
      <c r="AZ12" s="655"/>
      <c r="BA12" s="655"/>
      <c r="BB12" s="655"/>
      <c r="BC12" s="655"/>
      <c r="BD12" s="655"/>
      <c r="BE12" s="655"/>
      <c r="BF12" s="656"/>
      <c r="BG12" s="657">
        <v>1621723</v>
      </c>
      <c r="BH12" s="658"/>
      <c r="BI12" s="658"/>
      <c r="BJ12" s="658"/>
      <c r="BK12" s="658"/>
      <c r="BL12" s="658"/>
      <c r="BM12" s="658"/>
      <c r="BN12" s="659"/>
      <c r="BO12" s="695">
        <v>52</v>
      </c>
      <c r="BP12" s="695"/>
      <c r="BQ12" s="695"/>
      <c r="BR12" s="695"/>
      <c r="BS12" s="696" t="s">
        <v>238</v>
      </c>
      <c r="BT12" s="696"/>
      <c r="BU12" s="696"/>
      <c r="BV12" s="696"/>
      <c r="BW12" s="696"/>
      <c r="BX12" s="696"/>
      <c r="BY12" s="696"/>
      <c r="BZ12" s="696"/>
      <c r="CA12" s="696"/>
      <c r="CB12" s="734"/>
      <c r="CD12" s="654" t="s">
        <v>256</v>
      </c>
      <c r="CE12" s="655"/>
      <c r="CF12" s="655"/>
      <c r="CG12" s="655"/>
      <c r="CH12" s="655"/>
      <c r="CI12" s="655"/>
      <c r="CJ12" s="655"/>
      <c r="CK12" s="655"/>
      <c r="CL12" s="655"/>
      <c r="CM12" s="655"/>
      <c r="CN12" s="655"/>
      <c r="CO12" s="655"/>
      <c r="CP12" s="655"/>
      <c r="CQ12" s="656"/>
      <c r="CR12" s="657">
        <v>216027</v>
      </c>
      <c r="CS12" s="658"/>
      <c r="CT12" s="658"/>
      <c r="CU12" s="658"/>
      <c r="CV12" s="658"/>
      <c r="CW12" s="658"/>
      <c r="CX12" s="658"/>
      <c r="CY12" s="659"/>
      <c r="CZ12" s="695">
        <v>2</v>
      </c>
      <c r="DA12" s="695"/>
      <c r="DB12" s="695"/>
      <c r="DC12" s="695"/>
      <c r="DD12" s="663" t="s">
        <v>129</v>
      </c>
      <c r="DE12" s="658"/>
      <c r="DF12" s="658"/>
      <c r="DG12" s="658"/>
      <c r="DH12" s="658"/>
      <c r="DI12" s="658"/>
      <c r="DJ12" s="658"/>
      <c r="DK12" s="658"/>
      <c r="DL12" s="658"/>
      <c r="DM12" s="658"/>
      <c r="DN12" s="658"/>
      <c r="DO12" s="658"/>
      <c r="DP12" s="659"/>
      <c r="DQ12" s="663">
        <v>177727</v>
      </c>
      <c r="DR12" s="658"/>
      <c r="DS12" s="658"/>
      <c r="DT12" s="658"/>
      <c r="DU12" s="658"/>
      <c r="DV12" s="658"/>
      <c r="DW12" s="658"/>
      <c r="DX12" s="658"/>
      <c r="DY12" s="658"/>
      <c r="DZ12" s="658"/>
      <c r="EA12" s="658"/>
      <c r="EB12" s="658"/>
      <c r="EC12" s="694"/>
    </row>
    <row r="13" spans="2:143" ht="11.25" customHeight="1" x14ac:dyDescent="0.15">
      <c r="B13" s="654" t="s">
        <v>257</v>
      </c>
      <c r="C13" s="655"/>
      <c r="D13" s="655"/>
      <c r="E13" s="655"/>
      <c r="F13" s="655"/>
      <c r="G13" s="655"/>
      <c r="H13" s="655"/>
      <c r="I13" s="655"/>
      <c r="J13" s="655"/>
      <c r="K13" s="655"/>
      <c r="L13" s="655"/>
      <c r="M13" s="655"/>
      <c r="N13" s="655"/>
      <c r="O13" s="655"/>
      <c r="P13" s="655"/>
      <c r="Q13" s="656"/>
      <c r="R13" s="657" t="s">
        <v>176</v>
      </c>
      <c r="S13" s="658"/>
      <c r="T13" s="658"/>
      <c r="U13" s="658"/>
      <c r="V13" s="658"/>
      <c r="W13" s="658"/>
      <c r="X13" s="658"/>
      <c r="Y13" s="659"/>
      <c r="Z13" s="695" t="s">
        <v>129</v>
      </c>
      <c r="AA13" s="695"/>
      <c r="AB13" s="695"/>
      <c r="AC13" s="695"/>
      <c r="AD13" s="696" t="s">
        <v>238</v>
      </c>
      <c r="AE13" s="696"/>
      <c r="AF13" s="696"/>
      <c r="AG13" s="696"/>
      <c r="AH13" s="696"/>
      <c r="AI13" s="696"/>
      <c r="AJ13" s="696"/>
      <c r="AK13" s="696"/>
      <c r="AL13" s="660" t="s">
        <v>238</v>
      </c>
      <c r="AM13" s="661"/>
      <c r="AN13" s="661"/>
      <c r="AO13" s="697"/>
      <c r="AP13" s="654" t="s">
        <v>258</v>
      </c>
      <c r="AQ13" s="655"/>
      <c r="AR13" s="655"/>
      <c r="AS13" s="655"/>
      <c r="AT13" s="655"/>
      <c r="AU13" s="655"/>
      <c r="AV13" s="655"/>
      <c r="AW13" s="655"/>
      <c r="AX13" s="655"/>
      <c r="AY13" s="655"/>
      <c r="AZ13" s="655"/>
      <c r="BA13" s="655"/>
      <c r="BB13" s="655"/>
      <c r="BC13" s="655"/>
      <c r="BD13" s="655"/>
      <c r="BE13" s="655"/>
      <c r="BF13" s="656"/>
      <c r="BG13" s="657">
        <v>1621723</v>
      </c>
      <c r="BH13" s="658"/>
      <c r="BI13" s="658"/>
      <c r="BJ13" s="658"/>
      <c r="BK13" s="658"/>
      <c r="BL13" s="658"/>
      <c r="BM13" s="658"/>
      <c r="BN13" s="659"/>
      <c r="BO13" s="695">
        <v>52</v>
      </c>
      <c r="BP13" s="695"/>
      <c r="BQ13" s="695"/>
      <c r="BR13" s="695"/>
      <c r="BS13" s="696" t="s">
        <v>238</v>
      </c>
      <c r="BT13" s="696"/>
      <c r="BU13" s="696"/>
      <c r="BV13" s="696"/>
      <c r="BW13" s="696"/>
      <c r="BX13" s="696"/>
      <c r="BY13" s="696"/>
      <c r="BZ13" s="696"/>
      <c r="CA13" s="696"/>
      <c r="CB13" s="734"/>
      <c r="CD13" s="654" t="s">
        <v>259</v>
      </c>
      <c r="CE13" s="655"/>
      <c r="CF13" s="655"/>
      <c r="CG13" s="655"/>
      <c r="CH13" s="655"/>
      <c r="CI13" s="655"/>
      <c r="CJ13" s="655"/>
      <c r="CK13" s="655"/>
      <c r="CL13" s="655"/>
      <c r="CM13" s="655"/>
      <c r="CN13" s="655"/>
      <c r="CO13" s="655"/>
      <c r="CP13" s="655"/>
      <c r="CQ13" s="656"/>
      <c r="CR13" s="657">
        <v>1126460</v>
      </c>
      <c r="CS13" s="658"/>
      <c r="CT13" s="658"/>
      <c r="CU13" s="658"/>
      <c r="CV13" s="658"/>
      <c r="CW13" s="658"/>
      <c r="CX13" s="658"/>
      <c r="CY13" s="659"/>
      <c r="CZ13" s="695">
        <v>10.199999999999999</v>
      </c>
      <c r="DA13" s="695"/>
      <c r="DB13" s="695"/>
      <c r="DC13" s="695"/>
      <c r="DD13" s="663">
        <v>522279</v>
      </c>
      <c r="DE13" s="658"/>
      <c r="DF13" s="658"/>
      <c r="DG13" s="658"/>
      <c r="DH13" s="658"/>
      <c r="DI13" s="658"/>
      <c r="DJ13" s="658"/>
      <c r="DK13" s="658"/>
      <c r="DL13" s="658"/>
      <c r="DM13" s="658"/>
      <c r="DN13" s="658"/>
      <c r="DO13" s="658"/>
      <c r="DP13" s="659"/>
      <c r="DQ13" s="663">
        <v>660581</v>
      </c>
      <c r="DR13" s="658"/>
      <c r="DS13" s="658"/>
      <c r="DT13" s="658"/>
      <c r="DU13" s="658"/>
      <c r="DV13" s="658"/>
      <c r="DW13" s="658"/>
      <c r="DX13" s="658"/>
      <c r="DY13" s="658"/>
      <c r="DZ13" s="658"/>
      <c r="EA13" s="658"/>
      <c r="EB13" s="658"/>
      <c r="EC13" s="694"/>
    </row>
    <row r="14" spans="2:143" ht="11.25" customHeight="1" x14ac:dyDescent="0.15">
      <c r="B14" s="654" t="s">
        <v>260</v>
      </c>
      <c r="C14" s="655"/>
      <c r="D14" s="655"/>
      <c r="E14" s="655"/>
      <c r="F14" s="655"/>
      <c r="G14" s="655"/>
      <c r="H14" s="655"/>
      <c r="I14" s="655"/>
      <c r="J14" s="655"/>
      <c r="K14" s="655"/>
      <c r="L14" s="655"/>
      <c r="M14" s="655"/>
      <c r="N14" s="655"/>
      <c r="O14" s="655"/>
      <c r="P14" s="655"/>
      <c r="Q14" s="656"/>
      <c r="R14" s="657" t="s">
        <v>129</v>
      </c>
      <c r="S14" s="658"/>
      <c r="T14" s="658"/>
      <c r="U14" s="658"/>
      <c r="V14" s="658"/>
      <c r="W14" s="658"/>
      <c r="X14" s="658"/>
      <c r="Y14" s="659"/>
      <c r="Z14" s="695" t="s">
        <v>129</v>
      </c>
      <c r="AA14" s="695"/>
      <c r="AB14" s="695"/>
      <c r="AC14" s="695"/>
      <c r="AD14" s="696" t="s">
        <v>129</v>
      </c>
      <c r="AE14" s="696"/>
      <c r="AF14" s="696"/>
      <c r="AG14" s="696"/>
      <c r="AH14" s="696"/>
      <c r="AI14" s="696"/>
      <c r="AJ14" s="696"/>
      <c r="AK14" s="696"/>
      <c r="AL14" s="660" t="s">
        <v>129</v>
      </c>
      <c r="AM14" s="661"/>
      <c r="AN14" s="661"/>
      <c r="AO14" s="697"/>
      <c r="AP14" s="654" t="s">
        <v>261</v>
      </c>
      <c r="AQ14" s="655"/>
      <c r="AR14" s="655"/>
      <c r="AS14" s="655"/>
      <c r="AT14" s="655"/>
      <c r="AU14" s="655"/>
      <c r="AV14" s="655"/>
      <c r="AW14" s="655"/>
      <c r="AX14" s="655"/>
      <c r="AY14" s="655"/>
      <c r="AZ14" s="655"/>
      <c r="BA14" s="655"/>
      <c r="BB14" s="655"/>
      <c r="BC14" s="655"/>
      <c r="BD14" s="655"/>
      <c r="BE14" s="655"/>
      <c r="BF14" s="656"/>
      <c r="BG14" s="657">
        <v>88310</v>
      </c>
      <c r="BH14" s="658"/>
      <c r="BI14" s="658"/>
      <c r="BJ14" s="658"/>
      <c r="BK14" s="658"/>
      <c r="BL14" s="658"/>
      <c r="BM14" s="658"/>
      <c r="BN14" s="659"/>
      <c r="BO14" s="695">
        <v>2.8</v>
      </c>
      <c r="BP14" s="695"/>
      <c r="BQ14" s="695"/>
      <c r="BR14" s="695"/>
      <c r="BS14" s="696" t="s">
        <v>238</v>
      </c>
      <c r="BT14" s="696"/>
      <c r="BU14" s="696"/>
      <c r="BV14" s="696"/>
      <c r="BW14" s="696"/>
      <c r="BX14" s="696"/>
      <c r="BY14" s="696"/>
      <c r="BZ14" s="696"/>
      <c r="CA14" s="696"/>
      <c r="CB14" s="734"/>
      <c r="CD14" s="654" t="s">
        <v>262</v>
      </c>
      <c r="CE14" s="655"/>
      <c r="CF14" s="655"/>
      <c r="CG14" s="655"/>
      <c r="CH14" s="655"/>
      <c r="CI14" s="655"/>
      <c r="CJ14" s="655"/>
      <c r="CK14" s="655"/>
      <c r="CL14" s="655"/>
      <c r="CM14" s="655"/>
      <c r="CN14" s="655"/>
      <c r="CO14" s="655"/>
      <c r="CP14" s="655"/>
      <c r="CQ14" s="656"/>
      <c r="CR14" s="657">
        <v>452768</v>
      </c>
      <c r="CS14" s="658"/>
      <c r="CT14" s="658"/>
      <c r="CU14" s="658"/>
      <c r="CV14" s="658"/>
      <c r="CW14" s="658"/>
      <c r="CX14" s="658"/>
      <c r="CY14" s="659"/>
      <c r="CZ14" s="695">
        <v>4.0999999999999996</v>
      </c>
      <c r="DA14" s="695"/>
      <c r="DB14" s="695"/>
      <c r="DC14" s="695"/>
      <c r="DD14" s="663">
        <v>11825</v>
      </c>
      <c r="DE14" s="658"/>
      <c r="DF14" s="658"/>
      <c r="DG14" s="658"/>
      <c r="DH14" s="658"/>
      <c r="DI14" s="658"/>
      <c r="DJ14" s="658"/>
      <c r="DK14" s="658"/>
      <c r="DL14" s="658"/>
      <c r="DM14" s="658"/>
      <c r="DN14" s="658"/>
      <c r="DO14" s="658"/>
      <c r="DP14" s="659"/>
      <c r="DQ14" s="663">
        <v>449081</v>
      </c>
      <c r="DR14" s="658"/>
      <c r="DS14" s="658"/>
      <c r="DT14" s="658"/>
      <c r="DU14" s="658"/>
      <c r="DV14" s="658"/>
      <c r="DW14" s="658"/>
      <c r="DX14" s="658"/>
      <c r="DY14" s="658"/>
      <c r="DZ14" s="658"/>
      <c r="EA14" s="658"/>
      <c r="EB14" s="658"/>
      <c r="EC14" s="694"/>
    </row>
    <row r="15" spans="2:143" ht="11.25" customHeight="1" x14ac:dyDescent="0.15">
      <c r="B15" s="654" t="s">
        <v>263</v>
      </c>
      <c r="C15" s="655"/>
      <c r="D15" s="655"/>
      <c r="E15" s="655"/>
      <c r="F15" s="655"/>
      <c r="G15" s="655"/>
      <c r="H15" s="655"/>
      <c r="I15" s="655"/>
      <c r="J15" s="655"/>
      <c r="K15" s="655"/>
      <c r="L15" s="655"/>
      <c r="M15" s="655"/>
      <c r="N15" s="655"/>
      <c r="O15" s="655"/>
      <c r="P15" s="655"/>
      <c r="Q15" s="656"/>
      <c r="R15" s="657" t="s">
        <v>129</v>
      </c>
      <c r="S15" s="658"/>
      <c r="T15" s="658"/>
      <c r="U15" s="658"/>
      <c r="V15" s="658"/>
      <c r="W15" s="658"/>
      <c r="X15" s="658"/>
      <c r="Y15" s="659"/>
      <c r="Z15" s="695" t="s">
        <v>129</v>
      </c>
      <c r="AA15" s="695"/>
      <c r="AB15" s="695"/>
      <c r="AC15" s="695"/>
      <c r="AD15" s="696" t="s">
        <v>129</v>
      </c>
      <c r="AE15" s="696"/>
      <c r="AF15" s="696"/>
      <c r="AG15" s="696"/>
      <c r="AH15" s="696"/>
      <c r="AI15" s="696"/>
      <c r="AJ15" s="696"/>
      <c r="AK15" s="696"/>
      <c r="AL15" s="660" t="s">
        <v>129</v>
      </c>
      <c r="AM15" s="661"/>
      <c r="AN15" s="661"/>
      <c r="AO15" s="697"/>
      <c r="AP15" s="654" t="s">
        <v>264</v>
      </c>
      <c r="AQ15" s="655"/>
      <c r="AR15" s="655"/>
      <c r="AS15" s="655"/>
      <c r="AT15" s="655"/>
      <c r="AU15" s="655"/>
      <c r="AV15" s="655"/>
      <c r="AW15" s="655"/>
      <c r="AX15" s="655"/>
      <c r="AY15" s="655"/>
      <c r="AZ15" s="655"/>
      <c r="BA15" s="655"/>
      <c r="BB15" s="655"/>
      <c r="BC15" s="655"/>
      <c r="BD15" s="655"/>
      <c r="BE15" s="655"/>
      <c r="BF15" s="656"/>
      <c r="BG15" s="657">
        <v>153562</v>
      </c>
      <c r="BH15" s="658"/>
      <c r="BI15" s="658"/>
      <c r="BJ15" s="658"/>
      <c r="BK15" s="658"/>
      <c r="BL15" s="658"/>
      <c r="BM15" s="658"/>
      <c r="BN15" s="659"/>
      <c r="BO15" s="695">
        <v>4.9000000000000004</v>
      </c>
      <c r="BP15" s="695"/>
      <c r="BQ15" s="695"/>
      <c r="BR15" s="695"/>
      <c r="BS15" s="696" t="s">
        <v>238</v>
      </c>
      <c r="BT15" s="696"/>
      <c r="BU15" s="696"/>
      <c r="BV15" s="696"/>
      <c r="BW15" s="696"/>
      <c r="BX15" s="696"/>
      <c r="BY15" s="696"/>
      <c r="BZ15" s="696"/>
      <c r="CA15" s="696"/>
      <c r="CB15" s="734"/>
      <c r="CD15" s="654" t="s">
        <v>265</v>
      </c>
      <c r="CE15" s="655"/>
      <c r="CF15" s="655"/>
      <c r="CG15" s="655"/>
      <c r="CH15" s="655"/>
      <c r="CI15" s="655"/>
      <c r="CJ15" s="655"/>
      <c r="CK15" s="655"/>
      <c r="CL15" s="655"/>
      <c r="CM15" s="655"/>
      <c r="CN15" s="655"/>
      <c r="CO15" s="655"/>
      <c r="CP15" s="655"/>
      <c r="CQ15" s="656"/>
      <c r="CR15" s="657">
        <v>2612503</v>
      </c>
      <c r="CS15" s="658"/>
      <c r="CT15" s="658"/>
      <c r="CU15" s="658"/>
      <c r="CV15" s="658"/>
      <c r="CW15" s="658"/>
      <c r="CX15" s="658"/>
      <c r="CY15" s="659"/>
      <c r="CZ15" s="695">
        <v>23.7</v>
      </c>
      <c r="DA15" s="695"/>
      <c r="DB15" s="695"/>
      <c r="DC15" s="695"/>
      <c r="DD15" s="663">
        <v>1353310</v>
      </c>
      <c r="DE15" s="658"/>
      <c r="DF15" s="658"/>
      <c r="DG15" s="658"/>
      <c r="DH15" s="658"/>
      <c r="DI15" s="658"/>
      <c r="DJ15" s="658"/>
      <c r="DK15" s="658"/>
      <c r="DL15" s="658"/>
      <c r="DM15" s="658"/>
      <c r="DN15" s="658"/>
      <c r="DO15" s="658"/>
      <c r="DP15" s="659"/>
      <c r="DQ15" s="663">
        <v>1112751</v>
      </c>
      <c r="DR15" s="658"/>
      <c r="DS15" s="658"/>
      <c r="DT15" s="658"/>
      <c r="DU15" s="658"/>
      <c r="DV15" s="658"/>
      <c r="DW15" s="658"/>
      <c r="DX15" s="658"/>
      <c r="DY15" s="658"/>
      <c r="DZ15" s="658"/>
      <c r="EA15" s="658"/>
      <c r="EB15" s="658"/>
      <c r="EC15" s="694"/>
    </row>
    <row r="16" spans="2:143" ht="11.25" customHeight="1" x14ac:dyDescent="0.15">
      <c r="B16" s="654" t="s">
        <v>266</v>
      </c>
      <c r="C16" s="655"/>
      <c r="D16" s="655"/>
      <c r="E16" s="655"/>
      <c r="F16" s="655"/>
      <c r="G16" s="655"/>
      <c r="H16" s="655"/>
      <c r="I16" s="655"/>
      <c r="J16" s="655"/>
      <c r="K16" s="655"/>
      <c r="L16" s="655"/>
      <c r="M16" s="655"/>
      <c r="N16" s="655"/>
      <c r="O16" s="655"/>
      <c r="P16" s="655"/>
      <c r="Q16" s="656"/>
      <c r="R16" s="657">
        <v>12220</v>
      </c>
      <c r="S16" s="658"/>
      <c r="T16" s="658"/>
      <c r="U16" s="658"/>
      <c r="V16" s="658"/>
      <c r="W16" s="658"/>
      <c r="X16" s="658"/>
      <c r="Y16" s="659"/>
      <c r="Z16" s="695">
        <v>0.1</v>
      </c>
      <c r="AA16" s="695"/>
      <c r="AB16" s="695"/>
      <c r="AC16" s="695"/>
      <c r="AD16" s="696">
        <v>12220</v>
      </c>
      <c r="AE16" s="696"/>
      <c r="AF16" s="696"/>
      <c r="AG16" s="696"/>
      <c r="AH16" s="696"/>
      <c r="AI16" s="696"/>
      <c r="AJ16" s="696"/>
      <c r="AK16" s="696"/>
      <c r="AL16" s="660">
        <v>0.2</v>
      </c>
      <c r="AM16" s="661"/>
      <c r="AN16" s="661"/>
      <c r="AO16" s="697"/>
      <c r="AP16" s="654" t="s">
        <v>267</v>
      </c>
      <c r="AQ16" s="655"/>
      <c r="AR16" s="655"/>
      <c r="AS16" s="655"/>
      <c r="AT16" s="655"/>
      <c r="AU16" s="655"/>
      <c r="AV16" s="655"/>
      <c r="AW16" s="655"/>
      <c r="AX16" s="655"/>
      <c r="AY16" s="655"/>
      <c r="AZ16" s="655"/>
      <c r="BA16" s="655"/>
      <c r="BB16" s="655"/>
      <c r="BC16" s="655"/>
      <c r="BD16" s="655"/>
      <c r="BE16" s="655"/>
      <c r="BF16" s="656"/>
      <c r="BG16" s="657" t="s">
        <v>238</v>
      </c>
      <c r="BH16" s="658"/>
      <c r="BI16" s="658"/>
      <c r="BJ16" s="658"/>
      <c r="BK16" s="658"/>
      <c r="BL16" s="658"/>
      <c r="BM16" s="658"/>
      <c r="BN16" s="659"/>
      <c r="BO16" s="695" t="s">
        <v>129</v>
      </c>
      <c r="BP16" s="695"/>
      <c r="BQ16" s="695"/>
      <c r="BR16" s="695"/>
      <c r="BS16" s="696" t="s">
        <v>238</v>
      </c>
      <c r="BT16" s="696"/>
      <c r="BU16" s="696"/>
      <c r="BV16" s="696"/>
      <c r="BW16" s="696"/>
      <c r="BX16" s="696"/>
      <c r="BY16" s="696"/>
      <c r="BZ16" s="696"/>
      <c r="CA16" s="696"/>
      <c r="CB16" s="734"/>
      <c r="CD16" s="654" t="s">
        <v>268</v>
      </c>
      <c r="CE16" s="655"/>
      <c r="CF16" s="655"/>
      <c r="CG16" s="655"/>
      <c r="CH16" s="655"/>
      <c r="CI16" s="655"/>
      <c r="CJ16" s="655"/>
      <c r="CK16" s="655"/>
      <c r="CL16" s="655"/>
      <c r="CM16" s="655"/>
      <c r="CN16" s="655"/>
      <c r="CO16" s="655"/>
      <c r="CP16" s="655"/>
      <c r="CQ16" s="656"/>
      <c r="CR16" s="657">
        <v>5972</v>
      </c>
      <c r="CS16" s="658"/>
      <c r="CT16" s="658"/>
      <c r="CU16" s="658"/>
      <c r="CV16" s="658"/>
      <c r="CW16" s="658"/>
      <c r="CX16" s="658"/>
      <c r="CY16" s="659"/>
      <c r="CZ16" s="695">
        <v>0.1</v>
      </c>
      <c r="DA16" s="695"/>
      <c r="DB16" s="695"/>
      <c r="DC16" s="695"/>
      <c r="DD16" s="663" t="s">
        <v>238</v>
      </c>
      <c r="DE16" s="658"/>
      <c r="DF16" s="658"/>
      <c r="DG16" s="658"/>
      <c r="DH16" s="658"/>
      <c r="DI16" s="658"/>
      <c r="DJ16" s="658"/>
      <c r="DK16" s="658"/>
      <c r="DL16" s="658"/>
      <c r="DM16" s="658"/>
      <c r="DN16" s="658"/>
      <c r="DO16" s="658"/>
      <c r="DP16" s="659"/>
      <c r="DQ16" s="663">
        <v>2567</v>
      </c>
      <c r="DR16" s="658"/>
      <c r="DS16" s="658"/>
      <c r="DT16" s="658"/>
      <c r="DU16" s="658"/>
      <c r="DV16" s="658"/>
      <c r="DW16" s="658"/>
      <c r="DX16" s="658"/>
      <c r="DY16" s="658"/>
      <c r="DZ16" s="658"/>
      <c r="EA16" s="658"/>
      <c r="EB16" s="658"/>
      <c r="EC16" s="694"/>
    </row>
    <row r="17" spans="2:133" ht="11.25" customHeight="1" x14ac:dyDescent="0.15">
      <c r="B17" s="654" t="s">
        <v>269</v>
      </c>
      <c r="C17" s="655"/>
      <c r="D17" s="655"/>
      <c r="E17" s="655"/>
      <c r="F17" s="655"/>
      <c r="G17" s="655"/>
      <c r="H17" s="655"/>
      <c r="I17" s="655"/>
      <c r="J17" s="655"/>
      <c r="K17" s="655"/>
      <c r="L17" s="655"/>
      <c r="M17" s="655"/>
      <c r="N17" s="655"/>
      <c r="O17" s="655"/>
      <c r="P17" s="655"/>
      <c r="Q17" s="656"/>
      <c r="R17" s="657">
        <v>58279</v>
      </c>
      <c r="S17" s="658"/>
      <c r="T17" s="658"/>
      <c r="U17" s="658"/>
      <c r="V17" s="658"/>
      <c r="W17" s="658"/>
      <c r="X17" s="658"/>
      <c r="Y17" s="659"/>
      <c r="Z17" s="695">
        <v>0.5</v>
      </c>
      <c r="AA17" s="695"/>
      <c r="AB17" s="695"/>
      <c r="AC17" s="695"/>
      <c r="AD17" s="696">
        <v>58279</v>
      </c>
      <c r="AE17" s="696"/>
      <c r="AF17" s="696"/>
      <c r="AG17" s="696"/>
      <c r="AH17" s="696"/>
      <c r="AI17" s="696"/>
      <c r="AJ17" s="696"/>
      <c r="AK17" s="696"/>
      <c r="AL17" s="660">
        <v>1</v>
      </c>
      <c r="AM17" s="661"/>
      <c r="AN17" s="661"/>
      <c r="AO17" s="697"/>
      <c r="AP17" s="654" t="s">
        <v>270</v>
      </c>
      <c r="AQ17" s="655"/>
      <c r="AR17" s="655"/>
      <c r="AS17" s="655"/>
      <c r="AT17" s="655"/>
      <c r="AU17" s="655"/>
      <c r="AV17" s="655"/>
      <c r="AW17" s="655"/>
      <c r="AX17" s="655"/>
      <c r="AY17" s="655"/>
      <c r="AZ17" s="655"/>
      <c r="BA17" s="655"/>
      <c r="BB17" s="655"/>
      <c r="BC17" s="655"/>
      <c r="BD17" s="655"/>
      <c r="BE17" s="655"/>
      <c r="BF17" s="656"/>
      <c r="BG17" s="657" t="s">
        <v>129</v>
      </c>
      <c r="BH17" s="658"/>
      <c r="BI17" s="658"/>
      <c r="BJ17" s="658"/>
      <c r="BK17" s="658"/>
      <c r="BL17" s="658"/>
      <c r="BM17" s="658"/>
      <c r="BN17" s="659"/>
      <c r="BO17" s="695" t="s">
        <v>129</v>
      </c>
      <c r="BP17" s="695"/>
      <c r="BQ17" s="695"/>
      <c r="BR17" s="695"/>
      <c r="BS17" s="696" t="s">
        <v>129</v>
      </c>
      <c r="BT17" s="696"/>
      <c r="BU17" s="696"/>
      <c r="BV17" s="696"/>
      <c r="BW17" s="696"/>
      <c r="BX17" s="696"/>
      <c r="BY17" s="696"/>
      <c r="BZ17" s="696"/>
      <c r="CA17" s="696"/>
      <c r="CB17" s="734"/>
      <c r="CD17" s="654" t="s">
        <v>271</v>
      </c>
      <c r="CE17" s="655"/>
      <c r="CF17" s="655"/>
      <c r="CG17" s="655"/>
      <c r="CH17" s="655"/>
      <c r="CI17" s="655"/>
      <c r="CJ17" s="655"/>
      <c r="CK17" s="655"/>
      <c r="CL17" s="655"/>
      <c r="CM17" s="655"/>
      <c r="CN17" s="655"/>
      <c r="CO17" s="655"/>
      <c r="CP17" s="655"/>
      <c r="CQ17" s="656"/>
      <c r="CR17" s="657">
        <v>961227</v>
      </c>
      <c r="CS17" s="658"/>
      <c r="CT17" s="658"/>
      <c r="CU17" s="658"/>
      <c r="CV17" s="658"/>
      <c r="CW17" s="658"/>
      <c r="CX17" s="658"/>
      <c r="CY17" s="659"/>
      <c r="CZ17" s="695">
        <v>8.6999999999999993</v>
      </c>
      <c r="DA17" s="695"/>
      <c r="DB17" s="695"/>
      <c r="DC17" s="695"/>
      <c r="DD17" s="663" t="s">
        <v>238</v>
      </c>
      <c r="DE17" s="658"/>
      <c r="DF17" s="658"/>
      <c r="DG17" s="658"/>
      <c r="DH17" s="658"/>
      <c r="DI17" s="658"/>
      <c r="DJ17" s="658"/>
      <c r="DK17" s="658"/>
      <c r="DL17" s="658"/>
      <c r="DM17" s="658"/>
      <c r="DN17" s="658"/>
      <c r="DO17" s="658"/>
      <c r="DP17" s="659"/>
      <c r="DQ17" s="663">
        <v>960346</v>
      </c>
      <c r="DR17" s="658"/>
      <c r="DS17" s="658"/>
      <c r="DT17" s="658"/>
      <c r="DU17" s="658"/>
      <c r="DV17" s="658"/>
      <c r="DW17" s="658"/>
      <c r="DX17" s="658"/>
      <c r="DY17" s="658"/>
      <c r="DZ17" s="658"/>
      <c r="EA17" s="658"/>
      <c r="EB17" s="658"/>
      <c r="EC17" s="694"/>
    </row>
    <row r="18" spans="2:133" ht="11.25" customHeight="1" x14ac:dyDescent="0.15">
      <c r="B18" s="654" t="s">
        <v>272</v>
      </c>
      <c r="C18" s="655"/>
      <c r="D18" s="655"/>
      <c r="E18" s="655"/>
      <c r="F18" s="655"/>
      <c r="G18" s="655"/>
      <c r="H18" s="655"/>
      <c r="I18" s="655"/>
      <c r="J18" s="655"/>
      <c r="K18" s="655"/>
      <c r="L18" s="655"/>
      <c r="M18" s="655"/>
      <c r="N18" s="655"/>
      <c r="O18" s="655"/>
      <c r="P18" s="655"/>
      <c r="Q18" s="656"/>
      <c r="R18" s="657">
        <v>30408</v>
      </c>
      <c r="S18" s="658"/>
      <c r="T18" s="658"/>
      <c r="U18" s="658"/>
      <c r="V18" s="658"/>
      <c r="W18" s="658"/>
      <c r="X18" s="658"/>
      <c r="Y18" s="659"/>
      <c r="Z18" s="695">
        <v>0.3</v>
      </c>
      <c r="AA18" s="695"/>
      <c r="AB18" s="695"/>
      <c r="AC18" s="695"/>
      <c r="AD18" s="696">
        <v>30408</v>
      </c>
      <c r="AE18" s="696"/>
      <c r="AF18" s="696"/>
      <c r="AG18" s="696"/>
      <c r="AH18" s="696"/>
      <c r="AI18" s="696"/>
      <c r="AJ18" s="696"/>
      <c r="AK18" s="696"/>
      <c r="AL18" s="660">
        <v>0.5</v>
      </c>
      <c r="AM18" s="661"/>
      <c r="AN18" s="661"/>
      <c r="AO18" s="697"/>
      <c r="AP18" s="654" t="s">
        <v>273</v>
      </c>
      <c r="AQ18" s="655"/>
      <c r="AR18" s="655"/>
      <c r="AS18" s="655"/>
      <c r="AT18" s="655"/>
      <c r="AU18" s="655"/>
      <c r="AV18" s="655"/>
      <c r="AW18" s="655"/>
      <c r="AX18" s="655"/>
      <c r="AY18" s="655"/>
      <c r="AZ18" s="655"/>
      <c r="BA18" s="655"/>
      <c r="BB18" s="655"/>
      <c r="BC18" s="655"/>
      <c r="BD18" s="655"/>
      <c r="BE18" s="655"/>
      <c r="BF18" s="656"/>
      <c r="BG18" s="657" t="s">
        <v>176</v>
      </c>
      <c r="BH18" s="658"/>
      <c r="BI18" s="658"/>
      <c r="BJ18" s="658"/>
      <c r="BK18" s="658"/>
      <c r="BL18" s="658"/>
      <c r="BM18" s="658"/>
      <c r="BN18" s="659"/>
      <c r="BO18" s="695" t="s">
        <v>238</v>
      </c>
      <c r="BP18" s="695"/>
      <c r="BQ18" s="695"/>
      <c r="BR18" s="695"/>
      <c r="BS18" s="696" t="s">
        <v>129</v>
      </c>
      <c r="BT18" s="696"/>
      <c r="BU18" s="696"/>
      <c r="BV18" s="696"/>
      <c r="BW18" s="696"/>
      <c r="BX18" s="696"/>
      <c r="BY18" s="696"/>
      <c r="BZ18" s="696"/>
      <c r="CA18" s="696"/>
      <c r="CB18" s="734"/>
      <c r="CD18" s="654" t="s">
        <v>274</v>
      </c>
      <c r="CE18" s="655"/>
      <c r="CF18" s="655"/>
      <c r="CG18" s="655"/>
      <c r="CH18" s="655"/>
      <c r="CI18" s="655"/>
      <c r="CJ18" s="655"/>
      <c r="CK18" s="655"/>
      <c r="CL18" s="655"/>
      <c r="CM18" s="655"/>
      <c r="CN18" s="655"/>
      <c r="CO18" s="655"/>
      <c r="CP18" s="655"/>
      <c r="CQ18" s="656"/>
      <c r="CR18" s="657" t="s">
        <v>129</v>
      </c>
      <c r="CS18" s="658"/>
      <c r="CT18" s="658"/>
      <c r="CU18" s="658"/>
      <c r="CV18" s="658"/>
      <c r="CW18" s="658"/>
      <c r="CX18" s="658"/>
      <c r="CY18" s="659"/>
      <c r="CZ18" s="695" t="s">
        <v>129</v>
      </c>
      <c r="DA18" s="695"/>
      <c r="DB18" s="695"/>
      <c r="DC18" s="695"/>
      <c r="DD18" s="663" t="s">
        <v>129</v>
      </c>
      <c r="DE18" s="658"/>
      <c r="DF18" s="658"/>
      <c r="DG18" s="658"/>
      <c r="DH18" s="658"/>
      <c r="DI18" s="658"/>
      <c r="DJ18" s="658"/>
      <c r="DK18" s="658"/>
      <c r="DL18" s="658"/>
      <c r="DM18" s="658"/>
      <c r="DN18" s="658"/>
      <c r="DO18" s="658"/>
      <c r="DP18" s="659"/>
      <c r="DQ18" s="663" t="s">
        <v>176</v>
      </c>
      <c r="DR18" s="658"/>
      <c r="DS18" s="658"/>
      <c r="DT18" s="658"/>
      <c r="DU18" s="658"/>
      <c r="DV18" s="658"/>
      <c r="DW18" s="658"/>
      <c r="DX18" s="658"/>
      <c r="DY18" s="658"/>
      <c r="DZ18" s="658"/>
      <c r="EA18" s="658"/>
      <c r="EB18" s="658"/>
      <c r="EC18" s="694"/>
    </row>
    <row r="19" spans="2:133" ht="11.25" customHeight="1" x14ac:dyDescent="0.15">
      <c r="B19" s="654" t="s">
        <v>275</v>
      </c>
      <c r="C19" s="655"/>
      <c r="D19" s="655"/>
      <c r="E19" s="655"/>
      <c r="F19" s="655"/>
      <c r="G19" s="655"/>
      <c r="H19" s="655"/>
      <c r="I19" s="655"/>
      <c r="J19" s="655"/>
      <c r="K19" s="655"/>
      <c r="L19" s="655"/>
      <c r="M19" s="655"/>
      <c r="N19" s="655"/>
      <c r="O19" s="655"/>
      <c r="P19" s="655"/>
      <c r="Q19" s="656"/>
      <c r="R19" s="657">
        <v>30408</v>
      </c>
      <c r="S19" s="658"/>
      <c r="T19" s="658"/>
      <c r="U19" s="658"/>
      <c r="V19" s="658"/>
      <c r="W19" s="658"/>
      <c r="X19" s="658"/>
      <c r="Y19" s="659"/>
      <c r="Z19" s="695">
        <v>0.3</v>
      </c>
      <c r="AA19" s="695"/>
      <c r="AB19" s="695"/>
      <c r="AC19" s="695"/>
      <c r="AD19" s="696">
        <v>30408</v>
      </c>
      <c r="AE19" s="696"/>
      <c r="AF19" s="696"/>
      <c r="AG19" s="696"/>
      <c r="AH19" s="696"/>
      <c r="AI19" s="696"/>
      <c r="AJ19" s="696"/>
      <c r="AK19" s="696"/>
      <c r="AL19" s="660">
        <v>0.5</v>
      </c>
      <c r="AM19" s="661"/>
      <c r="AN19" s="661"/>
      <c r="AO19" s="697"/>
      <c r="AP19" s="654" t="s">
        <v>276</v>
      </c>
      <c r="AQ19" s="655"/>
      <c r="AR19" s="655"/>
      <c r="AS19" s="655"/>
      <c r="AT19" s="655"/>
      <c r="AU19" s="655"/>
      <c r="AV19" s="655"/>
      <c r="AW19" s="655"/>
      <c r="AX19" s="655"/>
      <c r="AY19" s="655"/>
      <c r="AZ19" s="655"/>
      <c r="BA19" s="655"/>
      <c r="BB19" s="655"/>
      <c r="BC19" s="655"/>
      <c r="BD19" s="655"/>
      <c r="BE19" s="655"/>
      <c r="BF19" s="656"/>
      <c r="BG19" s="657" t="s">
        <v>129</v>
      </c>
      <c r="BH19" s="658"/>
      <c r="BI19" s="658"/>
      <c r="BJ19" s="658"/>
      <c r="BK19" s="658"/>
      <c r="BL19" s="658"/>
      <c r="BM19" s="658"/>
      <c r="BN19" s="659"/>
      <c r="BO19" s="695" t="s">
        <v>129</v>
      </c>
      <c r="BP19" s="695"/>
      <c r="BQ19" s="695"/>
      <c r="BR19" s="695"/>
      <c r="BS19" s="696" t="s">
        <v>238</v>
      </c>
      <c r="BT19" s="696"/>
      <c r="BU19" s="696"/>
      <c r="BV19" s="696"/>
      <c r="BW19" s="696"/>
      <c r="BX19" s="696"/>
      <c r="BY19" s="696"/>
      <c r="BZ19" s="696"/>
      <c r="CA19" s="696"/>
      <c r="CB19" s="734"/>
      <c r="CD19" s="654" t="s">
        <v>277</v>
      </c>
      <c r="CE19" s="655"/>
      <c r="CF19" s="655"/>
      <c r="CG19" s="655"/>
      <c r="CH19" s="655"/>
      <c r="CI19" s="655"/>
      <c r="CJ19" s="655"/>
      <c r="CK19" s="655"/>
      <c r="CL19" s="655"/>
      <c r="CM19" s="655"/>
      <c r="CN19" s="655"/>
      <c r="CO19" s="655"/>
      <c r="CP19" s="655"/>
      <c r="CQ19" s="656"/>
      <c r="CR19" s="657" t="s">
        <v>129</v>
      </c>
      <c r="CS19" s="658"/>
      <c r="CT19" s="658"/>
      <c r="CU19" s="658"/>
      <c r="CV19" s="658"/>
      <c r="CW19" s="658"/>
      <c r="CX19" s="658"/>
      <c r="CY19" s="659"/>
      <c r="CZ19" s="695" t="s">
        <v>238</v>
      </c>
      <c r="DA19" s="695"/>
      <c r="DB19" s="695"/>
      <c r="DC19" s="695"/>
      <c r="DD19" s="663" t="s">
        <v>238</v>
      </c>
      <c r="DE19" s="658"/>
      <c r="DF19" s="658"/>
      <c r="DG19" s="658"/>
      <c r="DH19" s="658"/>
      <c r="DI19" s="658"/>
      <c r="DJ19" s="658"/>
      <c r="DK19" s="658"/>
      <c r="DL19" s="658"/>
      <c r="DM19" s="658"/>
      <c r="DN19" s="658"/>
      <c r="DO19" s="658"/>
      <c r="DP19" s="659"/>
      <c r="DQ19" s="663" t="s">
        <v>129</v>
      </c>
      <c r="DR19" s="658"/>
      <c r="DS19" s="658"/>
      <c r="DT19" s="658"/>
      <c r="DU19" s="658"/>
      <c r="DV19" s="658"/>
      <c r="DW19" s="658"/>
      <c r="DX19" s="658"/>
      <c r="DY19" s="658"/>
      <c r="DZ19" s="658"/>
      <c r="EA19" s="658"/>
      <c r="EB19" s="658"/>
      <c r="EC19" s="694"/>
    </row>
    <row r="20" spans="2:133" ht="11.25" customHeight="1" x14ac:dyDescent="0.15">
      <c r="B20" s="724" t="s">
        <v>278</v>
      </c>
      <c r="C20" s="725"/>
      <c r="D20" s="725"/>
      <c r="E20" s="725"/>
      <c r="F20" s="725"/>
      <c r="G20" s="725"/>
      <c r="H20" s="725"/>
      <c r="I20" s="725"/>
      <c r="J20" s="725"/>
      <c r="K20" s="725"/>
      <c r="L20" s="725"/>
      <c r="M20" s="725"/>
      <c r="N20" s="725"/>
      <c r="O20" s="725"/>
      <c r="P20" s="725"/>
      <c r="Q20" s="726"/>
      <c r="R20" s="657" t="s">
        <v>238</v>
      </c>
      <c r="S20" s="658"/>
      <c r="T20" s="658"/>
      <c r="U20" s="658"/>
      <c r="V20" s="658"/>
      <c r="W20" s="658"/>
      <c r="X20" s="658"/>
      <c r="Y20" s="659"/>
      <c r="Z20" s="695" t="s">
        <v>238</v>
      </c>
      <c r="AA20" s="695"/>
      <c r="AB20" s="695"/>
      <c r="AC20" s="695"/>
      <c r="AD20" s="696" t="s">
        <v>129</v>
      </c>
      <c r="AE20" s="696"/>
      <c r="AF20" s="696"/>
      <c r="AG20" s="696"/>
      <c r="AH20" s="696"/>
      <c r="AI20" s="696"/>
      <c r="AJ20" s="696"/>
      <c r="AK20" s="696"/>
      <c r="AL20" s="660" t="s">
        <v>129</v>
      </c>
      <c r="AM20" s="661"/>
      <c r="AN20" s="661"/>
      <c r="AO20" s="697"/>
      <c r="AP20" s="654" t="s">
        <v>279</v>
      </c>
      <c r="AQ20" s="655"/>
      <c r="AR20" s="655"/>
      <c r="AS20" s="655"/>
      <c r="AT20" s="655"/>
      <c r="AU20" s="655"/>
      <c r="AV20" s="655"/>
      <c r="AW20" s="655"/>
      <c r="AX20" s="655"/>
      <c r="AY20" s="655"/>
      <c r="AZ20" s="655"/>
      <c r="BA20" s="655"/>
      <c r="BB20" s="655"/>
      <c r="BC20" s="655"/>
      <c r="BD20" s="655"/>
      <c r="BE20" s="655"/>
      <c r="BF20" s="656"/>
      <c r="BG20" s="657" t="s">
        <v>238</v>
      </c>
      <c r="BH20" s="658"/>
      <c r="BI20" s="658"/>
      <c r="BJ20" s="658"/>
      <c r="BK20" s="658"/>
      <c r="BL20" s="658"/>
      <c r="BM20" s="658"/>
      <c r="BN20" s="659"/>
      <c r="BO20" s="695" t="s">
        <v>129</v>
      </c>
      <c r="BP20" s="695"/>
      <c r="BQ20" s="695"/>
      <c r="BR20" s="695"/>
      <c r="BS20" s="696" t="s">
        <v>129</v>
      </c>
      <c r="BT20" s="696"/>
      <c r="BU20" s="696"/>
      <c r="BV20" s="696"/>
      <c r="BW20" s="696"/>
      <c r="BX20" s="696"/>
      <c r="BY20" s="696"/>
      <c r="BZ20" s="696"/>
      <c r="CA20" s="696"/>
      <c r="CB20" s="734"/>
      <c r="CD20" s="654" t="s">
        <v>280</v>
      </c>
      <c r="CE20" s="655"/>
      <c r="CF20" s="655"/>
      <c r="CG20" s="655"/>
      <c r="CH20" s="655"/>
      <c r="CI20" s="655"/>
      <c r="CJ20" s="655"/>
      <c r="CK20" s="655"/>
      <c r="CL20" s="655"/>
      <c r="CM20" s="655"/>
      <c r="CN20" s="655"/>
      <c r="CO20" s="655"/>
      <c r="CP20" s="655"/>
      <c r="CQ20" s="656"/>
      <c r="CR20" s="657">
        <v>11038948</v>
      </c>
      <c r="CS20" s="658"/>
      <c r="CT20" s="658"/>
      <c r="CU20" s="658"/>
      <c r="CV20" s="658"/>
      <c r="CW20" s="658"/>
      <c r="CX20" s="658"/>
      <c r="CY20" s="659"/>
      <c r="CZ20" s="695">
        <v>100</v>
      </c>
      <c r="DA20" s="695"/>
      <c r="DB20" s="695"/>
      <c r="DC20" s="695"/>
      <c r="DD20" s="663">
        <v>2046095</v>
      </c>
      <c r="DE20" s="658"/>
      <c r="DF20" s="658"/>
      <c r="DG20" s="658"/>
      <c r="DH20" s="658"/>
      <c r="DI20" s="658"/>
      <c r="DJ20" s="658"/>
      <c r="DK20" s="658"/>
      <c r="DL20" s="658"/>
      <c r="DM20" s="658"/>
      <c r="DN20" s="658"/>
      <c r="DO20" s="658"/>
      <c r="DP20" s="659"/>
      <c r="DQ20" s="663">
        <v>6968153</v>
      </c>
      <c r="DR20" s="658"/>
      <c r="DS20" s="658"/>
      <c r="DT20" s="658"/>
      <c r="DU20" s="658"/>
      <c r="DV20" s="658"/>
      <c r="DW20" s="658"/>
      <c r="DX20" s="658"/>
      <c r="DY20" s="658"/>
      <c r="DZ20" s="658"/>
      <c r="EA20" s="658"/>
      <c r="EB20" s="658"/>
      <c r="EC20" s="694"/>
    </row>
    <row r="21" spans="2:133" ht="11.25" customHeight="1" x14ac:dyDescent="0.15">
      <c r="B21" s="654" t="s">
        <v>281</v>
      </c>
      <c r="C21" s="655"/>
      <c r="D21" s="655"/>
      <c r="E21" s="655"/>
      <c r="F21" s="655"/>
      <c r="G21" s="655"/>
      <c r="H21" s="655"/>
      <c r="I21" s="655"/>
      <c r="J21" s="655"/>
      <c r="K21" s="655"/>
      <c r="L21" s="655"/>
      <c r="M21" s="655"/>
      <c r="N21" s="655"/>
      <c r="O21" s="655"/>
      <c r="P21" s="655"/>
      <c r="Q21" s="656"/>
      <c r="R21" s="657">
        <v>2569547</v>
      </c>
      <c r="S21" s="658"/>
      <c r="T21" s="658"/>
      <c r="U21" s="658"/>
      <c r="V21" s="658"/>
      <c r="W21" s="658"/>
      <c r="X21" s="658"/>
      <c r="Y21" s="659"/>
      <c r="Z21" s="695">
        <v>22.1</v>
      </c>
      <c r="AA21" s="695"/>
      <c r="AB21" s="695"/>
      <c r="AC21" s="695"/>
      <c r="AD21" s="696">
        <v>2226616</v>
      </c>
      <c r="AE21" s="696"/>
      <c r="AF21" s="696"/>
      <c r="AG21" s="696"/>
      <c r="AH21" s="696"/>
      <c r="AI21" s="696"/>
      <c r="AJ21" s="696"/>
      <c r="AK21" s="696"/>
      <c r="AL21" s="660">
        <v>36.799999999999997</v>
      </c>
      <c r="AM21" s="661"/>
      <c r="AN21" s="661"/>
      <c r="AO21" s="697"/>
      <c r="AP21" s="654" t="s">
        <v>282</v>
      </c>
      <c r="AQ21" s="735"/>
      <c r="AR21" s="735"/>
      <c r="AS21" s="735"/>
      <c r="AT21" s="735"/>
      <c r="AU21" s="735"/>
      <c r="AV21" s="735"/>
      <c r="AW21" s="735"/>
      <c r="AX21" s="735"/>
      <c r="AY21" s="735"/>
      <c r="AZ21" s="735"/>
      <c r="BA21" s="735"/>
      <c r="BB21" s="735"/>
      <c r="BC21" s="735"/>
      <c r="BD21" s="735"/>
      <c r="BE21" s="735"/>
      <c r="BF21" s="736"/>
      <c r="BG21" s="657" t="s">
        <v>129</v>
      </c>
      <c r="BH21" s="658"/>
      <c r="BI21" s="658"/>
      <c r="BJ21" s="658"/>
      <c r="BK21" s="658"/>
      <c r="BL21" s="658"/>
      <c r="BM21" s="658"/>
      <c r="BN21" s="659"/>
      <c r="BO21" s="695" t="s">
        <v>238</v>
      </c>
      <c r="BP21" s="695"/>
      <c r="BQ21" s="695"/>
      <c r="BR21" s="695"/>
      <c r="BS21" s="696" t="s">
        <v>238</v>
      </c>
      <c r="BT21" s="696"/>
      <c r="BU21" s="696"/>
      <c r="BV21" s="696"/>
      <c r="BW21" s="696"/>
      <c r="BX21" s="696"/>
      <c r="BY21" s="696"/>
      <c r="BZ21" s="696"/>
      <c r="CA21" s="696"/>
      <c r="CB21" s="734"/>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283</v>
      </c>
      <c r="C22" s="655"/>
      <c r="D22" s="655"/>
      <c r="E22" s="655"/>
      <c r="F22" s="655"/>
      <c r="G22" s="655"/>
      <c r="H22" s="655"/>
      <c r="I22" s="655"/>
      <c r="J22" s="655"/>
      <c r="K22" s="655"/>
      <c r="L22" s="655"/>
      <c r="M22" s="655"/>
      <c r="N22" s="655"/>
      <c r="O22" s="655"/>
      <c r="P22" s="655"/>
      <c r="Q22" s="656"/>
      <c r="R22" s="657">
        <v>2226616</v>
      </c>
      <c r="S22" s="658"/>
      <c r="T22" s="658"/>
      <c r="U22" s="658"/>
      <c r="V22" s="658"/>
      <c r="W22" s="658"/>
      <c r="X22" s="658"/>
      <c r="Y22" s="659"/>
      <c r="Z22" s="695">
        <v>19.100000000000001</v>
      </c>
      <c r="AA22" s="695"/>
      <c r="AB22" s="695"/>
      <c r="AC22" s="695"/>
      <c r="AD22" s="696">
        <v>2226616</v>
      </c>
      <c r="AE22" s="696"/>
      <c r="AF22" s="696"/>
      <c r="AG22" s="696"/>
      <c r="AH22" s="696"/>
      <c r="AI22" s="696"/>
      <c r="AJ22" s="696"/>
      <c r="AK22" s="696"/>
      <c r="AL22" s="660">
        <v>36.799999999999997</v>
      </c>
      <c r="AM22" s="661"/>
      <c r="AN22" s="661"/>
      <c r="AO22" s="697"/>
      <c r="AP22" s="654" t="s">
        <v>284</v>
      </c>
      <c r="AQ22" s="735"/>
      <c r="AR22" s="735"/>
      <c r="AS22" s="735"/>
      <c r="AT22" s="735"/>
      <c r="AU22" s="735"/>
      <c r="AV22" s="735"/>
      <c r="AW22" s="735"/>
      <c r="AX22" s="735"/>
      <c r="AY22" s="735"/>
      <c r="AZ22" s="735"/>
      <c r="BA22" s="735"/>
      <c r="BB22" s="735"/>
      <c r="BC22" s="735"/>
      <c r="BD22" s="735"/>
      <c r="BE22" s="735"/>
      <c r="BF22" s="736"/>
      <c r="BG22" s="657" t="s">
        <v>238</v>
      </c>
      <c r="BH22" s="658"/>
      <c r="BI22" s="658"/>
      <c r="BJ22" s="658"/>
      <c r="BK22" s="658"/>
      <c r="BL22" s="658"/>
      <c r="BM22" s="658"/>
      <c r="BN22" s="659"/>
      <c r="BO22" s="695" t="s">
        <v>129</v>
      </c>
      <c r="BP22" s="695"/>
      <c r="BQ22" s="695"/>
      <c r="BR22" s="695"/>
      <c r="BS22" s="696" t="s">
        <v>129</v>
      </c>
      <c r="BT22" s="696"/>
      <c r="BU22" s="696"/>
      <c r="BV22" s="696"/>
      <c r="BW22" s="696"/>
      <c r="BX22" s="696"/>
      <c r="BY22" s="696"/>
      <c r="BZ22" s="696"/>
      <c r="CA22" s="696"/>
      <c r="CB22" s="734"/>
      <c r="CD22" s="709" t="s">
        <v>285</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286</v>
      </c>
      <c r="C23" s="655"/>
      <c r="D23" s="655"/>
      <c r="E23" s="655"/>
      <c r="F23" s="655"/>
      <c r="G23" s="655"/>
      <c r="H23" s="655"/>
      <c r="I23" s="655"/>
      <c r="J23" s="655"/>
      <c r="K23" s="655"/>
      <c r="L23" s="655"/>
      <c r="M23" s="655"/>
      <c r="N23" s="655"/>
      <c r="O23" s="655"/>
      <c r="P23" s="655"/>
      <c r="Q23" s="656"/>
      <c r="R23" s="657">
        <v>342931</v>
      </c>
      <c r="S23" s="658"/>
      <c r="T23" s="658"/>
      <c r="U23" s="658"/>
      <c r="V23" s="658"/>
      <c r="W23" s="658"/>
      <c r="X23" s="658"/>
      <c r="Y23" s="659"/>
      <c r="Z23" s="695">
        <v>2.9</v>
      </c>
      <c r="AA23" s="695"/>
      <c r="AB23" s="695"/>
      <c r="AC23" s="695"/>
      <c r="AD23" s="696" t="s">
        <v>238</v>
      </c>
      <c r="AE23" s="696"/>
      <c r="AF23" s="696"/>
      <c r="AG23" s="696"/>
      <c r="AH23" s="696"/>
      <c r="AI23" s="696"/>
      <c r="AJ23" s="696"/>
      <c r="AK23" s="696"/>
      <c r="AL23" s="660" t="s">
        <v>238</v>
      </c>
      <c r="AM23" s="661"/>
      <c r="AN23" s="661"/>
      <c r="AO23" s="697"/>
      <c r="AP23" s="654" t="s">
        <v>287</v>
      </c>
      <c r="AQ23" s="735"/>
      <c r="AR23" s="735"/>
      <c r="AS23" s="735"/>
      <c r="AT23" s="735"/>
      <c r="AU23" s="735"/>
      <c r="AV23" s="735"/>
      <c r="AW23" s="735"/>
      <c r="AX23" s="735"/>
      <c r="AY23" s="735"/>
      <c r="AZ23" s="735"/>
      <c r="BA23" s="735"/>
      <c r="BB23" s="735"/>
      <c r="BC23" s="735"/>
      <c r="BD23" s="735"/>
      <c r="BE23" s="735"/>
      <c r="BF23" s="736"/>
      <c r="BG23" s="657" t="s">
        <v>176</v>
      </c>
      <c r="BH23" s="658"/>
      <c r="BI23" s="658"/>
      <c r="BJ23" s="658"/>
      <c r="BK23" s="658"/>
      <c r="BL23" s="658"/>
      <c r="BM23" s="658"/>
      <c r="BN23" s="659"/>
      <c r="BO23" s="695" t="s">
        <v>129</v>
      </c>
      <c r="BP23" s="695"/>
      <c r="BQ23" s="695"/>
      <c r="BR23" s="695"/>
      <c r="BS23" s="696" t="s">
        <v>238</v>
      </c>
      <c r="BT23" s="696"/>
      <c r="BU23" s="696"/>
      <c r="BV23" s="696"/>
      <c r="BW23" s="696"/>
      <c r="BX23" s="696"/>
      <c r="BY23" s="696"/>
      <c r="BZ23" s="696"/>
      <c r="CA23" s="696"/>
      <c r="CB23" s="734"/>
      <c r="CD23" s="709" t="s">
        <v>226</v>
      </c>
      <c r="CE23" s="710"/>
      <c r="CF23" s="710"/>
      <c r="CG23" s="710"/>
      <c r="CH23" s="710"/>
      <c r="CI23" s="710"/>
      <c r="CJ23" s="710"/>
      <c r="CK23" s="710"/>
      <c r="CL23" s="710"/>
      <c r="CM23" s="710"/>
      <c r="CN23" s="710"/>
      <c r="CO23" s="710"/>
      <c r="CP23" s="710"/>
      <c r="CQ23" s="711"/>
      <c r="CR23" s="709" t="s">
        <v>288</v>
      </c>
      <c r="CS23" s="710"/>
      <c r="CT23" s="710"/>
      <c r="CU23" s="710"/>
      <c r="CV23" s="710"/>
      <c r="CW23" s="710"/>
      <c r="CX23" s="710"/>
      <c r="CY23" s="711"/>
      <c r="CZ23" s="709" t="s">
        <v>289</v>
      </c>
      <c r="DA23" s="710"/>
      <c r="DB23" s="710"/>
      <c r="DC23" s="711"/>
      <c r="DD23" s="709" t="s">
        <v>290</v>
      </c>
      <c r="DE23" s="710"/>
      <c r="DF23" s="710"/>
      <c r="DG23" s="710"/>
      <c r="DH23" s="710"/>
      <c r="DI23" s="710"/>
      <c r="DJ23" s="710"/>
      <c r="DK23" s="711"/>
      <c r="DL23" s="747" t="s">
        <v>291</v>
      </c>
      <c r="DM23" s="748"/>
      <c r="DN23" s="748"/>
      <c r="DO23" s="748"/>
      <c r="DP23" s="748"/>
      <c r="DQ23" s="748"/>
      <c r="DR23" s="748"/>
      <c r="DS23" s="748"/>
      <c r="DT23" s="748"/>
      <c r="DU23" s="748"/>
      <c r="DV23" s="749"/>
      <c r="DW23" s="709" t="s">
        <v>292</v>
      </c>
      <c r="DX23" s="710"/>
      <c r="DY23" s="710"/>
      <c r="DZ23" s="710"/>
      <c r="EA23" s="710"/>
      <c r="EB23" s="710"/>
      <c r="EC23" s="711"/>
    </row>
    <row r="24" spans="2:133" ht="11.25" customHeight="1" x14ac:dyDescent="0.15">
      <c r="B24" s="654" t="s">
        <v>293</v>
      </c>
      <c r="C24" s="655"/>
      <c r="D24" s="655"/>
      <c r="E24" s="655"/>
      <c r="F24" s="655"/>
      <c r="G24" s="655"/>
      <c r="H24" s="655"/>
      <c r="I24" s="655"/>
      <c r="J24" s="655"/>
      <c r="K24" s="655"/>
      <c r="L24" s="655"/>
      <c r="M24" s="655"/>
      <c r="N24" s="655"/>
      <c r="O24" s="655"/>
      <c r="P24" s="655"/>
      <c r="Q24" s="656"/>
      <c r="R24" s="657" t="s">
        <v>238</v>
      </c>
      <c r="S24" s="658"/>
      <c r="T24" s="658"/>
      <c r="U24" s="658"/>
      <c r="V24" s="658"/>
      <c r="W24" s="658"/>
      <c r="X24" s="658"/>
      <c r="Y24" s="659"/>
      <c r="Z24" s="695" t="s">
        <v>129</v>
      </c>
      <c r="AA24" s="695"/>
      <c r="AB24" s="695"/>
      <c r="AC24" s="695"/>
      <c r="AD24" s="696" t="s">
        <v>129</v>
      </c>
      <c r="AE24" s="696"/>
      <c r="AF24" s="696"/>
      <c r="AG24" s="696"/>
      <c r="AH24" s="696"/>
      <c r="AI24" s="696"/>
      <c r="AJ24" s="696"/>
      <c r="AK24" s="696"/>
      <c r="AL24" s="660" t="s">
        <v>129</v>
      </c>
      <c r="AM24" s="661"/>
      <c r="AN24" s="661"/>
      <c r="AO24" s="697"/>
      <c r="AP24" s="654" t="s">
        <v>294</v>
      </c>
      <c r="AQ24" s="735"/>
      <c r="AR24" s="735"/>
      <c r="AS24" s="735"/>
      <c r="AT24" s="735"/>
      <c r="AU24" s="735"/>
      <c r="AV24" s="735"/>
      <c r="AW24" s="735"/>
      <c r="AX24" s="735"/>
      <c r="AY24" s="735"/>
      <c r="AZ24" s="735"/>
      <c r="BA24" s="735"/>
      <c r="BB24" s="735"/>
      <c r="BC24" s="735"/>
      <c r="BD24" s="735"/>
      <c r="BE24" s="735"/>
      <c r="BF24" s="736"/>
      <c r="BG24" s="657" t="s">
        <v>129</v>
      </c>
      <c r="BH24" s="658"/>
      <c r="BI24" s="658"/>
      <c r="BJ24" s="658"/>
      <c r="BK24" s="658"/>
      <c r="BL24" s="658"/>
      <c r="BM24" s="658"/>
      <c r="BN24" s="659"/>
      <c r="BO24" s="695" t="s">
        <v>176</v>
      </c>
      <c r="BP24" s="695"/>
      <c r="BQ24" s="695"/>
      <c r="BR24" s="695"/>
      <c r="BS24" s="696" t="s">
        <v>129</v>
      </c>
      <c r="BT24" s="696"/>
      <c r="BU24" s="696"/>
      <c r="BV24" s="696"/>
      <c r="BW24" s="696"/>
      <c r="BX24" s="696"/>
      <c r="BY24" s="696"/>
      <c r="BZ24" s="696"/>
      <c r="CA24" s="696"/>
      <c r="CB24" s="734"/>
      <c r="CD24" s="715" t="s">
        <v>295</v>
      </c>
      <c r="CE24" s="716"/>
      <c r="CF24" s="716"/>
      <c r="CG24" s="716"/>
      <c r="CH24" s="716"/>
      <c r="CI24" s="716"/>
      <c r="CJ24" s="716"/>
      <c r="CK24" s="716"/>
      <c r="CL24" s="716"/>
      <c r="CM24" s="716"/>
      <c r="CN24" s="716"/>
      <c r="CO24" s="716"/>
      <c r="CP24" s="716"/>
      <c r="CQ24" s="717"/>
      <c r="CR24" s="712">
        <v>4429188</v>
      </c>
      <c r="CS24" s="713"/>
      <c r="CT24" s="713"/>
      <c r="CU24" s="713"/>
      <c r="CV24" s="713"/>
      <c r="CW24" s="713"/>
      <c r="CX24" s="713"/>
      <c r="CY24" s="738"/>
      <c r="CZ24" s="739">
        <v>40.1</v>
      </c>
      <c r="DA24" s="721"/>
      <c r="DB24" s="721"/>
      <c r="DC24" s="741"/>
      <c r="DD24" s="737">
        <v>2904739</v>
      </c>
      <c r="DE24" s="713"/>
      <c r="DF24" s="713"/>
      <c r="DG24" s="713"/>
      <c r="DH24" s="713"/>
      <c r="DI24" s="713"/>
      <c r="DJ24" s="713"/>
      <c r="DK24" s="738"/>
      <c r="DL24" s="737">
        <v>2891190</v>
      </c>
      <c r="DM24" s="713"/>
      <c r="DN24" s="713"/>
      <c r="DO24" s="713"/>
      <c r="DP24" s="713"/>
      <c r="DQ24" s="713"/>
      <c r="DR24" s="713"/>
      <c r="DS24" s="713"/>
      <c r="DT24" s="713"/>
      <c r="DU24" s="713"/>
      <c r="DV24" s="738"/>
      <c r="DW24" s="739">
        <v>46.9</v>
      </c>
      <c r="DX24" s="721"/>
      <c r="DY24" s="721"/>
      <c r="DZ24" s="721"/>
      <c r="EA24" s="721"/>
      <c r="EB24" s="721"/>
      <c r="EC24" s="740"/>
    </row>
    <row r="25" spans="2:133" ht="11.25" customHeight="1" x14ac:dyDescent="0.15">
      <c r="B25" s="654" t="s">
        <v>296</v>
      </c>
      <c r="C25" s="655"/>
      <c r="D25" s="655"/>
      <c r="E25" s="655"/>
      <c r="F25" s="655"/>
      <c r="G25" s="655"/>
      <c r="H25" s="655"/>
      <c r="I25" s="655"/>
      <c r="J25" s="655"/>
      <c r="K25" s="655"/>
      <c r="L25" s="655"/>
      <c r="M25" s="655"/>
      <c r="N25" s="655"/>
      <c r="O25" s="655"/>
      <c r="P25" s="655"/>
      <c r="Q25" s="656"/>
      <c r="R25" s="657">
        <v>6393576</v>
      </c>
      <c r="S25" s="658"/>
      <c r="T25" s="658"/>
      <c r="U25" s="658"/>
      <c r="V25" s="658"/>
      <c r="W25" s="658"/>
      <c r="X25" s="658"/>
      <c r="Y25" s="659"/>
      <c r="Z25" s="695">
        <v>54.9</v>
      </c>
      <c r="AA25" s="695"/>
      <c r="AB25" s="695"/>
      <c r="AC25" s="695"/>
      <c r="AD25" s="696">
        <v>6050645</v>
      </c>
      <c r="AE25" s="696"/>
      <c r="AF25" s="696"/>
      <c r="AG25" s="696"/>
      <c r="AH25" s="696"/>
      <c r="AI25" s="696"/>
      <c r="AJ25" s="696"/>
      <c r="AK25" s="696"/>
      <c r="AL25" s="660">
        <v>99.9</v>
      </c>
      <c r="AM25" s="661"/>
      <c r="AN25" s="661"/>
      <c r="AO25" s="697"/>
      <c r="AP25" s="654" t="s">
        <v>297</v>
      </c>
      <c r="AQ25" s="735"/>
      <c r="AR25" s="735"/>
      <c r="AS25" s="735"/>
      <c r="AT25" s="735"/>
      <c r="AU25" s="735"/>
      <c r="AV25" s="735"/>
      <c r="AW25" s="735"/>
      <c r="AX25" s="735"/>
      <c r="AY25" s="735"/>
      <c r="AZ25" s="735"/>
      <c r="BA25" s="735"/>
      <c r="BB25" s="735"/>
      <c r="BC25" s="735"/>
      <c r="BD25" s="735"/>
      <c r="BE25" s="735"/>
      <c r="BF25" s="736"/>
      <c r="BG25" s="657" t="s">
        <v>129</v>
      </c>
      <c r="BH25" s="658"/>
      <c r="BI25" s="658"/>
      <c r="BJ25" s="658"/>
      <c r="BK25" s="658"/>
      <c r="BL25" s="658"/>
      <c r="BM25" s="658"/>
      <c r="BN25" s="659"/>
      <c r="BO25" s="695" t="s">
        <v>238</v>
      </c>
      <c r="BP25" s="695"/>
      <c r="BQ25" s="695"/>
      <c r="BR25" s="695"/>
      <c r="BS25" s="696" t="s">
        <v>129</v>
      </c>
      <c r="BT25" s="696"/>
      <c r="BU25" s="696"/>
      <c r="BV25" s="696"/>
      <c r="BW25" s="696"/>
      <c r="BX25" s="696"/>
      <c r="BY25" s="696"/>
      <c r="BZ25" s="696"/>
      <c r="CA25" s="696"/>
      <c r="CB25" s="734"/>
      <c r="CD25" s="654" t="s">
        <v>298</v>
      </c>
      <c r="CE25" s="655"/>
      <c r="CF25" s="655"/>
      <c r="CG25" s="655"/>
      <c r="CH25" s="655"/>
      <c r="CI25" s="655"/>
      <c r="CJ25" s="655"/>
      <c r="CK25" s="655"/>
      <c r="CL25" s="655"/>
      <c r="CM25" s="655"/>
      <c r="CN25" s="655"/>
      <c r="CO25" s="655"/>
      <c r="CP25" s="655"/>
      <c r="CQ25" s="656"/>
      <c r="CR25" s="657">
        <v>1618977</v>
      </c>
      <c r="CS25" s="670"/>
      <c r="CT25" s="670"/>
      <c r="CU25" s="670"/>
      <c r="CV25" s="670"/>
      <c r="CW25" s="670"/>
      <c r="CX25" s="670"/>
      <c r="CY25" s="671"/>
      <c r="CZ25" s="660">
        <v>14.7</v>
      </c>
      <c r="DA25" s="672"/>
      <c r="DB25" s="672"/>
      <c r="DC25" s="673"/>
      <c r="DD25" s="663">
        <v>1456553</v>
      </c>
      <c r="DE25" s="670"/>
      <c r="DF25" s="670"/>
      <c r="DG25" s="670"/>
      <c r="DH25" s="670"/>
      <c r="DI25" s="670"/>
      <c r="DJ25" s="670"/>
      <c r="DK25" s="671"/>
      <c r="DL25" s="663">
        <v>1445971</v>
      </c>
      <c r="DM25" s="670"/>
      <c r="DN25" s="670"/>
      <c r="DO25" s="670"/>
      <c r="DP25" s="670"/>
      <c r="DQ25" s="670"/>
      <c r="DR25" s="670"/>
      <c r="DS25" s="670"/>
      <c r="DT25" s="670"/>
      <c r="DU25" s="670"/>
      <c r="DV25" s="671"/>
      <c r="DW25" s="660">
        <v>23.4</v>
      </c>
      <c r="DX25" s="672"/>
      <c r="DY25" s="672"/>
      <c r="DZ25" s="672"/>
      <c r="EA25" s="672"/>
      <c r="EB25" s="672"/>
      <c r="EC25" s="684"/>
    </row>
    <row r="26" spans="2:133" ht="11.25" customHeight="1" x14ac:dyDescent="0.15">
      <c r="B26" s="654" t="s">
        <v>299</v>
      </c>
      <c r="C26" s="655"/>
      <c r="D26" s="655"/>
      <c r="E26" s="655"/>
      <c r="F26" s="655"/>
      <c r="G26" s="655"/>
      <c r="H26" s="655"/>
      <c r="I26" s="655"/>
      <c r="J26" s="655"/>
      <c r="K26" s="655"/>
      <c r="L26" s="655"/>
      <c r="M26" s="655"/>
      <c r="N26" s="655"/>
      <c r="O26" s="655"/>
      <c r="P26" s="655"/>
      <c r="Q26" s="656"/>
      <c r="R26" s="657">
        <v>1535</v>
      </c>
      <c r="S26" s="658"/>
      <c r="T26" s="658"/>
      <c r="U26" s="658"/>
      <c r="V26" s="658"/>
      <c r="W26" s="658"/>
      <c r="X26" s="658"/>
      <c r="Y26" s="659"/>
      <c r="Z26" s="695">
        <v>0</v>
      </c>
      <c r="AA26" s="695"/>
      <c r="AB26" s="695"/>
      <c r="AC26" s="695"/>
      <c r="AD26" s="696">
        <v>1535</v>
      </c>
      <c r="AE26" s="696"/>
      <c r="AF26" s="696"/>
      <c r="AG26" s="696"/>
      <c r="AH26" s="696"/>
      <c r="AI26" s="696"/>
      <c r="AJ26" s="696"/>
      <c r="AK26" s="696"/>
      <c r="AL26" s="660">
        <v>0</v>
      </c>
      <c r="AM26" s="661"/>
      <c r="AN26" s="661"/>
      <c r="AO26" s="697"/>
      <c r="AP26" s="654" t="s">
        <v>300</v>
      </c>
      <c r="AQ26" s="735"/>
      <c r="AR26" s="735"/>
      <c r="AS26" s="735"/>
      <c r="AT26" s="735"/>
      <c r="AU26" s="735"/>
      <c r="AV26" s="735"/>
      <c r="AW26" s="735"/>
      <c r="AX26" s="735"/>
      <c r="AY26" s="735"/>
      <c r="AZ26" s="735"/>
      <c r="BA26" s="735"/>
      <c r="BB26" s="735"/>
      <c r="BC26" s="735"/>
      <c r="BD26" s="735"/>
      <c r="BE26" s="735"/>
      <c r="BF26" s="736"/>
      <c r="BG26" s="657" t="s">
        <v>129</v>
      </c>
      <c r="BH26" s="658"/>
      <c r="BI26" s="658"/>
      <c r="BJ26" s="658"/>
      <c r="BK26" s="658"/>
      <c r="BL26" s="658"/>
      <c r="BM26" s="658"/>
      <c r="BN26" s="659"/>
      <c r="BO26" s="695" t="s">
        <v>129</v>
      </c>
      <c r="BP26" s="695"/>
      <c r="BQ26" s="695"/>
      <c r="BR26" s="695"/>
      <c r="BS26" s="696" t="s">
        <v>238</v>
      </c>
      <c r="BT26" s="696"/>
      <c r="BU26" s="696"/>
      <c r="BV26" s="696"/>
      <c r="BW26" s="696"/>
      <c r="BX26" s="696"/>
      <c r="BY26" s="696"/>
      <c r="BZ26" s="696"/>
      <c r="CA26" s="696"/>
      <c r="CB26" s="734"/>
      <c r="CD26" s="654" t="s">
        <v>301</v>
      </c>
      <c r="CE26" s="655"/>
      <c r="CF26" s="655"/>
      <c r="CG26" s="655"/>
      <c r="CH26" s="655"/>
      <c r="CI26" s="655"/>
      <c r="CJ26" s="655"/>
      <c r="CK26" s="655"/>
      <c r="CL26" s="655"/>
      <c r="CM26" s="655"/>
      <c r="CN26" s="655"/>
      <c r="CO26" s="655"/>
      <c r="CP26" s="655"/>
      <c r="CQ26" s="656"/>
      <c r="CR26" s="657">
        <v>883079</v>
      </c>
      <c r="CS26" s="658"/>
      <c r="CT26" s="658"/>
      <c r="CU26" s="658"/>
      <c r="CV26" s="658"/>
      <c r="CW26" s="658"/>
      <c r="CX26" s="658"/>
      <c r="CY26" s="659"/>
      <c r="CZ26" s="660">
        <v>8</v>
      </c>
      <c r="DA26" s="672"/>
      <c r="DB26" s="672"/>
      <c r="DC26" s="673"/>
      <c r="DD26" s="663">
        <v>779735</v>
      </c>
      <c r="DE26" s="658"/>
      <c r="DF26" s="658"/>
      <c r="DG26" s="658"/>
      <c r="DH26" s="658"/>
      <c r="DI26" s="658"/>
      <c r="DJ26" s="658"/>
      <c r="DK26" s="659"/>
      <c r="DL26" s="663" t="s">
        <v>129</v>
      </c>
      <c r="DM26" s="658"/>
      <c r="DN26" s="658"/>
      <c r="DO26" s="658"/>
      <c r="DP26" s="658"/>
      <c r="DQ26" s="658"/>
      <c r="DR26" s="658"/>
      <c r="DS26" s="658"/>
      <c r="DT26" s="658"/>
      <c r="DU26" s="658"/>
      <c r="DV26" s="659"/>
      <c r="DW26" s="660" t="s">
        <v>238</v>
      </c>
      <c r="DX26" s="672"/>
      <c r="DY26" s="672"/>
      <c r="DZ26" s="672"/>
      <c r="EA26" s="672"/>
      <c r="EB26" s="672"/>
      <c r="EC26" s="684"/>
    </row>
    <row r="27" spans="2:133" ht="11.25" customHeight="1" x14ac:dyDescent="0.15">
      <c r="B27" s="654" t="s">
        <v>302</v>
      </c>
      <c r="C27" s="655"/>
      <c r="D27" s="655"/>
      <c r="E27" s="655"/>
      <c r="F27" s="655"/>
      <c r="G27" s="655"/>
      <c r="H27" s="655"/>
      <c r="I27" s="655"/>
      <c r="J27" s="655"/>
      <c r="K27" s="655"/>
      <c r="L27" s="655"/>
      <c r="M27" s="655"/>
      <c r="N27" s="655"/>
      <c r="O27" s="655"/>
      <c r="P27" s="655"/>
      <c r="Q27" s="656"/>
      <c r="R27" s="657">
        <v>54462</v>
      </c>
      <c r="S27" s="658"/>
      <c r="T27" s="658"/>
      <c r="U27" s="658"/>
      <c r="V27" s="658"/>
      <c r="W27" s="658"/>
      <c r="X27" s="658"/>
      <c r="Y27" s="659"/>
      <c r="Z27" s="695">
        <v>0.5</v>
      </c>
      <c r="AA27" s="695"/>
      <c r="AB27" s="695"/>
      <c r="AC27" s="695"/>
      <c r="AD27" s="696" t="s">
        <v>238</v>
      </c>
      <c r="AE27" s="696"/>
      <c r="AF27" s="696"/>
      <c r="AG27" s="696"/>
      <c r="AH27" s="696"/>
      <c r="AI27" s="696"/>
      <c r="AJ27" s="696"/>
      <c r="AK27" s="696"/>
      <c r="AL27" s="660" t="s">
        <v>129</v>
      </c>
      <c r="AM27" s="661"/>
      <c r="AN27" s="661"/>
      <c r="AO27" s="697"/>
      <c r="AP27" s="654" t="s">
        <v>303</v>
      </c>
      <c r="AQ27" s="655"/>
      <c r="AR27" s="655"/>
      <c r="AS27" s="655"/>
      <c r="AT27" s="655"/>
      <c r="AU27" s="655"/>
      <c r="AV27" s="655"/>
      <c r="AW27" s="655"/>
      <c r="AX27" s="655"/>
      <c r="AY27" s="655"/>
      <c r="AZ27" s="655"/>
      <c r="BA27" s="655"/>
      <c r="BB27" s="655"/>
      <c r="BC27" s="655"/>
      <c r="BD27" s="655"/>
      <c r="BE27" s="655"/>
      <c r="BF27" s="656"/>
      <c r="BG27" s="657">
        <v>3117218</v>
      </c>
      <c r="BH27" s="658"/>
      <c r="BI27" s="658"/>
      <c r="BJ27" s="658"/>
      <c r="BK27" s="658"/>
      <c r="BL27" s="658"/>
      <c r="BM27" s="658"/>
      <c r="BN27" s="659"/>
      <c r="BO27" s="695">
        <v>100</v>
      </c>
      <c r="BP27" s="695"/>
      <c r="BQ27" s="695"/>
      <c r="BR27" s="695"/>
      <c r="BS27" s="696">
        <v>36762</v>
      </c>
      <c r="BT27" s="696"/>
      <c r="BU27" s="696"/>
      <c r="BV27" s="696"/>
      <c r="BW27" s="696"/>
      <c r="BX27" s="696"/>
      <c r="BY27" s="696"/>
      <c r="BZ27" s="696"/>
      <c r="CA27" s="696"/>
      <c r="CB27" s="734"/>
      <c r="CD27" s="654" t="s">
        <v>304</v>
      </c>
      <c r="CE27" s="655"/>
      <c r="CF27" s="655"/>
      <c r="CG27" s="655"/>
      <c r="CH27" s="655"/>
      <c r="CI27" s="655"/>
      <c r="CJ27" s="655"/>
      <c r="CK27" s="655"/>
      <c r="CL27" s="655"/>
      <c r="CM27" s="655"/>
      <c r="CN27" s="655"/>
      <c r="CO27" s="655"/>
      <c r="CP27" s="655"/>
      <c r="CQ27" s="656"/>
      <c r="CR27" s="657">
        <v>1848984</v>
      </c>
      <c r="CS27" s="670"/>
      <c r="CT27" s="670"/>
      <c r="CU27" s="670"/>
      <c r="CV27" s="670"/>
      <c r="CW27" s="670"/>
      <c r="CX27" s="670"/>
      <c r="CY27" s="671"/>
      <c r="CZ27" s="660">
        <v>16.7</v>
      </c>
      <c r="DA27" s="672"/>
      <c r="DB27" s="672"/>
      <c r="DC27" s="673"/>
      <c r="DD27" s="663">
        <v>487840</v>
      </c>
      <c r="DE27" s="670"/>
      <c r="DF27" s="670"/>
      <c r="DG27" s="670"/>
      <c r="DH27" s="670"/>
      <c r="DI27" s="670"/>
      <c r="DJ27" s="670"/>
      <c r="DK27" s="671"/>
      <c r="DL27" s="663">
        <v>484873</v>
      </c>
      <c r="DM27" s="670"/>
      <c r="DN27" s="670"/>
      <c r="DO27" s="670"/>
      <c r="DP27" s="670"/>
      <c r="DQ27" s="670"/>
      <c r="DR27" s="670"/>
      <c r="DS27" s="670"/>
      <c r="DT27" s="670"/>
      <c r="DU27" s="670"/>
      <c r="DV27" s="671"/>
      <c r="DW27" s="660">
        <v>7.9</v>
      </c>
      <c r="DX27" s="672"/>
      <c r="DY27" s="672"/>
      <c r="DZ27" s="672"/>
      <c r="EA27" s="672"/>
      <c r="EB27" s="672"/>
      <c r="EC27" s="684"/>
    </row>
    <row r="28" spans="2:133" ht="11.25" customHeight="1" x14ac:dyDescent="0.15">
      <c r="B28" s="654" t="s">
        <v>305</v>
      </c>
      <c r="C28" s="655"/>
      <c r="D28" s="655"/>
      <c r="E28" s="655"/>
      <c r="F28" s="655"/>
      <c r="G28" s="655"/>
      <c r="H28" s="655"/>
      <c r="I28" s="655"/>
      <c r="J28" s="655"/>
      <c r="K28" s="655"/>
      <c r="L28" s="655"/>
      <c r="M28" s="655"/>
      <c r="N28" s="655"/>
      <c r="O28" s="655"/>
      <c r="P28" s="655"/>
      <c r="Q28" s="656"/>
      <c r="R28" s="657">
        <v>35498</v>
      </c>
      <c r="S28" s="658"/>
      <c r="T28" s="658"/>
      <c r="U28" s="658"/>
      <c r="V28" s="658"/>
      <c r="W28" s="658"/>
      <c r="X28" s="658"/>
      <c r="Y28" s="659"/>
      <c r="Z28" s="695">
        <v>0.3</v>
      </c>
      <c r="AA28" s="695"/>
      <c r="AB28" s="695"/>
      <c r="AC28" s="695"/>
      <c r="AD28" s="696">
        <v>3523</v>
      </c>
      <c r="AE28" s="696"/>
      <c r="AF28" s="696"/>
      <c r="AG28" s="696"/>
      <c r="AH28" s="696"/>
      <c r="AI28" s="696"/>
      <c r="AJ28" s="696"/>
      <c r="AK28" s="696"/>
      <c r="AL28" s="660">
        <v>0.1</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306</v>
      </c>
      <c r="CE28" s="655"/>
      <c r="CF28" s="655"/>
      <c r="CG28" s="655"/>
      <c r="CH28" s="655"/>
      <c r="CI28" s="655"/>
      <c r="CJ28" s="655"/>
      <c r="CK28" s="655"/>
      <c r="CL28" s="655"/>
      <c r="CM28" s="655"/>
      <c r="CN28" s="655"/>
      <c r="CO28" s="655"/>
      <c r="CP28" s="655"/>
      <c r="CQ28" s="656"/>
      <c r="CR28" s="657">
        <v>961227</v>
      </c>
      <c r="CS28" s="658"/>
      <c r="CT28" s="658"/>
      <c r="CU28" s="658"/>
      <c r="CV28" s="658"/>
      <c r="CW28" s="658"/>
      <c r="CX28" s="658"/>
      <c r="CY28" s="659"/>
      <c r="CZ28" s="660">
        <v>8.6999999999999993</v>
      </c>
      <c r="DA28" s="672"/>
      <c r="DB28" s="672"/>
      <c r="DC28" s="673"/>
      <c r="DD28" s="663">
        <v>960346</v>
      </c>
      <c r="DE28" s="658"/>
      <c r="DF28" s="658"/>
      <c r="DG28" s="658"/>
      <c r="DH28" s="658"/>
      <c r="DI28" s="658"/>
      <c r="DJ28" s="658"/>
      <c r="DK28" s="659"/>
      <c r="DL28" s="663">
        <v>960346</v>
      </c>
      <c r="DM28" s="658"/>
      <c r="DN28" s="658"/>
      <c r="DO28" s="658"/>
      <c r="DP28" s="658"/>
      <c r="DQ28" s="658"/>
      <c r="DR28" s="658"/>
      <c r="DS28" s="658"/>
      <c r="DT28" s="658"/>
      <c r="DU28" s="658"/>
      <c r="DV28" s="659"/>
      <c r="DW28" s="660">
        <v>15.6</v>
      </c>
      <c r="DX28" s="672"/>
      <c r="DY28" s="672"/>
      <c r="DZ28" s="672"/>
      <c r="EA28" s="672"/>
      <c r="EB28" s="672"/>
      <c r="EC28" s="684"/>
    </row>
    <row r="29" spans="2:133" ht="11.25" customHeight="1" x14ac:dyDescent="0.15">
      <c r="B29" s="654" t="s">
        <v>307</v>
      </c>
      <c r="C29" s="655"/>
      <c r="D29" s="655"/>
      <c r="E29" s="655"/>
      <c r="F29" s="655"/>
      <c r="G29" s="655"/>
      <c r="H29" s="655"/>
      <c r="I29" s="655"/>
      <c r="J29" s="655"/>
      <c r="K29" s="655"/>
      <c r="L29" s="655"/>
      <c r="M29" s="655"/>
      <c r="N29" s="655"/>
      <c r="O29" s="655"/>
      <c r="P29" s="655"/>
      <c r="Q29" s="656"/>
      <c r="R29" s="657">
        <v>13596</v>
      </c>
      <c r="S29" s="658"/>
      <c r="T29" s="658"/>
      <c r="U29" s="658"/>
      <c r="V29" s="658"/>
      <c r="W29" s="658"/>
      <c r="X29" s="658"/>
      <c r="Y29" s="659"/>
      <c r="Z29" s="695">
        <v>0.1</v>
      </c>
      <c r="AA29" s="695"/>
      <c r="AB29" s="695"/>
      <c r="AC29" s="695"/>
      <c r="AD29" s="696" t="s">
        <v>176</v>
      </c>
      <c r="AE29" s="696"/>
      <c r="AF29" s="696"/>
      <c r="AG29" s="696"/>
      <c r="AH29" s="696"/>
      <c r="AI29" s="696"/>
      <c r="AJ29" s="696"/>
      <c r="AK29" s="696"/>
      <c r="AL29" s="660" t="s">
        <v>238</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4"/>
      <c r="CD29" s="676" t="s">
        <v>308</v>
      </c>
      <c r="CE29" s="677"/>
      <c r="CF29" s="654" t="s">
        <v>309</v>
      </c>
      <c r="CG29" s="655"/>
      <c r="CH29" s="655"/>
      <c r="CI29" s="655"/>
      <c r="CJ29" s="655"/>
      <c r="CK29" s="655"/>
      <c r="CL29" s="655"/>
      <c r="CM29" s="655"/>
      <c r="CN29" s="655"/>
      <c r="CO29" s="655"/>
      <c r="CP29" s="655"/>
      <c r="CQ29" s="656"/>
      <c r="CR29" s="657">
        <v>961223</v>
      </c>
      <c r="CS29" s="670"/>
      <c r="CT29" s="670"/>
      <c r="CU29" s="670"/>
      <c r="CV29" s="670"/>
      <c r="CW29" s="670"/>
      <c r="CX29" s="670"/>
      <c r="CY29" s="671"/>
      <c r="CZ29" s="660">
        <v>8.6999999999999993</v>
      </c>
      <c r="DA29" s="672"/>
      <c r="DB29" s="672"/>
      <c r="DC29" s="673"/>
      <c r="DD29" s="663">
        <v>960342</v>
      </c>
      <c r="DE29" s="670"/>
      <c r="DF29" s="670"/>
      <c r="DG29" s="670"/>
      <c r="DH29" s="670"/>
      <c r="DI29" s="670"/>
      <c r="DJ29" s="670"/>
      <c r="DK29" s="671"/>
      <c r="DL29" s="663">
        <v>960342</v>
      </c>
      <c r="DM29" s="670"/>
      <c r="DN29" s="670"/>
      <c r="DO29" s="670"/>
      <c r="DP29" s="670"/>
      <c r="DQ29" s="670"/>
      <c r="DR29" s="670"/>
      <c r="DS29" s="670"/>
      <c r="DT29" s="670"/>
      <c r="DU29" s="670"/>
      <c r="DV29" s="671"/>
      <c r="DW29" s="660">
        <v>15.6</v>
      </c>
      <c r="DX29" s="672"/>
      <c r="DY29" s="672"/>
      <c r="DZ29" s="672"/>
      <c r="EA29" s="672"/>
      <c r="EB29" s="672"/>
      <c r="EC29" s="684"/>
    </row>
    <row r="30" spans="2:133" ht="11.25" customHeight="1" x14ac:dyDescent="0.15">
      <c r="B30" s="654" t="s">
        <v>310</v>
      </c>
      <c r="C30" s="655"/>
      <c r="D30" s="655"/>
      <c r="E30" s="655"/>
      <c r="F30" s="655"/>
      <c r="G30" s="655"/>
      <c r="H30" s="655"/>
      <c r="I30" s="655"/>
      <c r="J30" s="655"/>
      <c r="K30" s="655"/>
      <c r="L30" s="655"/>
      <c r="M30" s="655"/>
      <c r="N30" s="655"/>
      <c r="O30" s="655"/>
      <c r="P30" s="655"/>
      <c r="Q30" s="656"/>
      <c r="R30" s="657">
        <v>1872334</v>
      </c>
      <c r="S30" s="658"/>
      <c r="T30" s="658"/>
      <c r="U30" s="658"/>
      <c r="V30" s="658"/>
      <c r="W30" s="658"/>
      <c r="X30" s="658"/>
      <c r="Y30" s="659"/>
      <c r="Z30" s="695">
        <v>16.100000000000001</v>
      </c>
      <c r="AA30" s="695"/>
      <c r="AB30" s="695"/>
      <c r="AC30" s="695"/>
      <c r="AD30" s="696" t="s">
        <v>238</v>
      </c>
      <c r="AE30" s="696"/>
      <c r="AF30" s="696"/>
      <c r="AG30" s="696"/>
      <c r="AH30" s="696"/>
      <c r="AI30" s="696"/>
      <c r="AJ30" s="696"/>
      <c r="AK30" s="696"/>
      <c r="AL30" s="660" t="s">
        <v>238</v>
      </c>
      <c r="AM30" s="661"/>
      <c r="AN30" s="661"/>
      <c r="AO30" s="697"/>
      <c r="AP30" s="709" t="s">
        <v>226</v>
      </c>
      <c r="AQ30" s="710"/>
      <c r="AR30" s="710"/>
      <c r="AS30" s="710"/>
      <c r="AT30" s="710"/>
      <c r="AU30" s="710"/>
      <c r="AV30" s="710"/>
      <c r="AW30" s="710"/>
      <c r="AX30" s="710"/>
      <c r="AY30" s="710"/>
      <c r="AZ30" s="710"/>
      <c r="BA30" s="710"/>
      <c r="BB30" s="710"/>
      <c r="BC30" s="710"/>
      <c r="BD30" s="710"/>
      <c r="BE30" s="710"/>
      <c r="BF30" s="711"/>
      <c r="BG30" s="709" t="s">
        <v>311</v>
      </c>
      <c r="BH30" s="732"/>
      <c r="BI30" s="732"/>
      <c r="BJ30" s="732"/>
      <c r="BK30" s="732"/>
      <c r="BL30" s="732"/>
      <c r="BM30" s="732"/>
      <c r="BN30" s="732"/>
      <c r="BO30" s="732"/>
      <c r="BP30" s="732"/>
      <c r="BQ30" s="733"/>
      <c r="BR30" s="709" t="s">
        <v>312</v>
      </c>
      <c r="BS30" s="732"/>
      <c r="BT30" s="732"/>
      <c r="BU30" s="732"/>
      <c r="BV30" s="732"/>
      <c r="BW30" s="732"/>
      <c r="BX30" s="732"/>
      <c r="BY30" s="732"/>
      <c r="BZ30" s="732"/>
      <c r="CA30" s="732"/>
      <c r="CB30" s="733"/>
      <c r="CD30" s="678"/>
      <c r="CE30" s="679"/>
      <c r="CF30" s="654" t="s">
        <v>313</v>
      </c>
      <c r="CG30" s="655"/>
      <c r="CH30" s="655"/>
      <c r="CI30" s="655"/>
      <c r="CJ30" s="655"/>
      <c r="CK30" s="655"/>
      <c r="CL30" s="655"/>
      <c r="CM30" s="655"/>
      <c r="CN30" s="655"/>
      <c r="CO30" s="655"/>
      <c r="CP30" s="655"/>
      <c r="CQ30" s="656"/>
      <c r="CR30" s="657">
        <v>886708</v>
      </c>
      <c r="CS30" s="658"/>
      <c r="CT30" s="658"/>
      <c r="CU30" s="658"/>
      <c r="CV30" s="658"/>
      <c r="CW30" s="658"/>
      <c r="CX30" s="658"/>
      <c r="CY30" s="659"/>
      <c r="CZ30" s="660">
        <v>8</v>
      </c>
      <c r="DA30" s="672"/>
      <c r="DB30" s="672"/>
      <c r="DC30" s="673"/>
      <c r="DD30" s="663">
        <v>885827</v>
      </c>
      <c r="DE30" s="658"/>
      <c r="DF30" s="658"/>
      <c r="DG30" s="658"/>
      <c r="DH30" s="658"/>
      <c r="DI30" s="658"/>
      <c r="DJ30" s="658"/>
      <c r="DK30" s="659"/>
      <c r="DL30" s="663">
        <v>885827</v>
      </c>
      <c r="DM30" s="658"/>
      <c r="DN30" s="658"/>
      <c r="DO30" s="658"/>
      <c r="DP30" s="658"/>
      <c r="DQ30" s="658"/>
      <c r="DR30" s="658"/>
      <c r="DS30" s="658"/>
      <c r="DT30" s="658"/>
      <c r="DU30" s="658"/>
      <c r="DV30" s="659"/>
      <c r="DW30" s="660">
        <v>14.4</v>
      </c>
      <c r="DX30" s="672"/>
      <c r="DY30" s="672"/>
      <c r="DZ30" s="672"/>
      <c r="EA30" s="672"/>
      <c r="EB30" s="672"/>
      <c r="EC30" s="684"/>
    </row>
    <row r="31" spans="2:133" ht="11.25" customHeight="1" x14ac:dyDescent="0.15">
      <c r="B31" s="724" t="s">
        <v>314</v>
      </c>
      <c r="C31" s="725"/>
      <c r="D31" s="725"/>
      <c r="E31" s="725"/>
      <c r="F31" s="725"/>
      <c r="G31" s="725"/>
      <c r="H31" s="725"/>
      <c r="I31" s="725"/>
      <c r="J31" s="725"/>
      <c r="K31" s="725"/>
      <c r="L31" s="725"/>
      <c r="M31" s="725"/>
      <c r="N31" s="725"/>
      <c r="O31" s="725"/>
      <c r="P31" s="725"/>
      <c r="Q31" s="726"/>
      <c r="R31" s="657" t="s">
        <v>129</v>
      </c>
      <c r="S31" s="658"/>
      <c r="T31" s="658"/>
      <c r="U31" s="658"/>
      <c r="V31" s="658"/>
      <c r="W31" s="658"/>
      <c r="X31" s="658"/>
      <c r="Y31" s="659"/>
      <c r="Z31" s="695" t="s">
        <v>238</v>
      </c>
      <c r="AA31" s="695"/>
      <c r="AB31" s="695"/>
      <c r="AC31" s="695"/>
      <c r="AD31" s="696" t="s">
        <v>129</v>
      </c>
      <c r="AE31" s="696"/>
      <c r="AF31" s="696"/>
      <c r="AG31" s="696"/>
      <c r="AH31" s="696"/>
      <c r="AI31" s="696"/>
      <c r="AJ31" s="696"/>
      <c r="AK31" s="696"/>
      <c r="AL31" s="660" t="s">
        <v>129</v>
      </c>
      <c r="AM31" s="661"/>
      <c r="AN31" s="661"/>
      <c r="AO31" s="697"/>
      <c r="AP31" s="727" t="s">
        <v>315</v>
      </c>
      <c r="AQ31" s="728"/>
      <c r="AR31" s="728"/>
      <c r="AS31" s="728"/>
      <c r="AT31" s="729" t="s">
        <v>316</v>
      </c>
      <c r="AU31" s="218"/>
      <c r="AV31" s="218"/>
      <c r="AW31" s="218"/>
      <c r="AX31" s="715" t="s">
        <v>189</v>
      </c>
      <c r="AY31" s="716"/>
      <c r="AZ31" s="716"/>
      <c r="BA31" s="716"/>
      <c r="BB31" s="716"/>
      <c r="BC31" s="716"/>
      <c r="BD31" s="716"/>
      <c r="BE31" s="716"/>
      <c r="BF31" s="717"/>
      <c r="BG31" s="719">
        <v>99.4</v>
      </c>
      <c r="BH31" s="720"/>
      <c r="BI31" s="720"/>
      <c r="BJ31" s="720"/>
      <c r="BK31" s="720"/>
      <c r="BL31" s="720"/>
      <c r="BM31" s="721">
        <v>98</v>
      </c>
      <c r="BN31" s="720"/>
      <c r="BO31" s="720"/>
      <c r="BP31" s="720"/>
      <c r="BQ31" s="722"/>
      <c r="BR31" s="719">
        <v>99.5</v>
      </c>
      <c r="BS31" s="720"/>
      <c r="BT31" s="720"/>
      <c r="BU31" s="720"/>
      <c r="BV31" s="720"/>
      <c r="BW31" s="720"/>
      <c r="BX31" s="721">
        <v>97.8</v>
      </c>
      <c r="BY31" s="720"/>
      <c r="BZ31" s="720"/>
      <c r="CA31" s="720"/>
      <c r="CB31" s="722"/>
      <c r="CD31" s="678"/>
      <c r="CE31" s="679"/>
      <c r="CF31" s="654" t="s">
        <v>317</v>
      </c>
      <c r="CG31" s="655"/>
      <c r="CH31" s="655"/>
      <c r="CI31" s="655"/>
      <c r="CJ31" s="655"/>
      <c r="CK31" s="655"/>
      <c r="CL31" s="655"/>
      <c r="CM31" s="655"/>
      <c r="CN31" s="655"/>
      <c r="CO31" s="655"/>
      <c r="CP31" s="655"/>
      <c r="CQ31" s="656"/>
      <c r="CR31" s="657">
        <v>74515</v>
      </c>
      <c r="CS31" s="670"/>
      <c r="CT31" s="670"/>
      <c r="CU31" s="670"/>
      <c r="CV31" s="670"/>
      <c r="CW31" s="670"/>
      <c r="CX31" s="670"/>
      <c r="CY31" s="671"/>
      <c r="CZ31" s="660">
        <v>0.7</v>
      </c>
      <c r="DA31" s="672"/>
      <c r="DB31" s="672"/>
      <c r="DC31" s="673"/>
      <c r="DD31" s="663">
        <v>74515</v>
      </c>
      <c r="DE31" s="670"/>
      <c r="DF31" s="670"/>
      <c r="DG31" s="670"/>
      <c r="DH31" s="670"/>
      <c r="DI31" s="670"/>
      <c r="DJ31" s="670"/>
      <c r="DK31" s="671"/>
      <c r="DL31" s="663">
        <v>74515</v>
      </c>
      <c r="DM31" s="670"/>
      <c r="DN31" s="670"/>
      <c r="DO31" s="670"/>
      <c r="DP31" s="670"/>
      <c r="DQ31" s="670"/>
      <c r="DR31" s="670"/>
      <c r="DS31" s="670"/>
      <c r="DT31" s="670"/>
      <c r="DU31" s="670"/>
      <c r="DV31" s="671"/>
      <c r="DW31" s="660">
        <v>1.2</v>
      </c>
      <c r="DX31" s="672"/>
      <c r="DY31" s="672"/>
      <c r="DZ31" s="672"/>
      <c r="EA31" s="672"/>
      <c r="EB31" s="672"/>
      <c r="EC31" s="684"/>
    </row>
    <row r="32" spans="2:133" ht="11.25" customHeight="1" x14ac:dyDescent="0.15">
      <c r="B32" s="654" t="s">
        <v>318</v>
      </c>
      <c r="C32" s="655"/>
      <c r="D32" s="655"/>
      <c r="E32" s="655"/>
      <c r="F32" s="655"/>
      <c r="G32" s="655"/>
      <c r="H32" s="655"/>
      <c r="I32" s="655"/>
      <c r="J32" s="655"/>
      <c r="K32" s="655"/>
      <c r="L32" s="655"/>
      <c r="M32" s="655"/>
      <c r="N32" s="655"/>
      <c r="O32" s="655"/>
      <c r="P32" s="655"/>
      <c r="Q32" s="656"/>
      <c r="R32" s="657">
        <v>652782</v>
      </c>
      <c r="S32" s="658"/>
      <c r="T32" s="658"/>
      <c r="U32" s="658"/>
      <c r="V32" s="658"/>
      <c r="W32" s="658"/>
      <c r="X32" s="658"/>
      <c r="Y32" s="659"/>
      <c r="Z32" s="695">
        <v>5.6</v>
      </c>
      <c r="AA32" s="695"/>
      <c r="AB32" s="695"/>
      <c r="AC32" s="695"/>
      <c r="AD32" s="696" t="s">
        <v>238</v>
      </c>
      <c r="AE32" s="696"/>
      <c r="AF32" s="696"/>
      <c r="AG32" s="696"/>
      <c r="AH32" s="696"/>
      <c r="AI32" s="696"/>
      <c r="AJ32" s="696"/>
      <c r="AK32" s="696"/>
      <c r="AL32" s="660" t="s">
        <v>238</v>
      </c>
      <c r="AM32" s="661"/>
      <c r="AN32" s="661"/>
      <c r="AO32" s="697"/>
      <c r="AP32" s="698"/>
      <c r="AQ32" s="699"/>
      <c r="AR32" s="699"/>
      <c r="AS32" s="699"/>
      <c r="AT32" s="730"/>
      <c r="AU32" s="214" t="s">
        <v>319</v>
      </c>
      <c r="AX32" s="654" t="s">
        <v>320</v>
      </c>
      <c r="AY32" s="655"/>
      <c r="AZ32" s="655"/>
      <c r="BA32" s="655"/>
      <c r="BB32" s="655"/>
      <c r="BC32" s="655"/>
      <c r="BD32" s="655"/>
      <c r="BE32" s="655"/>
      <c r="BF32" s="656"/>
      <c r="BG32" s="723">
        <v>99.1</v>
      </c>
      <c r="BH32" s="670"/>
      <c r="BI32" s="670"/>
      <c r="BJ32" s="670"/>
      <c r="BK32" s="670"/>
      <c r="BL32" s="670"/>
      <c r="BM32" s="661">
        <v>98.5</v>
      </c>
      <c r="BN32" s="670"/>
      <c r="BO32" s="670"/>
      <c r="BP32" s="670"/>
      <c r="BQ32" s="693"/>
      <c r="BR32" s="723">
        <v>99.3</v>
      </c>
      <c r="BS32" s="670"/>
      <c r="BT32" s="670"/>
      <c r="BU32" s="670"/>
      <c r="BV32" s="670"/>
      <c r="BW32" s="670"/>
      <c r="BX32" s="661">
        <v>98.3</v>
      </c>
      <c r="BY32" s="670"/>
      <c r="BZ32" s="670"/>
      <c r="CA32" s="670"/>
      <c r="CB32" s="693"/>
      <c r="CD32" s="680"/>
      <c r="CE32" s="681"/>
      <c r="CF32" s="654" t="s">
        <v>321</v>
      </c>
      <c r="CG32" s="655"/>
      <c r="CH32" s="655"/>
      <c r="CI32" s="655"/>
      <c r="CJ32" s="655"/>
      <c r="CK32" s="655"/>
      <c r="CL32" s="655"/>
      <c r="CM32" s="655"/>
      <c r="CN32" s="655"/>
      <c r="CO32" s="655"/>
      <c r="CP32" s="655"/>
      <c r="CQ32" s="656"/>
      <c r="CR32" s="657">
        <v>4</v>
      </c>
      <c r="CS32" s="658"/>
      <c r="CT32" s="658"/>
      <c r="CU32" s="658"/>
      <c r="CV32" s="658"/>
      <c r="CW32" s="658"/>
      <c r="CX32" s="658"/>
      <c r="CY32" s="659"/>
      <c r="CZ32" s="660">
        <v>0</v>
      </c>
      <c r="DA32" s="672"/>
      <c r="DB32" s="672"/>
      <c r="DC32" s="673"/>
      <c r="DD32" s="663">
        <v>4</v>
      </c>
      <c r="DE32" s="658"/>
      <c r="DF32" s="658"/>
      <c r="DG32" s="658"/>
      <c r="DH32" s="658"/>
      <c r="DI32" s="658"/>
      <c r="DJ32" s="658"/>
      <c r="DK32" s="659"/>
      <c r="DL32" s="663">
        <v>4</v>
      </c>
      <c r="DM32" s="658"/>
      <c r="DN32" s="658"/>
      <c r="DO32" s="658"/>
      <c r="DP32" s="658"/>
      <c r="DQ32" s="658"/>
      <c r="DR32" s="658"/>
      <c r="DS32" s="658"/>
      <c r="DT32" s="658"/>
      <c r="DU32" s="658"/>
      <c r="DV32" s="659"/>
      <c r="DW32" s="660">
        <v>0</v>
      </c>
      <c r="DX32" s="672"/>
      <c r="DY32" s="672"/>
      <c r="DZ32" s="672"/>
      <c r="EA32" s="672"/>
      <c r="EB32" s="672"/>
      <c r="EC32" s="684"/>
    </row>
    <row r="33" spans="2:133" ht="11.25" customHeight="1" x14ac:dyDescent="0.15">
      <c r="B33" s="654" t="s">
        <v>322</v>
      </c>
      <c r="C33" s="655"/>
      <c r="D33" s="655"/>
      <c r="E33" s="655"/>
      <c r="F33" s="655"/>
      <c r="G33" s="655"/>
      <c r="H33" s="655"/>
      <c r="I33" s="655"/>
      <c r="J33" s="655"/>
      <c r="K33" s="655"/>
      <c r="L33" s="655"/>
      <c r="M33" s="655"/>
      <c r="N33" s="655"/>
      <c r="O33" s="655"/>
      <c r="P33" s="655"/>
      <c r="Q33" s="656"/>
      <c r="R33" s="657">
        <v>26879</v>
      </c>
      <c r="S33" s="658"/>
      <c r="T33" s="658"/>
      <c r="U33" s="658"/>
      <c r="V33" s="658"/>
      <c r="W33" s="658"/>
      <c r="X33" s="658"/>
      <c r="Y33" s="659"/>
      <c r="Z33" s="695">
        <v>0.2</v>
      </c>
      <c r="AA33" s="695"/>
      <c r="AB33" s="695"/>
      <c r="AC33" s="695"/>
      <c r="AD33" s="696" t="s">
        <v>238</v>
      </c>
      <c r="AE33" s="696"/>
      <c r="AF33" s="696"/>
      <c r="AG33" s="696"/>
      <c r="AH33" s="696"/>
      <c r="AI33" s="696"/>
      <c r="AJ33" s="696"/>
      <c r="AK33" s="696"/>
      <c r="AL33" s="660" t="s">
        <v>238</v>
      </c>
      <c r="AM33" s="661"/>
      <c r="AN33" s="661"/>
      <c r="AO33" s="697"/>
      <c r="AP33" s="700"/>
      <c r="AQ33" s="701"/>
      <c r="AR33" s="701"/>
      <c r="AS33" s="701"/>
      <c r="AT33" s="731"/>
      <c r="AU33" s="219"/>
      <c r="AV33" s="219"/>
      <c r="AW33" s="219"/>
      <c r="AX33" s="638" t="s">
        <v>323</v>
      </c>
      <c r="AY33" s="639"/>
      <c r="AZ33" s="639"/>
      <c r="BA33" s="639"/>
      <c r="BB33" s="639"/>
      <c r="BC33" s="639"/>
      <c r="BD33" s="639"/>
      <c r="BE33" s="639"/>
      <c r="BF33" s="640"/>
      <c r="BG33" s="718">
        <v>99.5</v>
      </c>
      <c r="BH33" s="642"/>
      <c r="BI33" s="642"/>
      <c r="BJ33" s="642"/>
      <c r="BK33" s="642"/>
      <c r="BL33" s="642"/>
      <c r="BM33" s="688">
        <v>97.4</v>
      </c>
      <c r="BN33" s="642"/>
      <c r="BO33" s="642"/>
      <c r="BP33" s="642"/>
      <c r="BQ33" s="705"/>
      <c r="BR33" s="718">
        <v>99.7</v>
      </c>
      <c r="BS33" s="642"/>
      <c r="BT33" s="642"/>
      <c r="BU33" s="642"/>
      <c r="BV33" s="642"/>
      <c r="BW33" s="642"/>
      <c r="BX33" s="688">
        <v>97.2</v>
      </c>
      <c r="BY33" s="642"/>
      <c r="BZ33" s="642"/>
      <c r="CA33" s="642"/>
      <c r="CB33" s="705"/>
      <c r="CD33" s="654" t="s">
        <v>324</v>
      </c>
      <c r="CE33" s="655"/>
      <c r="CF33" s="655"/>
      <c r="CG33" s="655"/>
      <c r="CH33" s="655"/>
      <c r="CI33" s="655"/>
      <c r="CJ33" s="655"/>
      <c r="CK33" s="655"/>
      <c r="CL33" s="655"/>
      <c r="CM33" s="655"/>
      <c r="CN33" s="655"/>
      <c r="CO33" s="655"/>
      <c r="CP33" s="655"/>
      <c r="CQ33" s="656"/>
      <c r="CR33" s="657">
        <v>4557693</v>
      </c>
      <c r="CS33" s="670"/>
      <c r="CT33" s="670"/>
      <c r="CU33" s="670"/>
      <c r="CV33" s="670"/>
      <c r="CW33" s="670"/>
      <c r="CX33" s="670"/>
      <c r="CY33" s="671"/>
      <c r="CZ33" s="660">
        <v>41.3</v>
      </c>
      <c r="DA33" s="672"/>
      <c r="DB33" s="672"/>
      <c r="DC33" s="673"/>
      <c r="DD33" s="663">
        <v>3660100</v>
      </c>
      <c r="DE33" s="670"/>
      <c r="DF33" s="670"/>
      <c r="DG33" s="670"/>
      <c r="DH33" s="670"/>
      <c r="DI33" s="670"/>
      <c r="DJ33" s="670"/>
      <c r="DK33" s="671"/>
      <c r="DL33" s="663">
        <v>2850901</v>
      </c>
      <c r="DM33" s="670"/>
      <c r="DN33" s="670"/>
      <c r="DO33" s="670"/>
      <c r="DP33" s="670"/>
      <c r="DQ33" s="670"/>
      <c r="DR33" s="670"/>
      <c r="DS33" s="670"/>
      <c r="DT33" s="670"/>
      <c r="DU33" s="670"/>
      <c r="DV33" s="671"/>
      <c r="DW33" s="660">
        <v>46.2</v>
      </c>
      <c r="DX33" s="672"/>
      <c r="DY33" s="672"/>
      <c r="DZ33" s="672"/>
      <c r="EA33" s="672"/>
      <c r="EB33" s="672"/>
      <c r="EC33" s="684"/>
    </row>
    <row r="34" spans="2:133" ht="11.25" customHeight="1" x14ac:dyDescent="0.15">
      <c r="B34" s="654" t="s">
        <v>325</v>
      </c>
      <c r="C34" s="655"/>
      <c r="D34" s="655"/>
      <c r="E34" s="655"/>
      <c r="F34" s="655"/>
      <c r="G34" s="655"/>
      <c r="H34" s="655"/>
      <c r="I34" s="655"/>
      <c r="J34" s="655"/>
      <c r="K34" s="655"/>
      <c r="L34" s="655"/>
      <c r="M34" s="655"/>
      <c r="N34" s="655"/>
      <c r="O34" s="655"/>
      <c r="P34" s="655"/>
      <c r="Q34" s="656"/>
      <c r="R34" s="657">
        <v>84242</v>
      </c>
      <c r="S34" s="658"/>
      <c r="T34" s="658"/>
      <c r="U34" s="658"/>
      <c r="V34" s="658"/>
      <c r="W34" s="658"/>
      <c r="X34" s="658"/>
      <c r="Y34" s="659"/>
      <c r="Z34" s="695">
        <v>0.7</v>
      </c>
      <c r="AA34" s="695"/>
      <c r="AB34" s="695"/>
      <c r="AC34" s="695"/>
      <c r="AD34" s="696" t="s">
        <v>129</v>
      </c>
      <c r="AE34" s="696"/>
      <c r="AF34" s="696"/>
      <c r="AG34" s="696"/>
      <c r="AH34" s="696"/>
      <c r="AI34" s="696"/>
      <c r="AJ34" s="696"/>
      <c r="AK34" s="696"/>
      <c r="AL34" s="660" t="s">
        <v>129</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326</v>
      </c>
      <c r="CE34" s="655"/>
      <c r="CF34" s="655"/>
      <c r="CG34" s="655"/>
      <c r="CH34" s="655"/>
      <c r="CI34" s="655"/>
      <c r="CJ34" s="655"/>
      <c r="CK34" s="655"/>
      <c r="CL34" s="655"/>
      <c r="CM34" s="655"/>
      <c r="CN34" s="655"/>
      <c r="CO34" s="655"/>
      <c r="CP34" s="655"/>
      <c r="CQ34" s="656"/>
      <c r="CR34" s="657">
        <v>1992032</v>
      </c>
      <c r="CS34" s="658"/>
      <c r="CT34" s="658"/>
      <c r="CU34" s="658"/>
      <c r="CV34" s="658"/>
      <c r="CW34" s="658"/>
      <c r="CX34" s="658"/>
      <c r="CY34" s="659"/>
      <c r="CZ34" s="660">
        <v>18</v>
      </c>
      <c r="DA34" s="672"/>
      <c r="DB34" s="672"/>
      <c r="DC34" s="673"/>
      <c r="DD34" s="663">
        <v>1455168</v>
      </c>
      <c r="DE34" s="658"/>
      <c r="DF34" s="658"/>
      <c r="DG34" s="658"/>
      <c r="DH34" s="658"/>
      <c r="DI34" s="658"/>
      <c r="DJ34" s="658"/>
      <c r="DK34" s="659"/>
      <c r="DL34" s="663">
        <v>1156503</v>
      </c>
      <c r="DM34" s="658"/>
      <c r="DN34" s="658"/>
      <c r="DO34" s="658"/>
      <c r="DP34" s="658"/>
      <c r="DQ34" s="658"/>
      <c r="DR34" s="658"/>
      <c r="DS34" s="658"/>
      <c r="DT34" s="658"/>
      <c r="DU34" s="658"/>
      <c r="DV34" s="659"/>
      <c r="DW34" s="660">
        <v>18.7</v>
      </c>
      <c r="DX34" s="672"/>
      <c r="DY34" s="672"/>
      <c r="DZ34" s="672"/>
      <c r="EA34" s="672"/>
      <c r="EB34" s="672"/>
      <c r="EC34" s="684"/>
    </row>
    <row r="35" spans="2:133" ht="11.25" customHeight="1" x14ac:dyDescent="0.15">
      <c r="B35" s="654" t="s">
        <v>327</v>
      </c>
      <c r="C35" s="655"/>
      <c r="D35" s="655"/>
      <c r="E35" s="655"/>
      <c r="F35" s="655"/>
      <c r="G35" s="655"/>
      <c r="H35" s="655"/>
      <c r="I35" s="655"/>
      <c r="J35" s="655"/>
      <c r="K35" s="655"/>
      <c r="L35" s="655"/>
      <c r="M35" s="655"/>
      <c r="N35" s="655"/>
      <c r="O35" s="655"/>
      <c r="P35" s="655"/>
      <c r="Q35" s="656"/>
      <c r="R35" s="657">
        <v>312500</v>
      </c>
      <c r="S35" s="658"/>
      <c r="T35" s="658"/>
      <c r="U35" s="658"/>
      <c r="V35" s="658"/>
      <c r="W35" s="658"/>
      <c r="X35" s="658"/>
      <c r="Y35" s="659"/>
      <c r="Z35" s="695">
        <v>2.7</v>
      </c>
      <c r="AA35" s="695"/>
      <c r="AB35" s="695"/>
      <c r="AC35" s="695"/>
      <c r="AD35" s="696" t="s">
        <v>129</v>
      </c>
      <c r="AE35" s="696"/>
      <c r="AF35" s="696"/>
      <c r="AG35" s="696"/>
      <c r="AH35" s="696"/>
      <c r="AI35" s="696"/>
      <c r="AJ35" s="696"/>
      <c r="AK35" s="696"/>
      <c r="AL35" s="660" t="s">
        <v>238</v>
      </c>
      <c r="AM35" s="661"/>
      <c r="AN35" s="661"/>
      <c r="AO35" s="697"/>
      <c r="AP35" s="222"/>
      <c r="AQ35" s="709" t="s">
        <v>328</v>
      </c>
      <c r="AR35" s="710"/>
      <c r="AS35" s="710"/>
      <c r="AT35" s="710"/>
      <c r="AU35" s="710"/>
      <c r="AV35" s="710"/>
      <c r="AW35" s="710"/>
      <c r="AX35" s="710"/>
      <c r="AY35" s="710"/>
      <c r="AZ35" s="710"/>
      <c r="BA35" s="710"/>
      <c r="BB35" s="710"/>
      <c r="BC35" s="710"/>
      <c r="BD35" s="710"/>
      <c r="BE35" s="710"/>
      <c r="BF35" s="711"/>
      <c r="BG35" s="709" t="s">
        <v>329</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330</v>
      </c>
      <c r="CE35" s="655"/>
      <c r="CF35" s="655"/>
      <c r="CG35" s="655"/>
      <c r="CH35" s="655"/>
      <c r="CI35" s="655"/>
      <c r="CJ35" s="655"/>
      <c r="CK35" s="655"/>
      <c r="CL35" s="655"/>
      <c r="CM35" s="655"/>
      <c r="CN35" s="655"/>
      <c r="CO35" s="655"/>
      <c r="CP35" s="655"/>
      <c r="CQ35" s="656"/>
      <c r="CR35" s="657">
        <v>66771</v>
      </c>
      <c r="CS35" s="670"/>
      <c r="CT35" s="670"/>
      <c r="CU35" s="670"/>
      <c r="CV35" s="670"/>
      <c r="CW35" s="670"/>
      <c r="CX35" s="670"/>
      <c r="CY35" s="671"/>
      <c r="CZ35" s="660">
        <v>0.6</v>
      </c>
      <c r="DA35" s="672"/>
      <c r="DB35" s="672"/>
      <c r="DC35" s="673"/>
      <c r="DD35" s="663">
        <v>37045</v>
      </c>
      <c r="DE35" s="670"/>
      <c r="DF35" s="670"/>
      <c r="DG35" s="670"/>
      <c r="DH35" s="670"/>
      <c r="DI35" s="670"/>
      <c r="DJ35" s="670"/>
      <c r="DK35" s="671"/>
      <c r="DL35" s="663">
        <v>37045</v>
      </c>
      <c r="DM35" s="670"/>
      <c r="DN35" s="670"/>
      <c r="DO35" s="670"/>
      <c r="DP35" s="670"/>
      <c r="DQ35" s="670"/>
      <c r="DR35" s="670"/>
      <c r="DS35" s="670"/>
      <c r="DT35" s="670"/>
      <c r="DU35" s="670"/>
      <c r="DV35" s="671"/>
      <c r="DW35" s="660">
        <v>0.6</v>
      </c>
      <c r="DX35" s="672"/>
      <c r="DY35" s="672"/>
      <c r="DZ35" s="672"/>
      <c r="EA35" s="672"/>
      <c r="EB35" s="672"/>
      <c r="EC35" s="684"/>
    </row>
    <row r="36" spans="2:133" ht="11.25" customHeight="1" x14ac:dyDescent="0.15">
      <c r="B36" s="654" t="s">
        <v>331</v>
      </c>
      <c r="C36" s="655"/>
      <c r="D36" s="655"/>
      <c r="E36" s="655"/>
      <c r="F36" s="655"/>
      <c r="G36" s="655"/>
      <c r="H36" s="655"/>
      <c r="I36" s="655"/>
      <c r="J36" s="655"/>
      <c r="K36" s="655"/>
      <c r="L36" s="655"/>
      <c r="M36" s="655"/>
      <c r="N36" s="655"/>
      <c r="O36" s="655"/>
      <c r="P36" s="655"/>
      <c r="Q36" s="656"/>
      <c r="R36" s="657">
        <v>601699</v>
      </c>
      <c r="S36" s="658"/>
      <c r="T36" s="658"/>
      <c r="U36" s="658"/>
      <c r="V36" s="658"/>
      <c r="W36" s="658"/>
      <c r="X36" s="658"/>
      <c r="Y36" s="659"/>
      <c r="Z36" s="695">
        <v>5.2</v>
      </c>
      <c r="AA36" s="695"/>
      <c r="AB36" s="695"/>
      <c r="AC36" s="695"/>
      <c r="AD36" s="696" t="s">
        <v>129</v>
      </c>
      <c r="AE36" s="696"/>
      <c r="AF36" s="696"/>
      <c r="AG36" s="696"/>
      <c r="AH36" s="696"/>
      <c r="AI36" s="696"/>
      <c r="AJ36" s="696"/>
      <c r="AK36" s="696"/>
      <c r="AL36" s="660" t="s">
        <v>238</v>
      </c>
      <c r="AM36" s="661"/>
      <c r="AN36" s="661"/>
      <c r="AO36" s="697"/>
      <c r="AP36" s="222"/>
      <c r="AQ36" s="706" t="s">
        <v>332</v>
      </c>
      <c r="AR36" s="707"/>
      <c r="AS36" s="707"/>
      <c r="AT36" s="707"/>
      <c r="AU36" s="707"/>
      <c r="AV36" s="707"/>
      <c r="AW36" s="707"/>
      <c r="AX36" s="707"/>
      <c r="AY36" s="708"/>
      <c r="AZ36" s="712">
        <v>1059866</v>
      </c>
      <c r="BA36" s="713"/>
      <c r="BB36" s="713"/>
      <c r="BC36" s="713"/>
      <c r="BD36" s="713"/>
      <c r="BE36" s="713"/>
      <c r="BF36" s="714"/>
      <c r="BG36" s="715" t="s">
        <v>333</v>
      </c>
      <c r="BH36" s="716"/>
      <c r="BI36" s="716"/>
      <c r="BJ36" s="716"/>
      <c r="BK36" s="716"/>
      <c r="BL36" s="716"/>
      <c r="BM36" s="716"/>
      <c r="BN36" s="716"/>
      <c r="BO36" s="716"/>
      <c r="BP36" s="716"/>
      <c r="BQ36" s="716"/>
      <c r="BR36" s="716"/>
      <c r="BS36" s="716"/>
      <c r="BT36" s="716"/>
      <c r="BU36" s="717"/>
      <c r="BV36" s="712">
        <v>16883</v>
      </c>
      <c r="BW36" s="713"/>
      <c r="BX36" s="713"/>
      <c r="BY36" s="713"/>
      <c r="BZ36" s="713"/>
      <c r="CA36" s="713"/>
      <c r="CB36" s="714"/>
      <c r="CD36" s="654" t="s">
        <v>334</v>
      </c>
      <c r="CE36" s="655"/>
      <c r="CF36" s="655"/>
      <c r="CG36" s="655"/>
      <c r="CH36" s="655"/>
      <c r="CI36" s="655"/>
      <c r="CJ36" s="655"/>
      <c r="CK36" s="655"/>
      <c r="CL36" s="655"/>
      <c r="CM36" s="655"/>
      <c r="CN36" s="655"/>
      <c r="CO36" s="655"/>
      <c r="CP36" s="655"/>
      <c r="CQ36" s="656"/>
      <c r="CR36" s="657">
        <v>1796026</v>
      </c>
      <c r="CS36" s="658"/>
      <c r="CT36" s="658"/>
      <c r="CU36" s="658"/>
      <c r="CV36" s="658"/>
      <c r="CW36" s="658"/>
      <c r="CX36" s="658"/>
      <c r="CY36" s="659"/>
      <c r="CZ36" s="660">
        <v>16.3</v>
      </c>
      <c r="DA36" s="672"/>
      <c r="DB36" s="672"/>
      <c r="DC36" s="673"/>
      <c r="DD36" s="663">
        <v>1656232</v>
      </c>
      <c r="DE36" s="658"/>
      <c r="DF36" s="658"/>
      <c r="DG36" s="658"/>
      <c r="DH36" s="658"/>
      <c r="DI36" s="658"/>
      <c r="DJ36" s="658"/>
      <c r="DK36" s="659"/>
      <c r="DL36" s="663">
        <v>1157767</v>
      </c>
      <c r="DM36" s="658"/>
      <c r="DN36" s="658"/>
      <c r="DO36" s="658"/>
      <c r="DP36" s="658"/>
      <c r="DQ36" s="658"/>
      <c r="DR36" s="658"/>
      <c r="DS36" s="658"/>
      <c r="DT36" s="658"/>
      <c r="DU36" s="658"/>
      <c r="DV36" s="659"/>
      <c r="DW36" s="660">
        <v>18.8</v>
      </c>
      <c r="DX36" s="672"/>
      <c r="DY36" s="672"/>
      <c r="DZ36" s="672"/>
      <c r="EA36" s="672"/>
      <c r="EB36" s="672"/>
      <c r="EC36" s="684"/>
    </row>
    <row r="37" spans="2:133" ht="11.25" customHeight="1" x14ac:dyDescent="0.15">
      <c r="B37" s="654" t="s">
        <v>335</v>
      </c>
      <c r="C37" s="655"/>
      <c r="D37" s="655"/>
      <c r="E37" s="655"/>
      <c r="F37" s="655"/>
      <c r="G37" s="655"/>
      <c r="H37" s="655"/>
      <c r="I37" s="655"/>
      <c r="J37" s="655"/>
      <c r="K37" s="655"/>
      <c r="L37" s="655"/>
      <c r="M37" s="655"/>
      <c r="N37" s="655"/>
      <c r="O37" s="655"/>
      <c r="P37" s="655"/>
      <c r="Q37" s="656"/>
      <c r="R37" s="657">
        <v>251027</v>
      </c>
      <c r="S37" s="658"/>
      <c r="T37" s="658"/>
      <c r="U37" s="658"/>
      <c r="V37" s="658"/>
      <c r="W37" s="658"/>
      <c r="X37" s="658"/>
      <c r="Y37" s="659"/>
      <c r="Z37" s="695">
        <v>2.2000000000000002</v>
      </c>
      <c r="AA37" s="695"/>
      <c r="AB37" s="695"/>
      <c r="AC37" s="695"/>
      <c r="AD37" s="696">
        <v>357</v>
      </c>
      <c r="AE37" s="696"/>
      <c r="AF37" s="696"/>
      <c r="AG37" s="696"/>
      <c r="AH37" s="696"/>
      <c r="AI37" s="696"/>
      <c r="AJ37" s="696"/>
      <c r="AK37" s="696"/>
      <c r="AL37" s="660">
        <v>0</v>
      </c>
      <c r="AM37" s="661"/>
      <c r="AN37" s="661"/>
      <c r="AO37" s="697"/>
      <c r="AQ37" s="690" t="s">
        <v>336</v>
      </c>
      <c r="AR37" s="691"/>
      <c r="AS37" s="691"/>
      <c r="AT37" s="691"/>
      <c r="AU37" s="691"/>
      <c r="AV37" s="691"/>
      <c r="AW37" s="691"/>
      <c r="AX37" s="691"/>
      <c r="AY37" s="692"/>
      <c r="AZ37" s="657">
        <v>448215</v>
      </c>
      <c r="BA37" s="658"/>
      <c r="BB37" s="658"/>
      <c r="BC37" s="658"/>
      <c r="BD37" s="670"/>
      <c r="BE37" s="670"/>
      <c r="BF37" s="693"/>
      <c r="BG37" s="654" t="s">
        <v>337</v>
      </c>
      <c r="BH37" s="655"/>
      <c r="BI37" s="655"/>
      <c r="BJ37" s="655"/>
      <c r="BK37" s="655"/>
      <c r="BL37" s="655"/>
      <c r="BM37" s="655"/>
      <c r="BN37" s="655"/>
      <c r="BO37" s="655"/>
      <c r="BP37" s="655"/>
      <c r="BQ37" s="655"/>
      <c r="BR37" s="655"/>
      <c r="BS37" s="655"/>
      <c r="BT37" s="655"/>
      <c r="BU37" s="656"/>
      <c r="BV37" s="657">
        <v>16883</v>
      </c>
      <c r="BW37" s="658"/>
      <c r="BX37" s="658"/>
      <c r="BY37" s="658"/>
      <c r="BZ37" s="658"/>
      <c r="CA37" s="658"/>
      <c r="CB37" s="694"/>
      <c r="CD37" s="654" t="s">
        <v>338</v>
      </c>
      <c r="CE37" s="655"/>
      <c r="CF37" s="655"/>
      <c r="CG37" s="655"/>
      <c r="CH37" s="655"/>
      <c r="CI37" s="655"/>
      <c r="CJ37" s="655"/>
      <c r="CK37" s="655"/>
      <c r="CL37" s="655"/>
      <c r="CM37" s="655"/>
      <c r="CN37" s="655"/>
      <c r="CO37" s="655"/>
      <c r="CP37" s="655"/>
      <c r="CQ37" s="656"/>
      <c r="CR37" s="657">
        <v>670483</v>
      </c>
      <c r="CS37" s="670"/>
      <c r="CT37" s="670"/>
      <c r="CU37" s="670"/>
      <c r="CV37" s="670"/>
      <c r="CW37" s="670"/>
      <c r="CX37" s="670"/>
      <c r="CY37" s="671"/>
      <c r="CZ37" s="660">
        <v>6.1</v>
      </c>
      <c r="DA37" s="672"/>
      <c r="DB37" s="672"/>
      <c r="DC37" s="673"/>
      <c r="DD37" s="663">
        <v>668128</v>
      </c>
      <c r="DE37" s="670"/>
      <c r="DF37" s="670"/>
      <c r="DG37" s="670"/>
      <c r="DH37" s="670"/>
      <c r="DI37" s="670"/>
      <c r="DJ37" s="670"/>
      <c r="DK37" s="671"/>
      <c r="DL37" s="663">
        <v>625771</v>
      </c>
      <c r="DM37" s="670"/>
      <c r="DN37" s="670"/>
      <c r="DO37" s="670"/>
      <c r="DP37" s="670"/>
      <c r="DQ37" s="670"/>
      <c r="DR37" s="670"/>
      <c r="DS37" s="670"/>
      <c r="DT37" s="670"/>
      <c r="DU37" s="670"/>
      <c r="DV37" s="671"/>
      <c r="DW37" s="660">
        <v>10.1</v>
      </c>
      <c r="DX37" s="672"/>
      <c r="DY37" s="672"/>
      <c r="DZ37" s="672"/>
      <c r="EA37" s="672"/>
      <c r="EB37" s="672"/>
      <c r="EC37" s="684"/>
    </row>
    <row r="38" spans="2:133" ht="11.25" customHeight="1" x14ac:dyDescent="0.15">
      <c r="B38" s="654" t="s">
        <v>339</v>
      </c>
      <c r="C38" s="655"/>
      <c r="D38" s="655"/>
      <c r="E38" s="655"/>
      <c r="F38" s="655"/>
      <c r="G38" s="655"/>
      <c r="H38" s="655"/>
      <c r="I38" s="655"/>
      <c r="J38" s="655"/>
      <c r="K38" s="655"/>
      <c r="L38" s="655"/>
      <c r="M38" s="655"/>
      <c r="N38" s="655"/>
      <c r="O38" s="655"/>
      <c r="P38" s="655"/>
      <c r="Q38" s="656"/>
      <c r="R38" s="657">
        <v>1338944</v>
      </c>
      <c r="S38" s="658"/>
      <c r="T38" s="658"/>
      <c r="U38" s="658"/>
      <c r="V38" s="658"/>
      <c r="W38" s="658"/>
      <c r="X38" s="658"/>
      <c r="Y38" s="659"/>
      <c r="Z38" s="695">
        <v>11.5</v>
      </c>
      <c r="AA38" s="695"/>
      <c r="AB38" s="695"/>
      <c r="AC38" s="695"/>
      <c r="AD38" s="696" t="s">
        <v>129</v>
      </c>
      <c r="AE38" s="696"/>
      <c r="AF38" s="696"/>
      <c r="AG38" s="696"/>
      <c r="AH38" s="696"/>
      <c r="AI38" s="696"/>
      <c r="AJ38" s="696"/>
      <c r="AK38" s="696"/>
      <c r="AL38" s="660" t="s">
        <v>129</v>
      </c>
      <c r="AM38" s="661"/>
      <c r="AN38" s="661"/>
      <c r="AO38" s="697"/>
      <c r="AQ38" s="690" t="s">
        <v>340</v>
      </c>
      <c r="AR38" s="691"/>
      <c r="AS38" s="691"/>
      <c r="AT38" s="691"/>
      <c r="AU38" s="691"/>
      <c r="AV38" s="691"/>
      <c r="AW38" s="691"/>
      <c r="AX38" s="691"/>
      <c r="AY38" s="692"/>
      <c r="AZ38" s="657">
        <v>2406</v>
      </c>
      <c r="BA38" s="658"/>
      <c r="BB38" s="658"/>
      <c r="BC38" s="658"/>
      <c r="BD38" s="670"/>
      <c r="BE38" s="670"/>
      <c r="BF38" s="693"/>
      <c r="BG38" s="654" t="s">
        <v>341</v>
      </c>
      <c r="BH38" s="655"/>
      <c r="BI38" s="655"/>
      <c r="BJ38" s="655"/>
      <c r="BK38" s="655"/>
      <c r="BL38" s="655"/>
      <c r="BM38" s="655"/>
      <c r="BN38" s="655"/>
      <c r="BO38" s="655"/>
      <c r="BP38" s="655"/>
      <c r="BQ38" s="655"/>
      <c r="BR38" s="655"/>
      <c r="BS38" s="655"/>
      <c r="BT38" s="655"/>
      <c r="BU38" s="656"/>
      <c r="BV38" s="657">
        <v>2235</v>
      </c>
      <c r="BW38" s="658"/>
      <c r="BX38" s="658"/>
      <c r="BY38" s="658"/>
      <c r="BZ38" s="658"/>
      <c r="CA38" s="658"/>
      <c r="CB38" s="694"/>
      <c r="CD38" s="654" t="s">
        <v>342</v>
      </c>
      <c r="CE38" s="655"/>
      <c r="CF38" s="655"/>
      <c r="CG38" s="655"/>
      <c r="CH38" s="655"/>
      <c r="CI38" s="655"/>
      <c r="CJ38" s="655"/>
      <c r="CK38" s="655"/>
      <c r="CL38" s="655"/>
      <c r="CM38" s="655"/>
      <c r="CN38" s="655"/>
      <c r="CO38" s="655"/>
      <c r="CP38" s="655"/>
      <c r="CQ38" s="656"/>
      <c r="CR38" s="657">
        <v>609245</v>
      </c>
      <c r="CS38" s="658"/>
      <c r="CT38" s="658"/>
      <c r="CU38" s="658"/>
      <c r="CV38" s="658"/>
      <c r="CW38" s="658"/>
      <c r="CX38" s="658"/>
      <c r="CY38" s="659"/>
      <c r="CZ38" s="660">
        <v>5.5</v>
      </c>
      <c r="DA38" s="672"/>
      <c r="DB38" s="672"/>
      <c r="DC38" s="673"/>
      <c r="DD38" s="663">
        <v>499751</v>
      </c>
      <c r="DE38" s="658"/>
      <c r="DF38" s="658"/>
      <c r="DG38" s="658"/>
      <c r="DH38" s="658"/>
      <c r="DI38" s="658"/>
      <c r="DJ38" s="658"/>
      <c r="DK38" s="659"/>
      <c r="DL38" s="663">
        <v>499586</v>
      </c>
      <c r="DM38" s="658"/>
      <c r="DN38" s="658"/>
      <c r="DO38" s="658"/>
      <c r="DP38" s="658"/>
      <c r="DQ38" s="658"/>
      <c r="DR38" s="658"/>
      <c r="DS38" s="658"/>
      <c r="DT38" s="658"/>
      <c r="DU38" s="658"/>
      <c r="DV38" s="659"/>
      <c r="DW38" s="660">
        <v>8.1</v>
      </c>
      <c r="DX38" s="672"/>
      <c r="DY38" s="672"/>
      <c r="DZ38" s="672"/>
      <c r="EA38" s="672"/>
      <c r="EB38" s="672"/>
      <c r="EC38" s="684"/>
    </row>
    <row r="39" spans="2:133" ht="11.25" customHeight="1" x14ac:dyDescent="0.15">
      <c r="B39" s="654" t="s">
        <v>343</v>
      </c>
      <c r="C39" s="655"/>
      <c r="D39" s="655"/>
      <c r="E39" s="655"/>
      <c r="F39" s="655"/>
      <c r="G39" s="655"/>
      <c r="H39" s="655"/>
      <c r="I39" s="655"/>
      <c r="J39" s="655"/>
      <c r="K39" s="655"/>
      <c r="L39" s="655"/>
      <c r="M39" s="655"/>
      <c r="N39" s="655"/>
      <c r="O39" s="655"/>
      <c r="P39" s="655"/>
      <c r="Q39" s="656"/>
      <c r="R39" s="657" t="s">
        <v>176</v>
      </c>
      <c r="S39" s="658"/>
      <c r="T39" s="658"/>
      <c r="U39" s="658"/>
      <c r="V39" s="658"/>
      <c r="W39" s="658"/>
      <c r="X39" s="658"/>
      <c r="Y39" s="659"/>
      <c r="Z39" s="695" t="s">
        <v>238</v>
      </c>
      <c r="AA39" s="695"/>
      <c r="AB39" s="695"/>
      <c r="AC39" s="695"/>
      <c r="AD39" s="696" t="s">
        <v>238</v>
      </c>
      <c r="AE39" s="696"/>
      <c r="AF39" s="696"/>
      <c r="AG39" s="696"/>
      <c r="AH39" s="696"/>
      <c r="AI39" s="696"/>
      <c r="AJ39" s="696"/>
      <c r="AK39" s="696"/>
      <c r="AL39" s="660" t="s">
        <v>238</v>
      </c>
      <c r="AM39" s="661"/>
      <c r="AN39" s="661"/>
      <c r="AO39" s="697"/>
      <c r="AQ39" s="690" t="s">
        <v>344</v>
      </c>
      <c r="AR39" s="691"/>
      <c r="AS39" s="691"/>
      <c r="AT39" s="691"/>
      <c r="AU39" s="691"/>
      <c r="AV39" s="691"/>
      <c r="AW39" s="691"/>
      <c r="AX39" s="691"/>
      <c r="AY39" s="692"/>
      <c r="AZ39" s="657" t="s">
        <v>176</v>
      </c>
      <c r="BA39" s="658"/>
      <c r="BB39" s="658"/>
      <c r="BC39" s="658"/>
      <c r="BD39" s="670"/>
      <c r="BE39" s="670"/>
      <c r="BF39" s="693"/>
      <c r="BG39" s="654" t="s">
        <v>345</v>
      </c>
      <c r="BH39" s="655"/>
      <c r="BI39" s="655"/>
      <c r="BJ39" s="655"/>
      <c r="BK39" s="655"/>
      <c r="BL39" s="655"/>
      <c r="BM39" s="655"/>
      <c r="BN39" s="655"/>
      <c r="BO39" s="655"/>
      <c r="BP39" s="655"/>
      <c r="BQ39" s="655"/>
      <c r="BR39" s="655"/>
      <c r="BS39" s="655"/>
      <c r="BT39" s="655"/>
      <c r="BU39" s="656"/>
      <c r="BV39" s="657">
        <v>3565</v>
      </c>
      <c r="BW39" s="658"/>
      <c r="BX39" s="658"/>
      <c r="BY39" s="658"/>
      <c r="BZ39" s="658"/>
      <c r="CA39" s="658"/>
      <c r="CB39" s="694"/>
      <c r="CD39" s="654" t="s">
        <v>346</v>
      </c>
      <c r="CE39" s="655"/>
      <c r="CF39" s="655"/>
      <c r="CG39" s="655"/>
      <c r="CH39" s="655"/>
      <c r="CI39" s="655"/>
      <c r="CJ39" s="655"/>
      <c r="CK39" s="655"/>
      <c r="CL39" s="655"/>
      <c r="CM39" s="655"/>
      <c r="CN39" s="655"/>
      <c r="CO39" s="655"/>
      <c r="CP39" s="655"/>
      <c r="CQ39" s="656"/>
      <c r="CR39" s="657">
        <v>92367</v>
      </c>
      <c r="CS39" s="670"/>
      <c r="CT39" s="670"/>
      <c r="CU39" s="670"/>
      <c r="CV39" s="670"/>
      <c r="CW39" s="670"/>
      <c r="CX39" s="670"/>
      <c r="CY39" s="671"/>
      <c r="CZ39" s="660">
        <v>0.8</v>
      </c>
      <c r="DA39" s="672"/>
      <c r="DB39" s="672"/>
      <c r="DC39" s="673"/>
      <c r="DD39" s="663">
        <v>11904</v>
      </c>
      <c r="DE39" s="670"/>
      <c r="DF39" s="670"/>
      <c r="DG39" s="670"/>
      <c r="DH39" s="670"/>
      <c r="DI39" s="670"/>
      <c r="DJ39" s="670"/>
      <c r="DK39" s="671"/>
      <c r="DL39" s="663" t="s">
        <v>238</v>
      </c>
      <c r="DM39" s="670"/>
      <c r="DN39" s="670"/>
      <c r="DO39" s="670"/>
      <c r="DP39" s="670"/>
      <c r="DQ39" s="670"/>
      <c r="DR39" s="670"/>
      <c r="DS39" s="670"/>
      <c r="DT39" s="670"/>
      <c r="DU39" s="670"/>
      <c r="DV39" s="671"/>
      <c r="DW39" s="660" t="s">
        <v>129</v>
      </c>
      <c r="DX39" s="672"/>
      <c r="DY39" s="672"/>
      <c r="DZ39" s="672"/>
      <c r="EA39" s="672"/>
      <c r="EB39" s="672"/>
      <c r="EC39" s="684"/>
    </row>
    <row r="40" spans="2:133" ht="11.25" customHeight="1" x14ac:dyDescent="0.15">
      <c r="B40" s="654" t="s">
        <v>347</v>
      </c>
      <c r="C40" s="655"/>
      <c r="D40" s="655"/>
      <c r="E40" s="655"/>
      <c r="F40" s="655"/>
      <c r="G40" s="655"/>
      <c r="H40" s="655"/>
      <c r="I40" s="655"/>
      <c r="J40" s="655"/>
      <c r="K40" s="655"/>
      <c r="L40" s="655"/>
      <c r="M40" s="655"/>
      <c r="N40" s="655"/>
      <c r="O40" s="655"/>
      <c r="P40" s="655"/>
      <c r="Q40" s="656"/>
      <c r="R40" s="657">
        <v>112344</v>
      </c>
      <c r="S40" s="658"/>
      <c r="T40" s="658"/>
      <c r="U40" s="658"/>
      <c r="V40" s="658"/>
      <c r="W40" s="658"/>
      <c r="X40" s="658"/>
      <c r="Y40" s="659"/>
      <c r="Z40" s="695">
        <v>1</v>
      </c>
      <c r="AA40" s="695"/>
      <c r="AB40" s="695"/>
      <c r="AC40" s="695"/>
      <c r="AD40" s="696" t="s">
        <v>129</v>
      </c>
      <c r="AE40" s="696"/>
      <c r="AF40" s="696"/>
      <c r="AG40" s="696"/>
      <c r="AH40" s="696"/>
      <c r="AI40" s="696"/>
      <c r="AJ40" s="696"/>
      <c r="AK40" s="696"/>
      <c r="AL40" s="660" t="s">
        <v>238</v>
      </c>
      <c r="AM40" s="661"/>
      <c r="AN40" s="661"/>
      <c r="AO40" s="697"/>
      <c r="AQ40" s="690" t="s">
        <v>348</v>
      </c>
      <c r="AR40" s="691"/>
      <c r="AS40" s="691"/>
      <c r="AT40" s="691"/>
      <c r="AU40" s="691"/>
      <c r="AV40" s="691"/>
      <c r="AW40" s="691"/>
      <c r="AX40" s="691"/>
      <c r="AY40" s="692"/>
      <c r="AZ40" s="657" t="s">
        <v>238</v>
      </c>
      <c r="BA40" s="658"/>
      <c r="BB40" s="658"/>
      <c r="BC40" s="658"/>
      <c r="BD40" s="670"/>
      <c r="BE40" s="670"/>
      <c r="BF40" s="693"/>
      <c r="BG40" s="698" t="s">
        <v>349</v>
      </c>
      <c r="BH40" s="699"/>
      <c r="BI40" s="699"/>
      <c r="BJ40" s="699"/>
      <c r="BK40" s="699"/>
      <c r="BL40" s="223"/>
      <c r="BM40" s="655" t="s">
        <v>350</v>
      </c>
      <c r="BN40" s="655"/>
      <c r="BO40" s="655"/>
      <c r="BP40" s="655"/>
      <c r="BQ40" s="655"/>
      <c r="BR40" s="655"/>
      <c r="BS40" s="655"/>
      <c r="BT40" s="655"/>
      <c r="BU40" s="656"/>
      <c r="BV40" s="657">
        <v>88</v>
      </c>
      <c r="BW40" s="658"/>
      <c r="BX40" s="658"/>
      <c r="BY40" s="658"/>
      <c r="BZ40" s="658"/>
      <c r="CA40" s="658"/>
      <c r="CB40" s="694"/>
      <c r="CD40" s="654" t="s">
        <v>351</v>
      </c>
      <c r="CE40" s="655"/>
      <c r="CF40" s="655"/>
      <c r="CG40" s="655"/>
      <c r="CH40" s="655"/>
      <c r="CI40" s="655"/>
      <c r="CJ40" s="655"/>
      <c r="CK40" s="655"/>
      <c r="CL40" s="655"/>
      <c r="CM40" s="655"/>
      <c r="CN40" s="655"/>
      <c r="CO40" s="655"/>
      <c r="CP40" s="655"/>
      <c r="CQ40" s="656"/>
      <c r="CR40" s="657">
        <v>1252</v>
      </c>
      <c r="CS40" s="658"/>
      <c r="CT40" s="658"/>
      <c r="CU40" s="658"/>
      <c r="CV40" s="658"/>
      <c r="CW40" s="658"/>
      <c r="CX40" s="658"/>
      <c r="CY40" s="659"/>
      <c r="CZ40" s="660">
        <v>0</v>
      </c>
      <c r="DA40" s="672"/>
      <c r="DB40" s="672"/>
      <c r="DC40" s="673"/>
      <c r="DD40" s="663" t="s">
        <v>129</v>
      </c>
      <c r="DE40" s="658"/>
      <c r="DF40" s="658"/>
      <c r="DG40" s="658"/>
      <c r="DH40" s="658"/>
      <c r="DI40" s="658"/>
      <c r="DJ40" s="658"/>
      <c r="DK40" s="659"/>
      <c r="DL40" s="663" t="s">
        <v>238</v>
      </c>
      <c r="DM40" s="658"/>
      <c r="DN40" s="658"/>
      <c r="DO40" s="658"/>
      <c r="DP40" s="658"/>
      <c r="DQ40" s="658"/>
      <c r="DR40" s="658"/>
      <c r="DS40" s="658"/>
      <c r="DT40" s="658"/>
      <c r="DU40" s="658"/>
      <c r="DV40" s="659"/>
      <c r="DW40" s="660" t="s">
        <v>176</v>
      </c>
      <c r="DX40" s="672"/>
      <c r="DY40" s="672"/>
      <c r="DZ40" s="672"/>
      <c r="EA40" s="672"/>
      <c r="EB40" s="672"/>
      <c r="EC40" s="684"/>
    </row>
    <row r="41" spans="2:133" ht="11.25" customHeight="1" x14ac:dyDescent="0.15">
      <c r="B41" s="638" t="s">
        <v>352</v>
      </c>
      <c r="C41" s="639"/>
      <c r="D41" s="639"/>
      <c r="E41" s="639"/>
      <c r="F41" s="639"/>
      <c r="G41" s="639"/>
      <c r="H41" s="639"/>
      <c r="I41" s="639"/>
      <c r="J41" s="639"/>
      <c r="K41" s="639"/>
      <c r="L41" s="639"/>
      <c r="M41" s="639"/>
      <c r="N41" s="639"/>
      <c r="O41" s="639"/>
      <c r="P41" s="639"/>
      <c r="Q41" s="640"/>
      <c r="R41" s="641">
        <v>11639074</v>
      </c>
      <c r="S41" s="682"/>
      <c r="T41" s="682"/>
      <c r="U41" s="682"/>
      <c r="V41" s="682"/>
      <c r="W41" s="682"/>
      <c r="X41" s="682"/>
      <c r="Y41" s="685"/>
      <c r="Z41" s="686">
        <v>100</v>
      </c>
      <c r="AA41" s="686"/>
      <c r="AB41" s="686"/>
      <c r="AC41" s="686"/>
      <c r="AD41" s="687">
        <v>6056060</v>
      </c>
      <c r="AE41" s="687"/>
      <c r="AF41" s="687"/>
      <c r="AG41" s="687"/>
      <c r="AH41" s="687"/>
      <c r="AI41" s="687"/>
      <c r="AJ41" s="687"/>
      <c r="AK41" s="687"/>
      <c r="AL41" s="644">
        <v>100</v>
      </c>
      <c r="AM41" s="688"/>
      <c r="AN41" s="688"/>
      <c r="AO41" s="689"/>
      <c r="AQ41" s="690" t="s">
        <v>353</v>
      </c>
      <c r="AR41" s="691"/>
      <c r="AS41" s="691"/>
      <c r="AT41" s="691"/>
      <c r="AU41" s="691"/>
      <c r="AV41" s="691"/>
      <c r="AW41" s="691"/>
      <c r="AX41" s="691"/>
      <c r="AY41" s="692"/>
      <c r="AZ41" s="657">
        <v>145199</v>
      </c>
      <c r="BA41" s="658"/>
      <c r="BB41" s="658"/>
      <c r="BC41" s="658"/>
      <c r="BD41" s="670"/>
      <c r="BE41" s="670"/>
      <c r="BF41" s="693"/>
      <c r="BG41" s="698"/>
      <c r="BH41" s="699"/>
      <c r="BI41" s="699"/>
      <c r="BJ41" s="699"/>
      <c r="BK41" s="699"/>
      <c r="BL41" s="223"/>
      <c r="BM41" s="655" t="s">
        <v>354</v>
      </c>
      <c r="BN41" s="655"/>
      <c r="BO41" s="655"/>
      <c r="BP41" s="655"/>
      <c r="BQ41" s="655"/>
      <c r="BR41" s="655"/>
      <c r="BS41" s="655"/>
      <c r="BT41" s="655"/>
      <c r="BU41" s="656"/>
      <c r="BV41" s="657" t="s">
        <v>238</v>
      </c>
      <c r="BW41" s="658"/>
      <c r="BX41" s="658"/>
      <c r="BY41" s="658"/>
      <c r="BZ41" s="658"/>
      <c r="CA41" s="658"/>
      <c r="CB41" s="694"/>
      <c r="CD41" s="654" t="s">
        <v>355</v>
      </c>
      <c r="CE41" s="655"/>
      <c r="CF41" s="655"/>
      <c r="CG41" s="655"/>
      <c r="CH41" s="655"/>
      <c r="CI41" s="655"/>
      <c r="CJ41" s="655"/>
      <c r="CK41" s="655"/>
      <c r="CL41" s="655"/>
      <c r="CM41" s="655"/>
      <c r="CN41" s="655"/>
      <c r="CO41" s="655"/>
      <c r="CP41" s="655"/>
      <c r="CQ41" s="656"/>
      <c r="CR41" s="657" t="s">
        <v>238</v>
      </c>
      <c r="CS41" s="670"/>
      <c r="CT41" s="670"/>
      <c r="CU41" s="670"/>
      <c r="CV41" s="670"/>
      <c r="CW41" s="670"/>
      <c r="CX41" s="670"/>
      <c r="CY41" s="671"/>
      <c r="CZ41" s="660" t="s">
        <v>129</v>
      </c>
      <c r="DA41" s="672"/>
      <c r="DB41" s="672"/>
      <c r="DC41" s="673"/>
      <c r="DD41" s="663" t="s">
        <v>129</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356</v>
      </c>
      <c r="AR42" s="703"/>
      <c r="AS42" s="703"/>
      <c r="AT42" s="703"/>
      <c r="AU42" s="703"/>
      <c r="AV42" s="703"/>
      <c r="AW42" s="703"/>
      <c r="AX42" s="703"/>
      <c r="AY42" s="704"/>
      <c r="AZ42" s="641">
        <v>464046</v>
      </c>
      <c r="BA42" s="682"/>
      <c r="BB42" s="682"/>
      <c r="BC42" s="682"/>
      <c r="BD42" s="642"/>
      <c r="BE42" s="642"/>
      <c r="BF42" s="705"/>
      <c r="BG42" s="700"/>
      <c r="BH42" s="701"/>
      <c r="BI42" s="701"/>
      <c r="BJ42" s="701"/>
      <c r="BK42" s="701"/>
      <c r="BL42" s="224"/>
      <c r="BM42" s="639" t="s">
        <v>357</v>
      </c>
      <c r="BN42" s="639"/>
      <c r="BO42" s="639"/>
      <c r="BP42" s="639"/>
      <c r="BQ42" s="639"/>
      <c r="BR42" s="639"/>
      <c r="BS42" s="639"/>
      <c r="BT42" s="639"/>
      <c r="BU42" s="640"/>
      <c r="BV42" s="641">
        <v>353</v>
      </c>
      <c r="BW42" s="682"/>
      <c r="BX42" s="682"/>
      <c r="BY42" s="682"/>
      <c r="BZ42" s="682"/>
      <c r="CA42" s="682"/>
      <c r="CB42" s="683"/>
      <c r="CD42" s="654" t="s">
        <v>358</v>
      </c>
      <c r="CE42" s="655"/>
      <c r="CF42" s="655"/>
      <c r="CG42" s="655"/>
      <c r="CH42" s="655"/>
      <c r="CI42" s="655"/>
      <c r="CJ42" s="655"/>
      <c r="CK42" s="655"/>
      <c r="CL42" s="655"/>
      <c r="CM42" s="655"/>
      <c r="CN42" s="655"/>
      <c r="CO42" s="655"/>
      <c r="CP42" s="655"/>
      <c r="CQ42" s="656"/>
      <c r="CR42" s="657">
        <v>2052067</v>
      </c>
      <c r="CS42" s="670"/>
      <c r="CT42" s="670"/>
      <c r="CU42" s="670"/>
      <c r="CV42" s="670"/>
      <c r="CW42" s="670"/>
      <c r="CX42" s="670"/>
      <c r="CY42" s="671"/>
      <c r="CZ42" s="660">
        <v>18.600000000000001</v>
      </c>
      <c r="DA42" s="672"/>
      <c r="DB42" s="672"/>
      <c r="DC42" s="673"/>
      <c r="DD42" s="663">
        <v>403314</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359</v>
      </c>
      <c r="CD43" s="654" t="s">
        <v>360</v>
      </c>
      <c r="CE43" s="655"/>
      <c r="CF43" s="655"/>
      <c r="CG43" s="655"/>
      <c r="CH43" s="655"/>
      <c r="CI43" s="655"/>
      <c r="CJ43" s="655"/>
      <c r="CK43" s="655"/>
      <c r="CL43" s="655"/>
      <c r="CM43" s="655"/>
      <c r="CN43" s="655"/>
      <c r="CO43" s="655"/>
      <c r="CP43" s="655"/>
      <c r="CQ43" s="656"/>
      <c r="CR43" s="657">
        <v>7539</v>
      </c>
      <c r="CS43" s="670"/>
      <c r="CT43" s="670"/>
      <c r="CU43" s="670"/>
      <c r="CV43" s="670"/>
      <c r="CW43" s="670"/>
      <c r="CX43" s="670"/>
      <c r="CY43" s="671"/>
      <c r="CZ43" s="660">
        <v>0.1</v>
      </c>
      <c r="DA43" s="672"/>
      <c r="DB43" s="672"/>
      <c r="DC43" s="673"/>
      <c r="DD43" s="663">
        <v>7539</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361</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308</v>
      </c>
      <c r="CE44" s="677"/>
      <c r="CF44" s="654" t="s">
        <v>362</v>
      </c>
      <c r="CG44" s="655"/>
      <c r="CH44" s="655"/>
      <c r="CI44" s="655"/>
      <c r="CJ44" s="655"/>
      <c r="CK44" s="655"/>
      <c r="CL44" s="655"/>
      <c r="CM44" s="655"/>
      <c r="CN44" s="655"/>
      <c r="CO44" s="655"/>
      <c r="CP44" s="655"/>
      <c r="CQ44" s="656"/>
      <c r="CR44" s="657">
        <v>2046095</v>
      </c>
      <c r="CS44" s="658"/>
      <c r="CT44" s="658"/>
      <c r="CU44" s="658"/>
      <c r="CV44" s="658"/>
      <c r="CW44" s="658"/>
      <c r="CX44" s="658"/>
      <c r="CY44" s="659"/>
      <c r="CZ44" s="660">
        <v>18.5</v>
      </c>
      <c r="DA44" s="661"/>
      <c r="DB44" s="661"/>
      <c r="DC44" s="662"/>
      <c r="DD44" s="663">
        <v>400747</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363</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364</v>
      </c>
      <c r="CG45" s="655"/>
      <c r="CH45" s="655"/>
      <c r="CI45" s="655"/>
      <c r="CJ45" s="655"/>
      <c r="CK45" s="655"/>
      <c r="CL45" s="655"/>
      <c r="CM45" s="655"/>
      <c r="CN45" s="655"/>
      <c r="CO45" s="655"/>
      <c r="CP45" s="655"/>
      <c r="CQ45" s="656"/>
      <c r="CR45" s="657">
        <v>1054767</v>
      </c>
      <c r="CS45" s="670"/>
      <c r="CT45" s="670"/>
      <c r="CU45" s="670"/>
      <c r="CV45" s="670"/>
      <c r="CW45" s="670"/>
      <c r="CX45" s="670"/>
      <c r="CY45" s="671"/>
      <c r="CZ45" s="660">
        <v>9.6</v>
      </c>
      <c r="DA45" s="672"/>
      <c r="DB45" s="672"/>
      <c r="DC45" s="673"/>
      <c r="DD45" s="663">
        <v>97821</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365</v>
      </c>
      <c r="CG46" s="655"/>
      <c r="CH46" s="655"/>
      <c r="CI46" s="655"/>
      <c r="CJ46" s="655"/>
      <c r="CK46" s="655"/>
      <c r="CL46" s="655"/>
      <c r="CM46" s="655"/>
      <c r="CN46" s="655"/>
      <c r="CO46" s="655"/>
      <c r="CP46" s="655"/>
      <c r="CQ46" s="656"/>
      <c r="CR46" s="657">
        <v>977889</v>
      </c>
      <c r="CS46" s="658"/>
      <c r="CT46" s="658"/>
      <c r="CU46" s="658"/>
      <c r="CV46" s="658"/>
      <c r="CW46" s="658"/>
      <c r="CX46" s="658"/>
      <c r="CY46" s="659"/>
      <c r="CZ46" s="660">
        <v>8.9</v>
      </c>
      <c r="DA46" s="661"/>
      <c r="DB46" s="661"/>
      <c r="DC46" s="662"/>
      <c r="DD46" s="663">
        <v>297687</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366</v>
      </c>
      <c r="CG47" s="655"/>
      <c r="CH47" s="655"/>
      <c r="CI47" s="655"/>
      <c r="CJ47" s="655"/>
      <c r="CK47" s="655"/>
      <c r="CL47" s="655"/>
      <c r="CM47" s="655"/>
      <c r="CN47" s="655"/>
      <c r="CO47" s="655"/>
      <c r="CP47" s="655"/>
      <c r="CQ47" s="656"/>
      <c r="CR47" s="657">
        <v>5972</v>
      </c>
      <c r="CS47" s="670"/>
      <c r="CT47" s="670"/>
      <c r="CU47" s="670"/>
      <c r="CV47" s="670"/>
      <c r="CW47" s="670"/>
      <c r="CX47" s="670"/>
      <c r="CY47" s="671"/>
      <c r="CZ47" s="660">
        <v>0.1</v>
      </c>
      <c r="DA47" s="672"/>
      <c r="DB47" s="672"/>
      <c r="DC47" s="673"/>
      <c r="DD47" s="663">
        <v>2567</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367</v>
      </c>
      <c r="CG48" s="655"/>
      <c r="CH48" s="655"/>
      <c r="CI48" s="655"/>
      <c r="CJ48" s="655"/>
      <c r="CK48" s="655"/>
      <c r="CL48" s="655"/>
      <c r="CM48" s="655"/>
      <c r="CN48" s="655"/>
      <c r="CO48" s="655"/>
      <c r="CP48" s="655"/>
      <c r="CQ48" s="656"/>
      <c r="CR48" s="657" t="s">
        <v>238</v>
      </c>
      <c r="CS48" s="658"/>
      <c r="CT48" s="658"/>
      <c r="CU48" s="658"/>
      <c r="CV48" s="658"/>
      <c r="CW48" s="658"/>
      <c r="CX48" s="658"/>
      <c r="CY48" s="659"/>
      <c r="CZ48" s="660" t="s">
        <v>238</v>
      </c>
      <c r="DA48" s="661"/>
      <c r="DB48" s="661"/>
      <c r="DC48" s="662"/>
      <c r="DD48" s="663" t="s">
        <v>129</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368</v>
      </c>
      <c r="CE49" s="639"/>
      <c r="CF49" s="639"/>
      <c r="CG49" s="639"/>
      <c r="CH49" s="639"/>
      <c r="CI49" s="639"/>
      <c r="CJ49" s="639"/>
      <c r="CK49" s="639"/>
      <c r="CL49" s="639"/>
      <c r="CM49" s="639"/>
      <c r="CN49" s="639"/>
      <c r="CO49" s="639"/>
      <c r="CP49" s="639"/>
      <c r="CQ49" s="640"/>
      <c r="CR49" s="641">
        <v>11038948</v>
      </c>
      <c r="CS49" s="642"/>
      <c r="CT49" s="642"/>
      <c r="CU49" s="642"/>
      <c r="CV49" s="642"/>
      <c r="CW49" s="642"/>
      <c r="CX49" s="642"/>
      <c r="CY49" s="643"/>
      <c r="CZ49" s="644">
        <v>100</v>
      </c>
      <c r="DA49" s="645"/>
      <c r="DB49" s="645"/>
      <c r="DC49" s="646"/>
      <c r="DD49" s="647">
        <v>6968153</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jz5O2mQbTFHmeW++3SB3L8p84XoaBtWTGO705gZmh4vm5oJcLU+d80zpW3lwgfOh6pFwTyJK6xKR50QFeAk2bg==" saltValue="tRUkHtNHP2yIsD8cTYDzH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369</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370</v>
      </c>
      <c r="DK2" s="1128"/>
      <c r="DL2" s="1128"/>
      <c r="DM2" s="1128"/>
      <c r="DN2" s="1128"/>
      <c r="DO2" s="1129"/>
      <c r="DP2" s="228"/>
      <c r="DQ2" s="1127" t="s">
        <v>371</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372</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373</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374</v>
      </c>
      <c r="B5" s="1032"/>
      <c r="C5" s="1032"/>
      <c r="D5" s="1032"/>
      <c r="E5" s="1032"/>
      <c r="F5" s="1032"/>
      <c r="G5" s="1032"/>
      <c r="H5" s="1032"/>
      <c r="I5" s="1032"/>
      <c r="J5" s="1032"/>
      <c r="K5" s="1032"/>
      <c r="L5" s="1032"/>
      <c r="M5" s="1032"/>
      <c r="N5" s="1032"/>
      <c r="O5" s="1032"/>
      <c r="P5" s="1033"/>
      <c r="Q5" s="1037" t="s">
        <v>375</v>
      </c>
      <c r="R5" s="1038"/>
      <c r="S5" s="1038"/>
      <c r="T5" s="1038"/>
      <c r="U5" s="1039"/>
      <c r="V5" s="1037" t="s">
        <v>376</v>
      </c>
      <c r="W5" s="1038"/>
      <c r="X5" s="1038"/>
      <c r="Y5" s="1038"/>
      <c r="Z5" s="1039"/>
      <c r="AA5" s="1037" t="s">
        <v>377</v>
      </c>
      <c r="AB5" s="1038"/>
      <c r="AC5" s="1038"/>
      <c r="AD5" s="1038"/>
      <c r="AE5" s="1038"/>
      <c r="AF5" s="1130" t="s">
        <v>378</v>
      </c>
      <c r="AG5" s="1038"/>
      <c r="AH5" s="1038"/>
      <c r="AI5" s="1038"/>
      <c r="AJ5" s="1051"/>
      <c r="AK5" s="1038" t="s">
        <v>379</v>
      </c>
      <c r="AL5" s="1038"/>
      <c r="AM5" s="1038"/>
      <c r="AN5" s="1038"/>
      <c r="AO5" s="1039"/>
      <c r="AP5" s="1037" t="s">
        <v>380</v>
      </c>
      <c r="AQ5" s="1038"/>
      <c r="AR5" s="1038"/>
      <c r="AS5" s="1038"/>
      <c r="AT5" s="1039"/>
      <c r="AU5" s="1037" t="s">
        <v>381</v>
      </c>
      <c r="AV5" s="1038"/>
      <c r="AW5" s="1038"/>
      <c r="AX5" s="1038"/>
      <c r="AY5" s="1051"/>
      <c r="AZ5" s="232"/>
      <c r="BA5" s="232"/>
      <c r="BB5" s="232"/>
      <c r="BC5" s="232"/>
      <c r="BD5" s="232"/>
      <c r="BE5" s="233"/>
      <c r="BF5" s="233"/>
      <c r="BG5" s="233"/>
      <c r="BH5" s="233"/>
      <c r="BI5" s="233"/>
      <c r="BJ5" s="233"/>
      <c r="BK5" s="233"/>
      <c r="BL5" s="233"/>
      <c r="BM5" s="233"/>
      <c r="BN5" s="233"/>
      <c r="BO5" s="233"/>
      <c r="BP5" s="233"/>
      <c r="BQ5" s="1031" t="s">
        <v>382</v>
      </c>
      <c r="BR5" s="1032"/>
      <c r="BS5" s="1032"/>
      <c r="BT5" s="1032"/>
      <c r="BU5" s="1032"/>
      <c r="BV5" s="1032"/>
      <c r="BW5" s="1032"/>
      <c r="BX5" s="1032"/>
      <c r="BY5" s="1032"/>
      <c r="BZ5" s="1032"/>
      <c r="CA5" s="1032"/>
      <c r="CB5" s="1032"/>
      <c r="CC5" s="1032"/>
      <c r="CD5" s="1032"/>
      <c r="CE5" s="1032"/>
      <c r="CF5" s="1032"/>
      <c r="CG5" s="1033"/>
      <c r="CH5" s="1037" t="s">
        <v>383</v>
      </c>
      <c r="CI5" s="1038"/>
      <c r="CJ5" s="1038"/>
      <c r="CK5" s="1038"/>
      <c r="CL5" s="1039"/>
      <c r="CM5" s="1037" t="s">
        <v>384</v>
      </c>
      <c r="CN5" s="1038"/>
      <c r="CO5" s="1038"/>
      <c r="CP5" s="1038"/>
      <c r="CQ5" s="1039"/>
      <c r="CR5" s="1037" t="s">
        <v>385</v>
      </c>
      <c r="CS5" s="1038"/>
      <c r="CT5" s="1038"/>
      <c r="CU5" s="1038"/>
      <c r="CV5" s="1039"/>
      <c r="CW5" s="1037" t="s">
        <v>386</v>
      </c>
      <c r="CX5" s="1038"/>
      <c r="CY5" s="1038"/>
      <c r="CZ5" s="1038"/>
      <c r="DA5" s="1039"/>
      <c r="DB5" s="1037" t="s">
        <v>387</v>
      </c>
      <c r="DC5" s="1038"/>
      <c r="DD5" s="1038"/>
      <c r="DE5" s="1038"/>
      <c r="DF5" s="1039"/>
      <c r="DG5" s="1120" t="s">
        <v>388</v>
      </c>
      <c r="DH5" s="1121"/>
      <c r="DI5" s="1121"/>
      <c r="DJ5" s="1121"/>
      <c r="DK5" s="1122"/>
      <c r="DL5" s="1120" t="s">
        <v>389</v>
      </c>
      <c r="DM5" s="1121"/>
      <c r="DN5" s="1121"/>
      <c r="DO5" s="1121"/>
      <c r="DP5" s="1122"/>
      <c r="DQ5" s="1037" t="s">
        <v>390</v>
      </c>
      <c r="DR5" s="1038"/>
      <c r="DS5" s="1038"/>
      <c r="DT5" s="1038"/>
      <c r="DU5" s="1039"/>
      <c r="DV5" s="1037" t="s">
        <v>381</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391</v>
      </c>
      <c r="C7" s="1084"/>
      <c r="D7" s="1084"/>
      <c r="E7" s="1084"/>
      <c r="F7" s="1084"/>
      <c r="G7" s="1084"/>
      <c r="H7" s="1084"/>
      <c r="I7" s="1084"/>
      <c r="J7" s="1084"/>
      <c r="K7" s="1084"/>
      <c r="L7" s="1084"/>
      <c r="M7" s="1084"/>
      <c r="N7" s="1084"/>
      <c r="O7" s="1084"/>
      <c r="P7" s="1085"/>
      <c r="Q7" s="1138">
        <v>11641</v>
      </c>
      <c r="R7" s="1139"/>
      <c r="S7" s="1139"/>
      <c r="T7" s="1139"/>
      <c r="U7" s="1139"/>
      <c r="V7" s="1139">
        <v>11041</v>
      </c>
      <c r="W7" s="1139"/>
      <c r="X7" s="1139"/>
      <c r="Y7" s="1139"/>
      <c r="Z7" s="1139"/>
      <c r="AA7" s="1139">
        <v>600</v>
      </c>
      <c r="AB7" s="1139"/>
      <c r="AC7" s="1139"/>
      <c r="AD7" s="1139"/>
      <c r="AE7" s="1140"/>
      <c r="AF7" s="1141">
        <v>450</v>
      </c>
      <c r="AG7" s="1142"/>
      <c r="AH7" s="1142"/>
      <c r="AI7" s="1142"/>
      <c r="AJ7" s="1143"/>
      <c r="AK7" s="1144">
        <v>328</v>
      </c>
      <c r="AL7" s="1145"/>
      <c r="AM7" s="1145"/>
      <c r="AN7" s="1145"/>
      <c r="AO7" s="1145"/>
      <c r="AP7" s="1145">
        <v>12982</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c r="BT7" s="1136"/>
      <c r="BU7" s="1136"/>
      <c r="BV7" s="1136"/>
      <c r="BW7" s="1136"/>
      <c r="BX7" s="1136"/>
      <c r="BY7" s="1136"/>
      <c r="BZ7" s="1136"/>
      <c r="CA7" s="1136"/>
      <c r="CB7" s="1136"/>
      <c r="CC7" s="1136"/>
      <c r="CD7" s="1136"/>
      <c r="CE7" s="1136"/>
      <c r="CF7" s="1136"/>
      <c r="CG7" s="1148"/>
      <c r="CH7" s="1132"/>
      <c r="CI7" s="1133"/>
      <c r="CJ7" s="1133"/>
      <c r="CK7" s="1133"/>
      <c r="CL7" s="1134"/>
      <c r="CM7" s="1132"/>
      <c r="CN7" s="1133"/>
      <c r="CO7" s="1133"/>
      <c r="CP7" s="1133"/>
      <c r="CQ7" s="1134"/>
      <c r="CR7" s="1132"/>
      <c r="CS7" s="1133"/>
      <c r="CT7" s="1133"/>
      <c r="CU7" s="1133"/>
      <c r="CV7" s="1134"/>
      <c r="CW7" s="1132"/>
      <c r="CX7" s="1133"/>
      <c r="CY7" s="1133"/>
      <c r="CZ7" s="1133"/>
      <c r="DA7" s="1134"/>
      <c r="DB7" s="1132"/>
      <c r="DC7" s="1133"/>
      <c r="DD7" s="1133"/>
      <c r="DE7" s="1133"/>
      <c r="DF7" s="1134"/>
      <c r="DG7" s="1132"/>
      <c r="DH7" s="1133"/>
      <c r="DI7" s="1133"/>
      <c r="DJ7" s="1133"/>
      <c r="DK7" s="1134"/>
      <c r="DL7" s="1132"/>
      <c r="DM7" s="1133"/>
      <c r="DN7" s="1133"/>
      <c r="DO7" s="1133"/>
      <c r="DP7" s="1134"/>
      <c r="DQ7" s="1132"/>
      <c r="DR7" s="1133"/>
      <c r="DS7" s="1133"/>
      <c r="DT7" s="1133"/>
      <c r="DU7" s="1134"/>
      <c r="DV7" s="1135"/>
      <c r="DW7" s="1136"/>
      <c r="DX7" s="1136"/>
      <c r="DY7" s="1136"/>
      <c r="DZ7" s="1137"/>
      <c r="EA7" s="234"/>
    </row>
    <row r="8" spans="1:131" s="235" customFormat="1" ht="26.25" customHeight="1" x14ac:dyDescent="0.15">
      <c r="A8" s="238">
        <v>2</v>
      </c>
      <c r="B8" s="1066" t="s">
        <v>392</v>
      </c>
      <c r="C8" s="1067"/>
      <c r="D8" s="1067"/>
      <c r="E8" s="1067"/>
      <c r="F8" s="1067"/>
      <c r="G8" s="1067"/>
      <c r="H8" s="1067"/>
      <c r="I8" s="1067"/>
      <c r="J8" s="1067"/>
      <c r="K8" s="1067"/>
      <c r="L8" s="1067"/>
      <c r="M8" s="1067"/>
      <c r="N8" s="1067"/>
      <c r="O8" s="1067"/>
      <c r="P8" s="1068"/>
      <c r="Q8" s="1074">
        <v>15</v>
      </c>
      <c r="R8" s="1075"/>
      <c r="S8" s="1075"/>
      <c r="T8" s="1075"/>
      <c r="U8" s="1075"/>
      <c r="V8" s="1075">
        <v>15</v>
      </c>
      <c r="W8" s="1075"/>
      <c r="X8" s="1075"/>
      <c r="Y8" s="1075"/>
      <c r="Z8" s="1075"/>
      <c r="AA8" s="1075" t="s">
        <v>523</v>
      </c>
      <c r="AB8" s="1075"/>
      <c r="AC8" s="1075"/>
      <c r="AD8" s="1075"/>
      <c r="AE8" s="1076"/>
      <c r="AF8" s="1071" t="s">
        <v>523</v>
      </c>
      <c r="AG8" s="1072"/>
      <c r="AH8" s="1072"/>
      <c r="AI8" s="1072"/>
      <c r="AJ8" s="1073"/>
      <c r="AK8" s="1116" t="s">
        <v>523</v>
      </c>
      <c r="AL8" s="1117"/>
      <c r="AM8" s="1117"/>
      <c r="AN8" s="1117"/>
      <c r="AO8" s="1117"/>
      <c r="AP8" s="1117" t="s">
        <v>523</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394</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395</v>
      </c>
      <c r="B23" s="973" t="s">
        <v>396</v>
      </c>
      <c r="C23" s="974"/>
      <c r="D23" s="974"/>
      <c r="E23" s="974"/>
      <c r="F23" s="974"/>
      <c r="G23" s="974"/>
      <c r="H23" s="974"/>
      <c r="I23" s="974"/>
      <c r="J23" s="974"/>
      <c r="K23" s="974"/>
      <c r="L23" s="974"/>
      <c r="M23" s="974"/>
      <c r="N23" s="974"/>
      <c r="O23" s="974"/>
      <c r="P23" s="984"/>
      <c r="Q23" s="1103">
        <v>11639</v>
      </c>
      <c r="R23" s="1097"/>
      <c r="S23" s="1097"/>
      <c r="T23" s="1097"/>
      <c r="U23" s="1097"/>
      <c r="V23" s="1097">
        <v>11039</v>
      </c>
      <c r="W23" s="1097"/>
      <c r="X23" s="1097"/>
      <c r="Y23" s="1097"/>
      <c r="Z23" s="1097"/>
      <c r="AA23" s="1097">
        <v>600</v>
      </c>
      <c r="AB23" s="1097"/>
      <c r="AC23" s="1097"/>
      <c r="AD23" s="1097"/>
      <c r="AE23" s="1104"/>
      <c r="AF23" s="1105">
        <v>450</v>
      </c>
      <c r="AG23" s="1097"/>
      <c r="AH23" s="1097"/>
      <c r="AI23" s="1097"/>
      <c r="AJ23" s="1106"/>
      <c r="AK23" s="1107"/>
      <c r="AL23" s="1108"/>
      <c r="AM23" s="1108"/>
      <c r="AN23" s="1108"/>
      <c r="AO23" s="1108"/>
      <c r="AP23" s="1097">
        <v>12982</v>
      </c>
      <c r="AQ23" s="1097"/>
      <c r="AR23" s="1097"/>
      <c r="AS23" s="1097"/>
      <c r="AT23" s="1097"/>
      <c r="AU23" s="1098"/>
      <c r="AV23" s="1098"/>
      <c r="AW23" s="1098"/>
      <c r="AX23" s="1098"/>
      <c r="AY23" s="1099"/>
      <c r="AZ23" s="1100" t="s">
        <v>393</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397</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398</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374</v>
      </c>
      <c r="B26" s="1032"/>
      <c r="C26" s="1032"/>
      <c r="D26" s="1032"/>
      <c r="E26" s="1032"/>
      <c r="F26" s="1032"/>
      <c r="G26" s="1032"/>
      <c r="H26" s="1032"/>
      <c r="I26" s="1032"/>
      <c r="J26" s="1032"/>
      <c r="K26" s="1032"/>
      <c r="L26" s="1032"/>
      <c r="M26" s="1032"/>
      <c r="N26" s="1032"/>
      <c r="O26" s="1032"/>
      <c r="P26" s="1033"/>
      <c r="Q26" s="1037" t="s">
        <v>399</v>
      </c>
      <c r="R26" s="1038"/>
      <c r="S26" s="1038"/>
      <c r="T26" s="1038"/>
      <c r="U26" s="1039"/>
      <c r="V26" s="1037" t="s">
        <v>400</v>
      </c>
      <c r="W26" s="1038"/>
      <c r="X26" s="1038"/>
      <c r="Y26" s="1038"/>
      <c r="Z26" s="1039"/>
      <c r="AA26" s="1037" t="s">
        <v>401</v>
      </c>
      <c r="AB26" s="1038"/>
      <c r="AC26" s="1038"/>
      <c r="AD26" s="1038"/>
      <c r="AE26" s="1038"/>
      <c r="AF26" s="1091" t="s">
        <v>402</v>
      </c>
      <c r="AG26" s="1044"/>
      <c r="AH26" s="1044"/>
      <c r="AI26" s="1044"/>
      <c r="AJ26" s="1092"/>
      <c r="AK26" s="1038" t="s">
        <v>403</v>
      </c>
      <c r="AL26" s="1038"/>
      <c r="AM26" s="1038"/>
      <c r="AN26" s="1038"/>
      <c r="AO26" s="1039"/>
      <c r="AP26" s="1037" t="s">
        <v>404</v>
      </c>
      <c r="AQ26" s="1038"/>
      <c r="AR26" s="1038"/>
      <c r="AS26" s="1038"/>
      <c r="AT26" s="1039"/>
      <c r="AU26" s="1037" t="s">
        <v>405</v>
      </c>
      <c r="AV26" s="1038"/>
      <c r="AW26" s="1038"/>
      <c r="AX26" s="1038"/>
      <c r="AY26" s="1039"/>
      <c r="AZ26" s="1037" t="s">
        <v>406</v>
      </c>
      <c r="BA26" s="1038"/>
      <c r="BB26" s="1038"/>
      <c r="BC26" s="1038"/>
      <c r="BD26" s="1039"/>
      <c r="BE26" s="1037" t="s">
        <v>381</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407</v>
      </c>
      <c r="C28" s="1084"/>
      <c r="D28" s="1084"/>
      <c r="E28" s="1084"/>
      <c r="F28" s="1084"/>
      <c r="G28" s="1084"/>
      <c r="H28" s="1084"/>
      <c r="I28" s="1084"/>
      <c r="J28" s="1084"/>
      <c r="K28" s="1084"/>
      <c r="L28" s="1084"/>
      <c r="M28" s="1084"/>
      <c r="N28" s="1084"/>
      <c r="O28" s="1084"/>
      <c r="P28" s="1085"/>
      <c r="Q28" s="1086">
        <v>1780</v>
      </c>
      <c r="R28" s="1087"/>
      <c r="S28" s="1087"/>
      <c r="T28" s="1087"/>
      <c r="U28" s="1087"/>
      <c r="V28" s="1087">
        <v>1763</v>
      </c>
      <c r="W28" s="1087"/>
      <c r="X28" s="1087"/>
      <c r="Y28" s="1087"/>
      <c r="Z28" s="1087"/>
      <c r="AA28" s="1087">
        <v>17</v>
      </c>
      <c r="AB28" s="1087"/>
      <c r="AC28" s="1087"/>
      <c r="AD28" s="1087"/>
      <c r="AE28" s="1088"/>
      <c r="AF28" s="1089">
        <v>17</v>
      </c>
      <c r="AG28" s="1087"/>
      <c r="AH28" s="1087"/>
      <c r="AI28" s="1087"/>
      <c r="AJ28" s="1090"/>
      <c r="AK28" s="1078">
        <v>145</v>
      </c>
      <c r="AL28" s="1079"/>
      <c r="AM28" s="1079"/>
      <c r="AN28" s="1079"/>
      <c r="AO28" s="1079"/>
      <c r="AP28" s="1079" t="s">
        <v>523</v>
      </c>
      <c r="AQ28" s="1079"/>
      <c r="AR28" s="1079"/>
      <c r="AS28" s="1079"/>
      <c r="AT28" s="1079"/>
      <c r="AU28" s="1079" t="s">
        <v>523</v>
      </c>
      <c r="AV28" s="1079"/>
      <c r="AW28" s="1079"/>
      <c r="AX28" s="1079"/>
      <c r="AY28" s="1079"/>
      <c r="AZ28" s="1080" t="s">
        <v>523</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408</v>
      </c>
      <c r="C29" s="1067"/>
      <c r="D29" s="1067"/>
      <c r="E29" s="1067"/>
      <c r="F29" s="1067"/>
      <c r="G29" s="1067"/>
      <c r="H29" s="1067"/>
      <c r="I29" s="1067"/>
      <c r="J29" s="1067"/>
      <c r="K29" s="1067"/>
      <c r="L29" s="1067"/>
      <c r="M29" s="1067"/>
      <c r="N29" s="1067"/>
      <c r="O29" s="1067"/>
      <c r="P29" s="1068"/>
      <c r="Q29" s="1074">
        <v>1591</v>
      </c>
      <c r="R29" s="1075"/>
      <c r="S29" s="1075"/>
      <c r="T29" s="1075"/>
      <c r="U29" s="1075"/>
      <c r="V29" s="1075">
        <v>1527</v>
      </c>
      <c r="W29" s="1075"/>
      <c r="X29" s="1075"/>
      <c r="Y29" s="1075"/>
      <c r="Z29" s="1075"/>
      <c r="AA29" s="1075">
        <v>64</v>
      </c>
      <c r="AB29" s="1075"/>
      <c r="AC29" s="1075"/>
      <c r="AD29" s="1075"/>
      <c r="AE29" s="1076"/>
      <c r="AF29" s="1071">
        <v>64</v>
      </c>
      <c r="AG29" s="1072"/>
      <c r="AH29" s="1072"/>
      <c r="AI29" s="1072"/>
      <c r="AJ29" s="1073"/>
      <c r="AK29" s="1016">
        <v>242</v>
      </c>
      <c r="AL29" s="1007"/>
      <c r="AM29" s="1007"/>
      <c r="AN29" s="1007"/>
      <c r="AO29" s="1007"/>
      <c r="AP29" s="1007" t="s">
        <v>523</v>
      </c>
      <c r="AQ29" s="1007"/>
      <c r="AR29" s="1007"/>
      <c r="AS29" s="1007"/>
      <c r="AT29" s="1007"/>
      <c r="AU29" s="1007" t="s">
        <v>523</v>
      </c>
      <c r="AV29" s="1007"/>
      <c r="AW29" s="1007"/>
      <c r="AX29" s="1007"/>
      <c r="AY29" s="1007"/>
      <c r="AZ29" s="1077" t="s">
        <v>523</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409</v>
      </c>
      <c r="C30" s="1067"/>
      <c r="D30" s="1067"/>
      <c r="E30" s="1067"/>
      <c r="F30" s="1067"/>
      <c r="G30" s="1067"/>
      <c r="H30" s="1067"/>
      <c r="I30" s="1067"/>
      <c r="J30" s="1067"/>
      <c r="K30" s="1067"/>
      <c r="L30" s="1067"/>
      <c r="M30" s="1067"/>
      <c r="N30" s="1067"/>
      <c r="O30" s="1067"/>
      <c r="P30" s="1068"/>
      <c r="Q30" s="1074">
        <v>216</v>
      </c>
      <c r="R30" s="1075"/>
      <c r="S30" s="1075"/>
      <c r="T30" s="1075"/>
      <c r="U30" s="1075"/>
      <c r="V30" s="1075">
        <v>216</v>
      </c>
      <c r="W30" s="1075"/>
      <c r="X30" s="1075"/>
      <c r="Y30" s="1075"/>
      <c r="Z30" s="1075"/>
      <c r="AA30" s="1075">
        <v>1</v>
      </c>
      <c r="AB30" s="1075"/>
      <c r="AC30" s="1075"/>
      <c r="AD30" s="1075"/>
      <c r="AE30" s="1076"/>
      <c r="AF30" s="1071">
        <v>1</v>
      </c>
      <c r="AG30" s="1072"/>
      <c r="AH30" s="1072"/>
      <c r="AI30" s="1072"/>
      <c r="AJ30" s="1073"/>
      <c r="AK30" s="1016">
        <v>44</v>
      </c>
      <c r="AL30" s="1007"/>
      <c r="AM30" s="1007"/>
      <c r="AN30" s="1007"/>
      <c r="AO30" s="1007"/>
      <c r="AP30" s="1007" t="s">
        <v>523</v>
      </c>
      <c r="AQ30" s="1007"/>
      <c r="AR30" s="1007"/>
      <c r="AS30" s="1007"/>
      <c r="AT30" s="1007"/>
      <c r="AU30" s="1007" t="s">
        <v>523</v>
      </c>
      <c r="AV30" s="1007"/>
      <c r="AW30" s="1007"/>
      <c r="AX30" s="1007"/>
      <c r="AY30" s="1007"/>
      <c r="AZ30" s="1077" t="s">
        <v>523</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410</v>
      </c>
      <c r="C31" s="1067"/>
      <c r="D31" s="1067"/>
      <c r="E31" s="1067"/>
      <c r="F31" s="1067"/>
      <c r="G31" s="1067"/>
      <c r="H31" s="1067"/>
      <c r="I31" s="1067"/>
      <c r="J31" s="1067"/>
      <c r="K31" s="1067"/>
      <c r="L31" s="1067"/>
      <c r="M31" s="1067"/>
      <c r="N31" s="1067"/>
      <c r="O31" s="1067"/>
      <c r="P31" s="1068"/>
      <c r="Q31" s="1074">
        <v>1283</v>
      </c>
      <c r="R31" s="1075"/>
      <c r="S31" s="1075"/>
      <c r="T31" s="1075"/>
      <c r="U31" s="1075"/>
      <c r="V31" s="1075">
        <v>953</v>
      </c>
      <c r="W31" s="1075"/>
      <c r="X31" s="1075"/>
      <c r="Y31" s="1075"/>
      <c r="Z31" s="1075"/>
      <c r="AA31" s="1075">
        <v>330</v>
      </c>
      <c r="AB31" s="1075"/>
      <c r="AC31" s="1075"/>
      <c r="AD31" s="1075"/>
      <c r="AE31" s="1076"/>
      <c r="AF31" s="1071">
        <v>69</v>
      </c>
      <c r="AG31" s="1072"/>
      <c r="AH31" s="1072"/>
      <c r="AI31" s="1072"/>
      <c r="AJ31" s="1073"/>
      <c r="AK31" s="1016">
        <v>448</v>
      </c>
      <c r="AL31" s="1007"/>
      <c r="AM31" s="1007"/>
      <c r="AN31" s="1007"/>
      <c r="AO31" s="1007"/>
      <c r="AP31" s="1007">
        <v>7341</v>
      </c>
      <c r="AQ31" s="1007"/>
      <c r="AR31" s="1007"/>
      <c r="AS31" s="1007"/>
      <c r="AT31" s="1007"/>
      <c r="AU31" s="1007">
        <v>4508</v>
      </c>
      <c r="AV31" s="1007"/>
      <c r="AW31" s="1007"/>
      <c r="AX31" s="1007"/>
      <c r="AY31" s="1007"/>
      <c r="AZ31" s="1077" t="s">
        <v>523</v>
      </c>
      <c r="BA31" s="1077"/>
      <c r="BB31" s="1077"/>
      <c r="BC31" s="1077"/>
      <c r="BD31" s="1077"/>
      <c r="BE31" s="1008" t="s">
        <v>586</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c r="C32" s="1067"/>
      <c r="D32" s="1067"/>
      <c r="E32" s="1067"/>
      <c r="F32" s="1067"/>
      <c r="G32" s="1067"/>
      <c r="H32" s="1067"/>
      <c r="I32" s="1067"/>
      <c r="J32" s="1067"/>
      <c r="K32" s="1067"/>
      <c r="L32" s="1067"/>
      <c r="M32" s="1067"/>
      <c r="N32" s="1067"/>
      <c r="O32" s="1067"/>
      <c r="P32" s="1068"/>
      <c r="Q32" s="1074"/>
      <c r="R32" s="1075"/>
      <c r="S32" s="1075"/>
      <c r="T32" s="1075"/>
      <c r="U32" s="1075"/>
      <c r="V32" s="1075"/>
      <c r="W32" s="1075"/>
      <c r="X32" s="1075"/>
      <c r="Y32" s="1075"/>
      <c r="Z32" s="1075"/>
      <c r="AA32" s="1075"/>
      <c r="AB32" s="1075"/>
      <c r="AC32" s="1075"/>
      <c r="AD32" s="1075"/>
      <c r="AE32" s="1076"/>
      <c r="AF32" s="1071"/>
      <c r="AG32" s="1072"/>
      <c r="AH32" s="1072"/>
      <c r="AI32" s="1072"/>
      <c r="AJ32" s="1073"/>
      <c r="AK32" s="1016"/>
      <c r="AL32" s="1007"/>
      <c r="AM32" s="1007"/>
      <c r="AN32" s="1007"/>
      <c r="AO32" s="1007"/>
      <c r="AP32" s="1007"/>
      <c r="AQ32" s="1007"/>
      <c r="AR32" s="1007"/>
      <c r="AS32" s="1007"/>
      <c r="AT32" s="1007"/>
      <c r="AU32" s="1007"/>
      <c r="AV32" s="1007"/>
      <c r="AW32" s="1007"/>
      <c r="AX32" s="1007"/>
      <c r="AY32" s="1007"/>
      <c r="AZ32" s="1077"/>
      <c r="BA32" s="1077"/>
      <c r="BB32" s="1077"/>
      <c r="BC32" s="1077"/>
      <c r="BD32" s="1077"/>
      <c r="BE32" s="1008"/>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c r="C33" s="1067"/>
      <c r="D33" s="1067"/>
      <c r="E33" s="1067"/>
      <c r="F33" s="1067"/>
      <c r="G33" s="1067"/>
      <c r="H33" s="1067"/>
      <c r="I33" s="1067"/>
      <c r="J33" s="1067"/>
      <c r="K33" s="1067"/>
      <c r="L33" s="1067"/>
      <c r="M33" s="1067"/>
      <c r="N33" s="1067"/>
      <c r="O33" s="1067"/>
      <c r="P33" s="1068"/>
      <c r="Q33" s="1074"/>
      <c r="R33" s="1075"/>
      <c r="S33" s="1075"/>
      <c r="T33" s="1075"/>
      <c r="U33" s="1075"/>
      <c r="V33" s="1075"/>
      <c r="W33" s="1075"/>
      <c r="X33" s="1075"/>
      <c r="Y33" s="1075"/>
      <c r="Z33" s="1075"/>
      <c r="AA33" s="1075"/>
      <c r="AB33" s="1075"/>
      <c r="AC33" s="1075"/>
      <c r="AD33" s="1075"/>
      <c r="AE33" s="1076"/>
      <c r="AF33" s="1071"/>
      <c r="AG33" s="1072"/>
      <c r="AH33" s="1072"/>
      <c r="AI33" s="1072"/>
      <c r="AJ33" s="1073"/>
      <c r="AK33" s="1016"/>
      <c r="AL33" s="1007"/>
      <c r="AM33" s="1007"/>
      <c r="AN33" s="1007"/>
      <c r="AO33" s="1007"/>
      <c r="AP33" s="1007"/>
      <c r="AQ33" s="1007"/>
      <c r="AR33" s="1007"/>
      <c r="AS33" s="1007"/>
      <c r="AT33" s="1007"/>
      <c r="AU33" s="1007"/>
      <c r="AV33" s="1007"/>
      <c r="AW33" s="1007"/>
      <c r="AX33" s="1007"/>
      <c r="AY33" s="1007"/>
      <c r="AZ33" s="1077"/>
      <c r="BA33" s="1077"/>
      <c r="BB33" s="1077"/>
      <c r="BC33" s="1077"/>
      <c r="BD33" s="1077"/>
      <c r="BE33" s="1008"/>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411</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395</v>
      </c>
      <c r="B63" s="973" t="s">
        <v>412</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150</v>
      </c>
      <c r="AG63" s="995"/>
      <c r="AH63" s="995"/>
      <c r="AI63" s="995"/>
      <c r="AJ63" s="1058"/>
      <c r="AK63" s="1059"/>
      <c r="AL63" s="999"/>
      <c r="AM63" s="999"/>
      <c r="AN63" s="999"/>
      <c r="AO63" s="999"/>
      <c r="AP63" s="995">
        <v>7341</v>
      </c>
      <c r="AQ63" s="995"/>
      <c r="AR63" s="995"/>
      <c r="AS63" s="995"/>
      <c r="AT63" s="995"/>
      <c r="AU63" s="995">
        <v>4508</v>
      </c>
      <c r="AV63" s="995"/>
      <c r="AW63" s="995"/>
      <c r="AX63" s="995"/>
      <c r="AY63" s="995"/>
      <c r="AZ63" s="1053"/>
      <c r="BA63" s="1053"/>
      <c r="BB63" s="1053"/>
      <c r="BC63" s="1053"/>
      <c r="BD63" s="1053"/>
      <c r="BE63" s="996"/>
      <c r="BF63" s="996"/>
      <c r="BG63" s="996"/>
      <c r="BH63" s="996"/>
      <c r="BI63" s="997"/>
      <c r="BJ63" s="1054" t="s">
        <v>413</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414</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415</v>
      </c>
      <c r="B66" s="1032"/>
      <c r="C66" s="1032"/>
      <c r="D66" s="1032"/>
      <c r="E66" s="1032"/>
      <c r="F66" s="1032"/>
      <c r="G66" s="1032"/>
      <c r="H66" s="1032"/>
      <c r="I66" s="1032"/>
      <c r="J66" s="1032"/>
      <c r="K66" s="1032"/>
      <c r="L66" s="1032"/>
      <c r="M66" s="1032"/>
      <c r="N66" s="1032"/>
      <c r="O66" s="1032"/>
      <c r="P66" s="1033"/>
      <c r="Q66" s="1037" t="s">
        <v>416</v>
      </c>
      <c r="R66" s="1038"/>
      <c r="S66" s="1038"/>
      <c r="T66" s="1038"/>
      <c r="U66" s="1039"/>
      <c r="V66" s="1037" t="s">
        <v>417</v>
      </c>
      <c r="W66" s="1038"/>
      <c r="X66" s="1038"/>
      <c r="Y66" s="1038"/>
      <c r="Z66" s="1039"/>
      <c r="AA66" s="1037" t="s">
        <v>418</v>
      </c>
      <c r="AB66" s="1038"/>
      <c r="AC66" s="1038"/>
      <c r="AD66" s="1038"/>
      <c r="AE66" s="1039"/>
      <c r="AF66" s="1043" t="s">
        <v>419</v>
      </c>
      <c r="AG66" s="1044"/>
      <c r="AH66" s="1044"/>
      <c r="AI66" s="1044"/>
      <c r="AJ66" s="1045"/>
      <c r="AK66" s="1037" t="s">
        <v>420</v>
      </c>
      <c r="AL66" s="1032"/>
      <c r="AM66" s="1032"/>
      <c r="AN66" s="1032"/>
      <c r="AO66" s="1033"/>
      <c r="AP66" s="1037" t="s">
        <v>421</v>
      </c>
      <c r="AQ66" s="1038"/>
      <c r="AR66" s="1038"/>
      <c r="AS66" s="1038"/>
      <c r="AT66" s="1039"/>
      <c r="AU66" s="1037" t="s">
        <v>422</v>
      </c>
      <c r="AV66" s="1038"/>
      <c r="AW66" s="1038"/>
      <c r="AX66" s="1038"/>
      <c r="AY66" s="1039"/>
      <c r="AZ66" s="1037" t="s">
        <v>381</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587</v>
      </c>
      <c r="C68" s="1022"/>
      <c r="D68" s="1022"/>
      <c r="E68" s="1022"/>
      <c r="F68" s="1022"/>
      <c r="G68" s="1022"/>
      <c r="H68" s="1022"/>
      <c r="I68" s="1022"/>
      <c r="J68" s="1022"/>
      <c r="K68" s="1022"/>
      <c r="L68" s="1022"/>
      <c r="M68" s="1022"/>
      <c r="N68" s="1022"/>
      <c r="O68" s="1022"/>
      <c r="P68" s="1023"/>
      <c r="Q68" s="1024">
        <v>3454</v>
      </c>
      <c r="R68" s="1018"/>
      <c r="S68" s="1018"/>
      <c r="T68" s="1018"/>
      <c r="U68" s="1018"/>
      <c r="V68" s="1018">
        <v>3112</v>
      </c>
      <c r="W68" s="1018"/>
      <c r="X68" s="1018"/>
      <c r="Y68" s="1018"/>
      <c r="Z68" s="1018"/>
      <c r="AA68" s="1018">
        <v>342</v>
      </c>
      <c r="AB68" s="1018"/>
      <c r="AC68" s="1018"/>
      <c r="AD68" s="1018"/>
      <c r="AE68" s="1018"/>
      <c r="AF68" s="1018">
        <v>342</v>
      </c>
      <c r="AG68" s="1018"/>
      <c r="AH68" s="1018"/>
      <c r="AI68" s="1018"/>
      <c r="AJ68" s="1018"/>
      <c r="AK68" s="1018">
        <v>58</v>
      </c>
      <c r="AL68" s="1018"/>
      <c r="AM68" s="1018"/>
      <c r="AN68" s="1018"/>
      <c r="AO68" s="1018"/>
      <c r="AP68" s="1018" t="s">
        <v>523</v>
      </c>
      <c r="AQ68" s="1018"/>
      <c r="AR68" s="1018"/>
      <c r="AS68" s="1018"/>
      <c r="AT68" s="1018"/>
      <c r="AU68" s="1018" t="s">
        <v>523</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588</v>
      </c>
      <c r="C69" s="1011"/>
      <c r="D69" s="1011"/>
      <c r="E69" s="1011"/>
      <c r="F69" s="1011"/>
      <c r="G69" s="1011"/>
      <c r="H69" s="1011"/>
      <c r="I69" s="1011"/>
      <c r="J69" s="1011"/>
      <c r="K69" s="1011"/>
      <c r="L69" s="1011"/>
      <c r="M69" s="1011"/>
      <c r="N69" s="1011"/>
      <c r="O69" s="1011"/>
      <c r="P69" s="1012"/>
      <c r="Q69" s="1013">
        <v>33</v>
      </c>
      <c r="R69" s="1007"/>
      <c r="S69" s="1007"/>
      <c r="T69" s="1007"/>
      <c r="U69" s="1007"/>
      <c r="V69" s="1007">
        <v>32</v>
      </c>
      <c r="W69" s="1007"/>
      <c r="X69" s="1007"/>
      <c r="Y69" s="1007"/>
      <c r="Z69" s="1007"/>
      <c r="AA69" s="1007" t="s">
        <v>523</v>
      </c>
      <c r="AB69" s="1007"/>
      <c r="AC69" s="1007"/>
      <c r="AD69" s="1007"/>
      <c r="AE69" s="1007"/>
      <c r="AF69" s="1007" t="s">
        <v>523</v>
      </c>
      <c r="AG69" s="1007"/>
      <c r="AH69" s="1007"/>
      <c r="AI69" s="1007"/>
      <c r="AJ69" s="1007"/>
      <c r="AK69" s="1007">
        <v>1</v>
      </c>
      <c r="AL69" s="1007"/>
      <c r="AM69" s="1007"/>
      <c r="AN69" s="1007"/>
      <c r="AO69" s="1007"/>
      <c r="AP69" s="1007" t="s">
        <v>523</v>
      </c>
      <c r="AQ69" s="1007"/>
      <c r="AR69" s="1007"/>
      <c r="AS69" s="1007"/>
      <c r="AT69" s="1007"/>
      <c r="AU69" s="1007" t="s">
        <v>523</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589</v>
      </c>
      <c r="C70" s="1011"/>
      <c r="D70" s="1011"/>
      <c r="E70" s="1011"/>
      <c r="F70" s="1011"/>
      <c r="G70" s="1011"/>
      <c r="H70" s="1011"/>
      <c r="I70" s="1011"/>
      <c r="J70" s="1011"/>
      <c r="K70" s="1011"/>
      <c r="L70" s="1011"/>
      <c r="M70" s="1011"/>
      <c r="N70" s="1011"/>
      <c r="O70" s="1011"/>
      <c r="P70" s="1012"/>
      <c r="Q70" s="1013">
        <v>3394</v>
      </c>
      <c r="R70" s="1007"/>
      <c r="S70" s="1007"/>
      <c r="T70" s="1007"/>
      <c r="U70" s="1007"/>
      <c r="V70" s="1007">
        <v>3333</v>
      </c>
      <c r="W70" s="1007"/>
      <c r="X70" s="1007"/>
      <c r="Y70" s="1007"/>
      <c r="Z70" s="1007"/>
      <c r="AA70" s="1007">
        <v>61</v>
      </c>
      <c r="AB70" s="1007"/>
      <c r="AC70" s="1007"/>
      <c r="AD70" s="1007"/>
      <c r="AE70" s="1007"/>
      <c r="AF70" s="1007">
        <v>61</v>
      </c>
      <c r="AG70" s="1007"/>
      <c r="AH70" s="1007"/>
      <c r="AI70" s="1007"/>
      <c r="AJ70" s="1007"/>
      <c r="AK70" s="1007">
        <v>280</v>
      </c>
      <c r="AL70" s="1007"/>
      <c r="AM70" s="1007"/>
      <c r="AN70" s="1007"/>
      <c r="AO70" s="1007"/>
      <c r="AP70" s="1007">
        <v>1229</v>
      </c>
      <c r="AQ70" s="1007"/>
      <c r="AR70" s="1007"/>
      <c r="AS70" s="1007"/>
      <c r="AT70" s="1007"/>
      <c r="AU70" s="1007">
        <v>186</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590</v>
      </c>
      <c r="C71" s="1011"/>
      <c r="D71" s="1011"/>
      <c r="E71" s="1011"/>
      <c r="F71" s="1011"/>
      <c r="G71" s="1011"/>
      <c r="H71" s="1011"/>
      <c r="I71" s="1011"/>
      <c r="J71" s="1011"/>
      <c r="K71" s="1011"/>
      <c r="L71" s="1011"/>
      <c r="M71" s="1011"/>
      <c r="N71" s="1011"/>
      <c r="O71" s="1011"/>
      <c r="P71" s="1012"/>
      <c r="Q71" s="1013">
        <v>178</v>
      </c>
      <c r="R71" s="1007"/>
      <c r="S71" s="1007"/>
      <c r="T71" s="1007"/>
      <c r="U71" s="1007"/>
      <c r="V71" s="1007">
        <v>149</v>
      </c>
      <c r="W71" s="1007"/>
      <c r="X71" s="1007"/>
      <c r="Y71" s="1007"/>
      <c r="Z71" s="1007"/>
      <c r="AA71" s="1007">
        <v>29</v>
      </c>
      <c r="AB71" s="1007"/>
      <c r="AC71" s="1007"/>
      <c r="AD71" s="1007"/>
      <c r="AE71" s="1007"/>
      <c r="AF71" s="1007">
        <v>29</v>
      </c>
      <c r="AG71" s="1007"/>
      <c r="AH71" s="1007"/>
      <c r="AI71" s="1007"/>
      <c r="AJ71" s="1007"/>
      <c r="AK71" s="1007">
        <v>16</v>
      </c>
      <c r="AL71" s="1007"/>
      <c r="AM71" s="1007"/>
      <c r="AN71" s="1007"/>
      <c r="AO71" s="1007"/>
      <c r="AP71" s="1007" t="s">
        <v>523</v>
      </c>
      <c r="AQ71" s="1007"/>
      <c r="AR71" s="1007"/>
      <c r="AS71" s="1007"/>
      <c r="AT71" s="1007"/>
      <c r="AU71" s="1007" t="s">
        <v>523</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591</v>
      </c>
      <c r="C72" s="1011"/>
      <c r="D72" s="1011"/>
      <c r="E72" s="1011"/>
      <c r="F72" s="1011"/>
      <c r="G72" s="1011"/>
      <c r="H72" s="1011"/>
      <c r="I72" s="1011"/>
      <c r="J72" s="1011"/>
      <c r="K72" s="1011"/>
      <c r="L72" s="1011"/>
      <c r="M72" s="1011"/>
      <c r="N72" s="1011"/>
      <c r="O72" s="1011"/>
      <c r="P72" s="1012"/>
      <c r="Q72" s="1013">
        <v>712</v>
      </c>
      <c r="R72" s="1007"/>
      <c r="S72" s="1007"/>
      <c r="T72" s="1007"/>
      <c r="U72" s="1007"/>
      <c r="V72" s="1007">
        <v>696</v>
      </c>
      <c r="W72" s="1007"/>
      <c r="X72" s="1007"/>
      <c r="Y72" s="1007"/>
      <c r="Z72" s="1007"/>
      <c r="AA72" s="1007">
        <v>16</v>
      </c>
      <c r="AB72" s="1007"/>
      <c r="AC72" s="1007"/>
      <c r="AD72" s="1007"/>
      <c r="AE72" s="1007"/>
      <c r="AF72" s="1007">
        <v>16</v>
      </c>
      <c r="AG72" s="1007"/>
      <c r="AH72" s="1007"/>
      <c r="AI72" s="1007"/>
      <c r="AJ72" s="1007"/>
      <c r="AK72" s="1007">
        <v>20</v>
      </c>
      <c r="AL72" s="1007"/>
      <c r="AM72" s="1007"/>
      <c r="AN72" s="1007"/>
      <c r="AO72" s="1007"/>
      <c r="AP72" s="1007">
        <v>177</v>
      </c>
      <c r="AQ72" s="1007"/>
      <c r="AR72" s="1007"/>
      <c r="AS72" s="1007"/>
      <c r="AT72" s="1007"/>
      <c r="AU72" s="1007">
        <v>55</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592</v>
      </c>
      <c r="C73" s="1011"/>
      <c r="D73" s="1011"/>
      <c r="E73" s="1011"/>
      <c r="F73" s="1011"/>
      <c r="G73" s="1011"/>
      <c r="H73" s="1011"/>
      <c r="I73" s="1011"/>
      <c r="J73" s="1011"/>
      <c r="K73" s="1011"/>
      <c r="L73" s="1011"/>
      <c r="M73" s="1011"/>
      <c r="N73" s="1011"/>
      <c r="O73" s="1011"/>
      <c r="P73" s="1012"/>
      <c r="Q73" s="1013">
        <v>68</v>
      </c>
      <c r="R73" s="1007"/>
      <c r="S73" s="1007"/>
      <c r="T73" s="1007"/>
      <c r="U73" s="1007"/>
      <c r="V73" s="1007">
        <v>36</v>
      </c>
      <c r="W73" s="1007"/>
      <c r="X73" s="1007"/>
      <c r="Y73" s="1007"/>
      <c r="Z73" s="1007"/>
      <c r="AA73" s="1007">
        <v>32</v>
      </c>
      <c r="AB73" s="1007"/>
      <c r="AC73" s="1007"/>
      <c r="AD73" s="1007"/>
      <c r="AE73" s="1007"/>
      <c r="AF73" s="1007">
        <v>13</v>
      </c>
      <c r="AG73" s="1007"/>
      <c r="AH73" s="1007"/>
      <c r="AI73" s="1007"/>
      <c r="AJ73" s="1007"/>
      <c r="AK73" s="1007">
        <v>20</v>
      </c>
      <c r="AL73" s="1007"/>
      <c r="AM73" s="1007"/>
      <c r="AN73" s="1007"/>
      <c r="AO73" s="1007"/>
      <c r="AP73" s="1007" t="s">
        <v>523</v>
      </c>
      <c r="AQ73" s="1007"/>
      <c r="AR73" s="1007"/>
      <c r="AS73" s="1007"/>
      <c r="AT73" s="1007"/>
      <c r="AU73" s="1007" t="s">
        <v>523</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t="s">
        <v>593</v>
      </c>
      <c r="C74" s="1011"/>
      <c r="D74" s="1011"/>
      <c r="E74" s="1011"/>
      <c r="F74" s="1011"/>
      <c r="G74" s="1011"/>
      <c r="H74" s="1011"/>
      <c r="I74" s="1011"/>
      <c r="J74" s="1011"/>
      <c r="K74" s="1011"/>
      <c r="L74" s="1011"/>
      <c r="M74" s="1011"/>
      <c r="N74" s="1011"/>
      <c r="O74" s="1011"/>
      <c r="P74" s="1012"/>
      <c r="Q74" s="1013">
        <v>519</v>
      </c>
      <c r="R74" s="1007"/>
      <c r="S74" s="1007"/>
      <c r="T74" s="1007"/>
      <c r="U74" s="1007"/>
      <c r="V74" s="1007">
        <v>500</v>
      </c>
      <c r="W74" s="1007"/>
      <c r="X74" s="1007"/>
      <c r="Y74" s="1007"/>
      <c r="Z74" s="1007"/>
      <c r="AA74" s="1007">
        <v>19</v>
      </c>
      <c r="AB74" s="1007"/>
      <c r="AC74" s="1007"/>
      <c r="AD74" s="1007"/>
      <c r="AE74" s="1007"/>
      <c r="AF74" s="1007">
        <v>19</v>
      </c>
      <c r="AG74" s="1007"/>
      <c r="AH74" s="1007"/>
      <c r="AI74" s="1007"/>
      <c r="AJ74" s="1007"/>
      <c r="AK74" s="1007" t="s">
        <v>523</v>
      </c>
      <c r="AL74" s="1007"/>
      <c r="AM74" s="1007"/>
      <c r="AN74" s="1007"/>
      <c r="AO74" s="1007"/>
      <c r="AP74" s="1007">
        <v>2126</v>
      </c>
      <c r="AQ74" s="1007"/>
      <c r="AR74" s="1007"/>
      <c r="AS74" s="1007"/>
      <c r="AT74" s="1007"/>
      <c r="AU74" s="1007" t="s">
        <v>523</v>
      </c>
      <c r="AV74" s="1007"/>
      <c r="AW74" s="1007"/>
      <c r="AX74" s="1007"/>
      <c r="AY74" s="1007"/>
      <c r="AZ74" s="1008" t="s">
        <v>598</v>
      </c>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t="s">
        <v>594</v>
      </c>
      <c r="C75" s="1011"/>
      <c r="D75" s="1011"/>
      <c r="E75" s="1011"/>
      <c r="F75" s="1011"/>
      <c r="G75" s="1011"/>
      <c r="H75" s="1011"/>
      <c r="I75" s="1011"/>
      <c r="J75" s="1011"/>
      <c r="K75" s="1011"/>
      <c r="L75" s="1011"/>
      <c r="M75" s="1011"/>
      <c r="N75" s="1011"/>
      <c r="O75" s="1011"/>
      <c r="P75" s="1012"/>
      <c r="Q75" s="1014">
        <v>551</v>
      </c>
      <c r="R75" s="1015"/>
      <c r="S75" s="1015"/>
      <c r="T75" s="1015"/>
      <c r="U75" s="1016"/>
      <c r="V75" s="1017">
        <v>534</v>
      </c>
      <c r="W75" s="1015"/>
      <c r="X75" s="1015"/>
      <c r="Y75" s="1015"/>
      <c r="Z75" s="1016"/>
      <c r="AA75" s="1017">
        <v>17</v>
      </c>
      <c r="AB75" s="1015"/>
      <c r="AC75" s="1015"/>
      <c r="AD75" s="1015"/>
      <c r="AE75" s="1016"/>
      <c r="AF75" s="1017">
        <v>16</v>
      </c>
      <c r="AG75" s="1015"/>
      <c r="AH75" s="1015"/>
      <c r="AI75" s="1015"/>
      <c r="AJ75" s="1016"/>
      <c r="AK75" s="1017">
        <v>26</v>
      </c>
      <c r="AL75" s="1015"/>
      <c r="AM75" s="1015"/>
      <c r="AN75" s="1015"/>
      <c r="AO75" s="1016"/>
      <c r="AP75" s="1017" t="s">
        <v>523</v>
      </c>
      <c r="AQ75" s="1015"/>
      <c r="AR75" s="1015"/>
      <c r="AS75" s="1015"/>
      <c r="AT75" s="1016"/>
      <c r="AU75" s="1017" t="s">
        <v>523</v>
      </c>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t="s">
        <v>595</v>
      </c>
      <c r="C76" s="1011"/>
      <c r="D76" s="1011"/>
      <c r="E76" s="1011"/>
      <c r="F76" s="1011"/>
      <c r="G76" s="1011"/>
      <c r="H76" s="1011"/>
      <c r="I76" s="1011"/>
      <c r="J76" s="1011"/>
      <c r="K76" s="1011"/>
      <c r="L76" s="1011"/>
      <c r="M76" s="1011"/>
      <c r="N76" s="1011"/>
      <c r="O76" s="1011"/>
      <c r="P76" s="1012"/>
      <c r="Q76" s="1014">
        <v>78</v>
      </c>
      <c r="R76" s="1015"/>
      <c r="S76" s="1015"/>
      <c r="T76" s="1015"/>
      <c r="U76" s="1016"/>
      <c r="V76" s="1017">
        <v>72</v>
      </c>
      <c r="W76" s="1015"/>
      <c r="X76" s="1015"/>
      <c r="Y76" s="1015"/>
      <c r="Z76" s="1016"/>
      <c r="AA76" s="1017">
        <v>7</v>
      </c>
      <c r="AB76" s="1015"/>
      <c r="AC76" s="1015"/>
      <c r="AD76" s="1015"/>
      <c r="AE76" s="1016"/>
      <c r="AF76" s="1017">
        <v>7</v>
      </c>
      <c r="AG76" s="1015"/>
      <c r="AH76" s="1015"/>
      <c r="AI76" s="1015"/>
      <c r="AJ76" s="1016"/>
      <c r="AK76" s="1017" t="s">
        <v>523</v>
      </c>
      <c r="AL76" s="1015"/>
      <c r="AM76" s="1015"/>
      <c r="AN76" s="1015"/>
      <c r="AO76" s="1016"/>
      <c r="AP76" s="1017" t="s">
        <v>523</v>
      </c>
      <c r="AQ76" s="1015"/>
      <c r="AR76" s="1015"/>
      <c r="AS76" s="1015"/>
      <c r="AT76" s="1016"/>
      <c r="AU76" s="1017" t="s">
        <v>523</v>
      </c>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t="s">
        <v>596</v>
      </c>
      <c r="C77" s="1011"/>
      <c r="D77" s="1011"/>
      <c r="E77" s="1011"/>
      <c r="F77" s="1011"/>
      <c r="G77" s="1011"/>
      <c r="H77" s="1011"/>
      <c r="I77" s="1011"/>
      <c r="J77" s="1011"/>
      <c r="K77" s="1011"/>
      <c r="L77" s="1011"/>
      <c r="M77" s="1011"/>
      <c r="N77" s="1011"/>
      <c r="O77" s="1011"/>
      <c r="P77" s="1012"/>
      <c r="Q77" s="1014">
        <v>176</v>
      </c>
      <c r="R77" s="1015"/>
      <c r="S77" s="1015"/>
      <c r="T77" s="1015"/>
      <c r="U77" s="1016"/>
      <c r="V77" s="1017">
        <v>163</v>
      </c>
      <c r="W77" s="1015"/>
      <c r="X77" s="1015"/>
      <c r="Y77" s="1015"/>
      <c r="Z77" s="1016"/>
      <c r="AA77" s="1017">
        <v>13</v>
      </c>
      <c r="AB77" s="1015"/>
      <c r="AC77" s="1015"/>
      <c r="AD77" s="1015"/>
      <c r="AE77" s="1016"/>
      <c r="AF77" s="1017">
        <v>13</v>
      </c>
      <c r="AG77" s="1015"/>
      <c r="AH77" s="1015"/>
      <c r="AI77" s="1015"/>
      <c r="AJ77" s="1016"/>
      <c r="AK77" s="1017" t="s">
        <v>523</v>
      </c>
      <c r="AL77" s="1015"/>
      <c r="AM77" s="1015"/>
      <c r="AN77" s="1015"/>
      <c r="AO77" s="1016"/>
      <c r="AP77" s="1017" t="s">
        <v>523</v>
      </c>
      <c r="AQ77" s="1015"/>
      <c r="AR77" s="1015"/>
      <c r="AS77" s="1015"/>
      <c r="AT77" s="1016"/>
      <c r="AU77" s="1017" t="s">
        <v>523</v>
      </c>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t="s">
        <v>597</v>
      </c>
      <c r="C78" s="1011"/>
      <c r="D78" s="1011"/>
      <c r="E78" s="1011"/>
      <c r="F78" s="1011"/>
      <c r="G78" s="1011"/>
      <c r="H78" s="1011"/>
      <c r="I78" s="1011"/>
      <c r="J78" s="1011"/>
      <c r="K78" s="1011"/>
      <c r="L78" s="1011"/>
      <c r="M78" s="1011"/>
      <c r="N78" s="1011"/>
      <c r="O78" s="1011"/>
      <c r="P78" s="1012"/>
      <c r="Q78" s="1013">
        <v>179905</v>
      </c>
      <c r="R78" s="1007"/>
      <c r="S78" s="1007"/>
      <c r="T78" s="1007"/>
      <c r="U78" s="1007"/>
      <c r="V78" s="1007">
        <v>174862</v>
      </c>
      <c r="W78" s="1007"/>
      <c r="X78" s="1007"/>
      <c r="Y78" s="1007"/>
      <c r="Z78" s="1007"/>
      <c r="AA78" s="1007">
        <v>5043</v>
      </c>
      <c r="AB78" s="1007"/>
      <c r="AC78" s="1007"/>
      <c r="AD78" s="1007"/>
      <c r="AE78" s="1007"/>
      <c r="AF78" s="1007">
        <v>5043</v>
      </c>
      <c r="AG78" s="1007"/>
      <c r="AH78" s="1007"/>
      <c r="AI78" s="1007"/>
      <c r="AJ78" s="1007"/>
      <c r="AK78" s="1007">
        <v>1191</v>
      </c>
      <c r="AL78" s="1007"/>
      <c r="AM78" s="1007"/>
      <c r="AN78" s="1007"/>
      <c r="AO78" s="1007"/>
      <c r="AP78" s="1007" t="s">
        <v>523</v>
      </c>
      <c r="AQ78" s="1007"/>
      <c r="AR78" s="1007"/>
      <c r="AS78" s="1007"/>
      <c r="AT78" s="1007"/>
      <c r="AU78" s="1007" t="s">
        <v>523</v>
      </c>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395</v>
      </c>
      <c r="B88" s="973" t="s">
        <v>423</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5559</v>
      </c>
      <c r="AG88" s="995"/>
      <c r="AH88" s="995"/>
      <c r="AI88" s="995"/>
      <c r="AJ88" s="995"/>
      <c r="AK88" s="999"/>
      <c r="AL88" s="999"/>
      <c r="AM88" s="999"/>
      <c r="AN88" s="999"/>
      <c r="AO88" s="999"/>
      <c r="AP88" s="995">
        <v>3532</v>
      </c>
      <c r="AQ88" s="995"/>
      <c r="AR88" s="995"/>
      <c r="AS88" s="995"/>
      <c r="AT88" s="995"/>
      <c r="AU88" s="995">
        <v>241</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395</v>
      </c>
      <c r="BR102" s="973" t="s">
        <v>424</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c r="CS102" s="989"/>
      <c r="CT102" s="989"/>
      <c r="CU102" s="989"/>
      <c r="CV102" s="990"/>
      <c r="CW102" s="988"/>
      <c r="CX102" s="989"/>
      <c r="CY102" s="989"/>
      <c r="CZ102" s="989"/>
      <c r="DA102" s="990"/>
      <c r="DB102" s="988"/>
      <c r="DC102" s="989"/>
      <c r="DD102" s="989"/>
      <c r="DE102" s="989"/>
      <c r="DF102" s="990"/>
      <c r="DG102" s="988"/>
      <c r="DH102" s="989"/>
      <c r="DI102" s="989"/>
      <c r="DJ102" s="989"/>
      <c r="DK102" s="990"/>
      <c r="DL102" s="988"/>
      <c r="DM102" s="989"/>
      <c r="DN102" s="989"/>
      <c r="DO102" s="989"/>
      <c r="DP102" s="990"/>
      <c r="DQ102" s="988"/>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425</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426</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429</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430</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431</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432</v>
      </c>
      <c r="AB109" s="932"/>
      <c r="AC109" s="932"/>
      <c r="AD109" s="932"/>
      <c r="AE109" s="933"/>
      <c r="AF109" s="934" t="s">
        <v>433</v>
      </c>
      <c r="AG109" s="932"/>
      <c r="AH109" s="932"/>
      <c r="AI109" s="932"/>
      <c r="AJ109" s="933"/>
      <c r="AK109" s="934" t="s">
        <v>311</v>
      </c>
      <c r="AL109" s="932"/>
      <c r="AM109" s="932"/>
      <c r="AN109" s="932"/>
      <c r="AO109" s="933"/>
      <c r="AP109" s="934" t="s">
        <v>434</v>
      </c>
      <c r="AQ109" s="932"/>
      <c r="AR109" s="932"/>
      <c r="AS109" s="932"/>
      <c r="AT109" s="965"/>
      <c r="AU109" s="931" t="s">
        <v>431</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432</v>
      </c>
      <c r="BR109" s="932"/>
      <c r="BS109" s="932"/>
      <c r="BT109" s="932"/>
      <c r="BU109" s="933"/>
      <c r="BV109" s="934" t="s">
        <v>433</v>
      </c>
      <c r="BW109" s="932"/>
      <c r="BX109" s="932"/>
      <c r="BY109" s="932"/>
      <c r="BZ109" s="933"/>
      <c r="CA109" s="934" t="s">
        <v>311</v>
      </c>
      <c r="CB109" s="932"/>
      <c r="CC109" s="932"/>
      <c r="CD109" s="932"/>
      <c r="CE109" s="933"/>
      <c r="CF109" s="972" t="s">
        <v>434</v>
      </c>
      <c r="CG109" s="972"/>
      <c r="CH109" s="972"/>
      <c r="CI109" s="972"/>
      <c r="CJ109" s="972"/>
      <c r="CK109" s="934" t="s">
        <v>435</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432</v>
      </c>
      <c r="DH109" s="932"/>
      <c r="DI109" s="932"/>
      <c r="DJ109" s="932"/>
      <c r="DK109" s="933"/>
      <c r="DL109" s="934" t="s">
        <v>433</v>
      </c>
      <c r="DM109" s="932"/>
      <c r="DN109" s="932"/>
      <c r="DO109" s="932"/>
      <c r="DP109" s="933"/>
      <c r="DQ109" s="934" t="s">
        <v>311</v>
      </c>
      <c r="DR109" s="932"/>
      <c r="DS109" s="932"/>
      <c r="DT109" s="932"/>
      <c r="DU109" s="933"/>
      <c r="DV109" s="934" t="s">
        <v>434</v>
      </c>
      <c r="DW109" s="932"/>
      <c r="DX109" s="932"/>
      <c r="DY109" s="932"/>
      <c r="DZ109" s="965"/>
    </row>
    <row r="110" spans="1:131" s="230" customFormat="1" ht="26.25" customHeight="1" x14ac:dyDescent="0.15">
      <c r="A110" s="843" t="s">
        <v>436</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830361</v>
      </c>
      <c r="AB110" s="925"/>
      <c r="AC110" s="925"/>
      <c r="AD110" s="925"/>
      <c r="AE110" s="926"/>
      <c r="AF110" s="927">
        <v>922689</v>
      </c>
      <c r="AG110" s="925"/>
      <c r="AH110" s="925"/>
      <c r="AI110" s="925"/>
      <c r="AJ110" s="926"/>
      <c r="AK110" s="927">
        <v>961227</v>
      </c>
      <c r="AL110" s="925"/>
      <c r="AM110" s="925"/>
      <c r="AN110" s="925"/>
      <c r="AO110" s="926"/>
      <c r="AP110" s="928">
        <v>19.5</v>
      </c>
      <c r="AQ110" s="929"/>
      <c r="AR110" s="929"/>
      <c r="AS110" s="929"/>
      <c r="AT110" s="930"/>
      <c r="AU110" s="966" t="s">
        <v>75</v>
      </c>
      <c r="AV110" s="967"/>
      <c r="AW110" s="967"/>
      <c r="AX110" s="967"/>
      <c r="AY110" s="967"/>
      <c r="AZ110" s="896" t="s">
        <v>437</v>
      </c>
      <c r="BA110" s="844"/>
      <c r="BB110" s="844"/>
      <c r="BC110" s="844"/>
      <c r="BD110" s="844"/>
      <c r="BE110" s="844"/>
      <c r="BF110" s="844"/>
      <c r="BG110" s="844"/>
      <c r="BH110" s="844"/>
      <c r="BI110" s="844"/>
      <c r="BJ110" s="844"/>
      <c r="BK110" s="844"/>
      <c r="BL110" s="844"/>
      <c r="BM110" s="844"/>
      <c r="BN110" s="844"/>
      <c r="BO110" s="844"/>
      <c r="BP110" s="845"/>
      <c r="BQ110" s="897">
        <v>12092992</v>
      </c>
      <c r="BR110" s="878"/>
      <c r="BS110" s="878"/>
      <c r="BT110" s="878"/>
      <c r="BU110" s="878"/>
      <c r="BV110" s="878">
        <v>12529478</v>
      </c>
      <c r="BW110" s="878"/>
      <c r="BX110" s="878"/>
      <c r="BY110" s="878"/>
      <c r="BZ110" s="878"/>
      <c r="CA110" s="878">
        <v>12981714</v>
      </c>
      <c r="CB110" s="878"/>
      <c r="CC110" s="878"/>
      <c r="CD110" s="878"/>
      <c r="CE110" s="878"/>
      <c r="CF110" s="902">
        <v>263.5</v>
      </c>
      <c r="CG110" s="903"/>
      <c r="CH110" s="903"/>
      <c r="CI110" s="903"/>
      <c r="CJ110" s="903"/>
      <c r="CK110" s="962" t="s">
        <v>438</v>
      </c>
      <c r="CL110" s="855"/>
      <c r="CM110" s="896" t="s">
        <v>439</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393</v>
      </c>
      <c r="DH110" s="878"/>
      <c r="DI110" s="878"/>
      <c r="DJ110" s="878"/>
      <c r="DK110" s="878"/>
      <c r="DL110" s="878" t="s">
        <v>440</v>
      </c>
      <c r="DM110" s="878"/>
      <c r="DN110" s="878"/>
      <c r="DO110" s="878"/>
      <c r="DP110" s="878"/>
      <c r="DQ110" s="878" t="s">
        <v>441</v>
      </c>
      <c r="DR110" s="878"/>
      <c r="DS110" s="878"/>
      <c r="DT110" s="878"/>
      <c r="DU110" s="878"/>
      <c r="DV110" s="879" t="s">
        <v>393</v>
      </c>
      <c r="DW110" s="879"/>
      <c r="DX110" s="879"/>
      <c r="DY110" s="879"/>
      <c r="DZ110" s="880"/>
    </row>
    <row r="111" spans="1:131" s="230" customFormat="1" ht="26.25" customHeight="1" x14ac:dyDescent="0.15">
      <c r="A111" s="810" t="s">
        <v>442</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393</v>
      </c>
      <c r="AB111" s="955"/>
      <c r="AC111" s="955"/>
      <c r="AD111" s="955"/>
      <c r="AE111" s="956"/>
      <c r="AF111" s="957" t="s">
        <v>443</v>
      </c>
      <c r="AG111" s="955"/>
      <c r="AH111" s="955"/>
      <c r="AI111" s="955"/>
      <c r="AJ111" s="956"/>
      <c r="AK111" s="957" t="s">
        <v>444</v>
      </c>
      <c r="AL111" s="955"/>
      <c r="AM111" s="955"/>
      <c r="AN111" s="955"/>
      <c r="AO111" s="956"/>
      <c r="AP111" s="958" t="s">
        <v>440</v>
      </c>
      <c r="AQ111" s="959"/>
      <c r="AR111" s="959"/>
      <c r="AS111" s="959"/>
      <c r="AT111" s="960"/>
      <c r="AU111" s="968"/>
      <c r="AV111" s="969"/>
      <c r="AW111" s="969"/>
      <c r="AX111" s="969"/>
      <c r="AY111" s="969"/>
      <c r="AZ111" s="851" t="s">
        <v>445</v>
      </c>
      <c r="BA111" s="788"/>
      <c r="BB111" s="788"/>
      <c r="BC111" s="788"/>
      <c r="BD111" s="788"/>
      <c r="BE111" s="788"/>
      <c r="BF111" s="788"/>
      <c r="BG111" s="788"/>
      <c r="BH111" s="788"/>
      <c r="BI111" s="788"/>
      <c r="BJ111" s="788"/>
      <c r="BK111" s="788"/>
      <c r="BL111" s="788"/>
      <c r="BM111" s="788"/>
      <c r="BN111" s="788"/>
      <c r="BO111" s="788"/>
      <c r="BP111" s="789"/>
      <c r="BQ111" s="852">
        <v>327697</v>
      </c>
      <c r="BR111" s="853"/>
      <c r="BS111" s="853"/>
      <c r="BT111" s="853"/>
      <c r="BU111" s="853"/>
      <c r="BV111" s="853">
        <v>319664</v>
      </c>
      <c r="BW111" s="853"/>
      <c r="BX111" s="853"/>
      <c r="BY111" s="853"/>
      <c r="BZ111" s="853"/>
      <c r="CA111" s="853">
        <v>312060</v>
      </c>
      <c r="CB111" s="853"/>
      <c r="CC111" s="853"/>
      <c r="CD111" s="853"/>
      <c r="CE111" s="853"/>
      <c r="CF111" s="911">
        <v>6.3</v>
      </c>
      <c r="CG111" s="912"/>
      <c r="CH111" s="912"/>
      <c r="CI111" s="912"/>
      <c r="CJ111" s="912"/>
      <c r="CK111" s="963"/>
      <c r="CL111" s="857"/>
      <c r="CM111" s="851" t="s">
        <v>446</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447</v>
      </c>
      <c r="DH111" s="853"/>
      <c r="DI111" s="853"/>
      <c r="DJ111" s="853"/>
      <c r="DK111" s="853"/>
      <c r="DL111" s="853" t="s">
        <v>447</v>
      </c>
      <c r="DM111" s="853"/>
      <c r="DN111" s="853"/>
      <c r="DO111" s="853"/>
      <c r="DP111" s="853"/>
      <c r="DQ111" s="853" t="s">
        <v>440</v>
      </c>
      <c r="DR111" s="853"/>
      <c r="DS111" s="853"/>
      <c r="DT111" s="853"/>
      <c r="DU111" s="853"/>
      <c r="DV111" s="830" t="s">
        <v>440</v>
      </c>
      <c r="DW111" s="830"/>
      <c r="DX111" s="830"/>
      <c r="DY111" s="830"/>
      <c r="DZ111" s="831"/>
    </row>
    <row r="112" spans="1:131" s="230" customFormat="1" ht="26.25" customHeight="1" x14ac:dyDescent="0.15">
      <c r="A112" s="948" t="s">
        <v>448</v>
      </c>
      <c r="B112" s="949"/>
      <c r="C112" s="788" t="s">
        <v>449</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450</v>
      </c>
      <c r="AB112" s="816"/>
      <c r="AC112" s="816"/>
      <c r="AD112" s="816"/>
      <c r="AE112" s="817"/>
      <c r="AF112" s="818" t="s">
        <v>444</v>
      </c>
      <c r="AG112" s="816"/>
      <c r="AH112" s="816"/>
      <c r="AI112" s="816"/>
      <c r="AJ112" s="817"/>
      <c r="AK112" s="818" t="s">
        <v>443</v>
      </c>
      <c r="AL112" s="816"/>
      <c r="AM112" s="816"/>
      <c r="AN112" s="816"/>
      <c r="AO112" s="817"/>
      <c r="AP112" s="860" t="s">
        <v>444</v>
      </c>
      <c r="AQ112" s="861"/>
      <c r="AR112" s="861"/>
      <c r="AS112" s="861"/>
      <c r="AT112" s="862"/>
      <c r="AU112" s="968"/>
      <c r="AV112" s="969"/>
      <c r="AW112" s="969"/>
      <c r="AX112" s="969"/>
      <c r="AY112" s="969"/>
      <c r="AZ112" s="851" t="s">
        <v>451</v>
      </c>
      <c r="BA112" s="788"/>
      <c r="BB112" s="788"/>
      <c r="BC112" s="788"/>
      <c r="BD112" s="788"/>
      <c r="BE112" s="788"/>
      <c r="BF112" s="788"/>
      <c r="BG112" s="788"/>
      <c r="BH112" s="788"/>
      <c r="BI112" s="788"/>
      <c r="BJ112" s="788"/>
      <c r="BK112" s="788"/>
      <c r="BL112" s="788"/>
      <c r="BM112" s="788"/>
      <c r="BN112" s="788"/>
      <c r="BO112" s="788"/>
      <c r="BP112" s="789"/>
      <c r="BQ112" s="852">
        <v>4866537</v>
      </c>
      <c r="BR112" s="853"/>
      <c r="BS112" s="853"/>
      <c r="BT112" s="853"/>
      <c r="BU112" s="853"/>
      <c r="BV112" s="853">
        <v>4757399</v>
      </c>
      <c r="BW112" s="853"/>
      <c r="BX112" s="853"/>
      <c r="BY112" s="853"/>
      <c r="BZ112" s="853"/>
      <c r="CA112" s="853">
        <v>4507538</v>
      </c>
      <c r="CB112" s="853"/>
      <c r="CC112" s="853"/>
      <c r="CD112" s="853"/>
      <c r="CE112" s="853"/>
      <c r="CF112" s="911">
        <v>91.5</v>
      </c>
      <c r="CG112" s="912"/>
      <c r="CH112" s="912"/>
      <c r="CI112" s="912"/>
      <c r="CJ112" s="912"/>
      <c r="CK112" s="963"/>
      <c r="CL112" s="857"/>
      <c r="CM112" s="851" t="s">
        <v>452</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v>274072</v>
      </c>
      <c r="DH112" s="853"/>
      <c r="DI112" s="853"/>
      <c r="DJ112" s="853"/>
      <c r="DK112" s="853"/>
      <c r="DL112" s="853">
        <v>274072</v>
      </c>
      <c r="DM112" s="853"/>
      <c r="DN112" s="853"/>
      <c r="DO112" s="853"/>
      <c r="DP112" s="853"/>
      <c r="DQ112" s="853">
        <v>274072</v>
      </c>
      <c r="DR112" s="853"/>
      <c r="DS112" s="853"/>
      <c r="DT112" s="853"/>
      <c r="DU112" s="853"/>
      <c r="DV112" s="830">
        <v>5.6</v>
      </c>
      <c r="DW112" s="830"/>
      <c r="DX112" s="830"/>
      <c r="DY112" s="830"/>
      <c r="DZ112" s="831"/>
    </row>
    <row r="113" spans="1:130" s="230" customFormat="1" ht="26.25" customHeight="1" x14ac:dyDescent="0.15">
      <c r="A113" s="950"/>
      <c r="B113" s="951"/>
      <c r="C113" s="788" t="s">
        <v>453</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365985</v>
      </c>
      <c r="AB113" s="955"/>
      <c r="AC113" s="955"/>
      <c r="AD113" s="955"/>
      <c r="AE113" s="956"/>
      <c r="AF113" s="957">
        <v>382404</v>
      </c>
      <c r="AG113" s="955"/>
      <c r="AH113" s="955"/>
      <c r="AI113" s="955"/>
      <c r="AJ113" s="956"/>
      <c r="AK113" s="957">
        <v>368521</v>
      </c>
      <c r="AL113" s="955"/>
      <c r="AM113" s="955"/>
      <c r="AN113" s="955"/>
      <c r="AO113" s="956"/>
      <c r="AP113" s="958">
        <v>7.5</v>
      </c>
      <c r="AQ113" s="959"/>
      <c r="AR113" s="959"/>
      <c r="AS113" s="959"/>
      <c r="AT113" s="960"/>
      <c r="AU113" s="968"/>
      <c r="AV113" s="969"/>
      <c r="AW113" s="969"/>
      <c r="AX113" s="969"/>
      <c r="AY113" s="969"/>
      <c r="AZ113" s="851" t="s">
        <v>454</v>
      </c>
      <c r="BA113" s="788"/>
      <c r="BB113" s="788"/>
      <c r="BC113" s="788"/>
      <c r="BD113" s="788"/>
      <c r="BE113" s="788"/>
      <c r="BF113" s="788"/>
      <c r="BG113" s="788"/>
      <c r="BH113" s="788"/>
      <c r="BI113" s="788"/>
      <c r="BJ113" s="788"/>
      <c r="BK113" s="788"/>
      <c r="BL113" s="788"/>
      <c r="BM113" s="788"/>
      <c r="BN113" s="788"/>
      <c r="BO113" s="788"/>
      <c r="BP113" s="789"/>
      <c r="BQ113" s="852">
        <v>338745</v>
      </c>
      <c r="BR113" s="853"/>
      <c r="BS113" s="853"/>
      <c r="BT113" s="853"/>
      <c r="BU113" s="853"/>
      <c r="BV113" s="853">
        <v>294986</v>
      </c>
      <c r="BW113" s="853"/>
      <c r="BX113" s="853"/>
      <c r="BY113" s="853"/>
      <c r="BZ113" s="853"/>
      <c r="CA113" s="853">
        <v>241265</v>
      </c>
      <c r="CB113" s="853"/>
      <c r="CC113" s="853"/>
      <c r="CD113" s="853"/>
      <c r="CE113" s="853"/>
      <c r="CF113" s="911">
        <v>4.9000000000000004</v>
      </c>
      <c r="CG113" s="912"/>
      <c r="CH113" s="912"/>
      <c r="CI113" s="912"/>
      <c r="CJ113" s="912"/>
      <c r="CK113" s="963"/>
      <c r="CL113" s="857"/>
      <c r="CM113" s="851" t="s">
        <v>455</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450</v>
      </c>
      <c r="DH113" s="816"/>
      <c r="DI113" s="816"/>
      <c r="DJ113" s="816"/>
      <c r="DK113" s="817"/>
      <c r="DL113" s="818" t="s">
        <v>456</v>
      </c>
      <c r="DM113" s="816"/>
      <c r="DN113" s="816"/>
      <c r="DO113" s="816"/>
      <c r="DP113" s="817"/>
      <c r="DQ113" s="818" t="s">
        <v>447</v>
      </c>
      <c r="DR113" s="816"/>
      <c r="DS113" s="816"/>
      <c r="DT113" s="816"/>
      <c r="DU113" s="817"/>
      <c r="DV113" s="860" t="s">
        <v>447</v>
      </c>
      <c r="DW113" s="861"/>
      <c r="DX113" s="861"/>
      <c r="DY113" s="861"/>
      <c r="DZ113" s="862"/>
    </row>
    <row r="114" spans="1:130" s="230" customFormat="1" ht="26.25" customHeight="1" x14ac:dyDescent="0.15">
      <c r="A114" s="950"/>
      <c r="B114" s="951"/>
      <c r="C114" s="788" t="s">
        <v>457</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59164</v>
      </c>
      <c r="AB114" s="816"/>
      <c r="AC114" s="816"/>
      <c r="AD114" s="816"/>
      <c r="AE114" s="817"/>
      <c r="AF114" s="818">
        <v>58644</v>
      </c>
      <c r="AG114" s="816"/>
      <c r="AH114" s="816"/>
      <c r="AI114" s="816"/>
      <c r="AJ114" s="817"/>
      <c r="AK114" s="818">
        <v>53603</v>
      </c>
      <c r="AL114" s="816"/>
      <c r="AM114" s="816"/>
      <c r="AN114" s="816"/>
      <c r="AO114" s="817"/>
      <c r="AP114" s="860">
        <v>1.1000000000000001</v>
      </c>
      <c r="AQ114" s="861"/>
      <c r="AR114" s="861"/>
      <c r="AS114" s="861"/>
      <c r="AT114" s="862"/>
      <c r="AU114" s="968"/>
      <c r="AV114" s="969"/>
      <c r="AW114" s="969"/>
      <c r="AX114" s="969"/>
      <c r="AY114" s="969"/>
      <c r="AZ114" s="851" t="s">
        <v>458</v>
      </c>
      <c r="BA114" s="788"/>
      <c r="BB114" s="788"/>
      <c r="BC114" s="788"/>
      <c r="BD114" s="788"/>
      <c r="BE114" s="788"/>
      <c r="BF114" s="788"/>
      <c r="BG114" s="788"/>
      <c r="BH114" s="788"/>
      <c r="BI114" s="788"/>
      <c r="BJ114" s="788"/>
      <c r="BK114" s="788"/>
      <c r="BL114" s="788"/>
      <c r="BM114" s="788"/>
      <c r="BN114" s="788"/>
      <c r="BO114" s="788"/>
      <c r="BP114" s="789"/>
      <c r="BQ114" s="852">
        <v>1003565</v>
      </c>
      <c r="BR114" s="853"/>
      <c r="BS114" s="853"/>
      <c r="BT114" s="853"/>
      <c r="BU114" s="853"/>
      <c r="BV114" s="853">
        <v>1007278</v>
      </c>
      <c r="BW114" s="853"/>
      <c r="BX114" s="853"/>
      <c r="BY114" s="853"/>
      <c r="BZ114" s="853"/>
      <c r="CA114" s="853">
        <v>988798</v>
      </c>
      <c r="CB114" s="853"/>
      <c r="CC114" s="853"/>
      <c r="CD114" s="853"/>
      <c r="CE114" s="853"/>
      <c r="CF114" s="911">
        <v>20.100000000000001</v>
      </c>
      <c r="CG114" s="912"/>
      <c r="CH114" s="912"/>
      <c r="CI114" s="912"/>
      <c r="CJ114" s="912"/>
      <c r="CK114" s="963"/>
      <c r="CL114" s="857"/>
      <c r="CM114" s="851" t="s">
        <v>459</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447</v>
      </c>
      <c r="DH114" s="816"/>
      <c r="DI114" s="816"/>
      <c r="DJ114" s="816"/>
      <c r="DK114" s="817"/>
      <c r="DL114" s="818" t="s">
        <v>447</v>
      </c>
      <c r="DM114" s="816"/>
      <c r="DN114" s="816"/>
      <c r="DO114" s="816"/>
      <c r="DP114" s="817"/>
      <c r="DQ114" s="818" t="s">
        <v>460</v>
      </c>
      <c r="DR114" s="816"/>
      <c r="DS114" s="816"/>
      <c r="DT114" s="816"/>
      <c r="DU114" s="817"/>
      <c r="DV114" s="860" t="s">
        <v>456</v>
      </c>
      <c r="DW114" s="861"/>
      <c r="DX114" s="861"/>
      <c r="DY114" s="861"/>
      <c r="DZ114" s="862"/>
    </row>
    <row r="115" spans="1:130" s="230" customFormat="1" ht="26.25" customHeight="1" x14ac:dyDescent="0.15">
      <c r="A115" s="950"/>
      <c r="B115" s="951"/>
      <c r="C115" s="788" t="s">
        <v>461</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8032</v>
      </c>
      <c r="AB115" s="955"/>
      <c r="AC115" s="955"/>
      <c r="AD115" s="955"/>
      <c r="AE115" s="956"/>
      <c r="AF115" s="957">
        <v>7603</v>
      </c>
      <c r="AG115" s="955"/>
      <c r="AH115" s="955"/>
      <c r="AI115" s="955"/>
      <c r="AJ115" s="956"/>
      <c r="AK115" s="957">
        <v>5783</v>
      </c>
      <c r="AL115" s="955"/>
      <c r="AM115" s="955"/>
      <c r="AN115" s="955"/>
      <c r="AO115" s="956"/>
      <c r="AP115" s="958">
        <v>0.1</v>
      </c>
      <c r="AQ115" s="959"/>
      <c r="AR115" s="959"/>
      <c r="AS115" s="959"/>
      <c r="AT115" s="960"/>
      <c r="AU115" s="968"/>
      <c r="AV115" s="969"/>
      <c r="AW115" s="969"/>
      <c r="AX115" s="969"/>
      <c r="AY115" s="969"/>
      <c r="AZ115" s="851" t="s">
        <v>462</v>
      </c>
      <c r="BA115" s="788"/>
      <c r="BB115" s="788"/>
      <c r="BC115" s="788"/>
      <c r="BD115" s="788"/>
      <c r="BE115" s="788"/>
      <c r="BF115" s="788"/>
      <c r="BG115" s="788"/>
      <c r="BH115" s="788"/>
      <c r="BI115" s="788"/>
      <c r="BJ115" s="788"/>
      <c r="BK115" s="788"/>
      <c r="BL115" s="788"/>
      <c r="BM115" s="788"/>
      <c r="BN115" s="788"/>
      <c r="BO115" s="788"/>
      <c r="BP115" s="789"/>
      <c r="BQ115" s="852" t="s">
        <v>463</v>
      </c>
      <c r="BR115" s="853"/>
      <c r="BS115" s="853"/>
      <c r="BT115" s="853"/>
      <c r="BU115" s="853"/>
      <c r="BV115" s="853" t="s">
        <v>393</v>
      </c>
      <c r="BW115" s="853"/>
      <c r="BX115" s="853"/>
      <c r="BY115" s="853"/>
      <c r="BZ115" s="853"/>
      <c r="CA115" s="853" t="s">
        <v>393</v>
      </c>
      <c r="CB115" s="853"/>
      <c r="CC115" s="853"/>
      <c r="CD115" s="853"/>
      <c r="CE115" s="853"/>
      <c r="CF115" s="911" t="s">
        <v>393</v>
      </c>
      <c r="CG115" s="912"/>
      <c r="CH115" s="912"/>
      <c r="CI115" s="912"/>
      <c r="CJ115" s="912"/>
      <c r="CK115" s="963"/>
      <c r="CL115" s="857"/>
      <c r="CM115" s="851" t="s">
        <v>464</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444</v>
      </c>
      <c r="DH115" s="816"/>
      <c r="DI115" s="816"/>
      <c r="DJ115" s="816"/>
      <c r="DK115" s="817"/>
      <c r="DL115" s="818" t="s">
        <v>463</v>
      </c>
      <c r="DM115" s="816"/>
      <c r="DN115" s="816"/>
      <c r="DO115" s="816"/>
      <c r="DP115" s="817"/>
      <c r="DQ115" s="818" t="s">
        <v>443</v>
      </c>
      <c r="DR115" s="816"/>
      <c r="DS115" s="816"/>
      <c r="DT115" s="816"/>
      <c r="DU115" s="817"/>
      <c r="DV115" s="860" t="s">
        <v>440</v>
      </c>
      <c r="DW115" s="861"/>
      <c r="DX115" s="861"/>
      <c r="DY115" s="861"/>
      <c r="DZ115" s="862"/>
    </row>
    <row r="116" spans="1:130" s="230" customFormat="1" ht="26.25" customHeight="1" x14ac:dyDescent="0.15">
      <c r="A116" s="952"/>
      <c r="B116" s="953"/>
      <c r="C116" s="875" t="s">
        <v>465</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v>1</v>
      </c>
      <c r="AB116" s="816"/>
      <c r="AC116" s="816"/>
      <c r="AD116" s="816"/>
      <c r="AE116" s="817"/>
      <c r="AF116" s="818">
        <v>12</v>
      </c>
      <c r="AG116" s="816"/>
      <c r="AH116" s="816"/>
      <c r="AI116" s="816"/>
      <c r="AJ116" s="817"/>
      <c r="AK116" s="818">
        <v>4</v>
      </c>
      <c r="AL116" s="816"/>
      <c r="AM116" s="816"/>
      <c r="AN116" s="816"/>
      <c r="AO116" s="817"/>
      <c r="AP116" s="860">
        <v>0</v>
      </c>
      <c r="AQ116" s="861"/>
      <c r="AR116" s="861"/>
      <c r="AS116" s="861"/>
      <c r="AT116" s="862"/>
      <c r="AU116" s="968"/>
      <c r="AV116" s="969"/>
      <c r="AW116" s="969"/>
      <c r="AX116" s="969"/>
      <c r="AY116" s="969"/>
      <c r="AZ116" s="945" t="s">
        <v>466</v>
      </c>
      <c r="BA116" s="946"/>
      <c r="BB116" s="946"/>
      <c r="BC116" s="946"/>
      <c r="BD116" s="946"/>
      <c r="BE116" s="946"/>
      <c r="BF116" s="946"/>
      <c r="BG116" s="946"/>
      <c r="BH116" s="946"/>
      <c r="BI116" s="946"/>
      <c r="BJ116" s="946"/>
      <c r="BK116" s="946"/>
      <c r="BL116" s="946"/>
      <c r="BM116" s="946"/>
      <c r="BN116" s="946"/>
      <c r="BO116" s="946"/>
      <c r="BP116" s="947"/>
      <c r="BQ116" s="852" t="s">
        <v>450</v>
      </c>
      <c r="BR116" s="853"/>
      <c r="BS116" s="853"/>
      <c r="BT116" s="853"/>
      <c r="BU116" s="853"/>
      <c r="BV116" s="853" t="s">
        <v>447</v>
      </c>
      <c r="BW116" s="853"/>
      <c r="BX116" s="853"/>
      <c r="BY116" s="853"/>
      <c r="BZ116" s="853"/>
      <c r="CA116" s="853" t="s">
        <v>443</v>
      </c>
      <c r="CB116" s="853"/>
      <c r="CC116" s="853"/>
      <c r="CD116" s="853"/>
      <c r="CE116" s="853"/>
      <c r="CF116" s="911" t="s">
        <v>456</v>
      </c>
      <c r="CG116" s="912"/>
      <c r="CH116" s="912"/>
      <c r="CI116" s="912"/>
      <c r="CJ116" s="912"/>
      <c r="CK116" s="963"/>
      <c r="CL116" s="857"/>
      <c r="CM116" s="851" t="s">
        <v>467</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v>53625</v>
      </c>
      <c r="DH116" s="816"/>
      <c r="DI116" s="816"/>
      <c r="DJ116" s="816"/>
      <c r="DK116" s="817"/>
      <c r="DL116" s="818">
        <v>45592</v>
      </c>
      <c r="DM116" s="816"/>
      <c r="DN116" s="816"/>
      <c r="DO116" s="816"/>
      <c r="DP116" s="817"/>
      <c r="DQ116" s="818">
        <v>37988</v>
      </c>
      <c r="DR116" s="816"/>
      <c r="DS116" s="816"/>
      <c r="DT116" s="816"/>
      <c r="DU116" s="817"/>
      <c r="DV116" s="860">
        <v>0.8</v>
      </c>
      <c r="DW116" s="861"/>
      <c r="DX116" s="861"/>
      <c r="DY116" s="861"/>
      <c r="DZ116" s="862"/>
    </row>
    <row r="117" spans="1:130" s="230" customFormat="1" ht="26.25" customHeight="1" x14ac:dyDescent="0.15">
      <c r="A117" s="931" t="s">
        <v>189</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468</v>
      </c>
      <c r="Z117" s="933"/>
      <c r="AA117" s="938">
        <v>1263543</v>
      </c>
      <c r="AB117" s="939"/>
      <c r="AC117" s="939"/>
      <c r="AD117" s="939"/>
      <c r="AE117" s="940"/>
      <c r="AF117" s="941">
        <v>1371352</v>
      </c>
      <c r="AG117" s="939"/>
      <c r="AH117" s="939"/>
      <c r="AI117" s="939"/>
      <c r="AJ117" s="940"/>
      <c r="AK117" s="941">
        <v>1389138</v>
      </c>
      <c r="AL117" s="939"/>
      <c r="AM117" s="939"/>
      <c r="AN117" s="939"/>
      <c r="AO117" s="940"/>
      <c r="AP117" s="942"/>
      <c r="AQ117" s="943"/>
      <c r="AR117" s="943"/>
      <c r="AS117" s="943"/>
      <c r="AT117" s="944"/>
      <c r="AU117" s="968"/>
      <c r="AV117" s="969"/>
      <c r="AW117" s="969"/>
      <c r="AX117" s="969"/>
      <c r="AY117" s="969"/>
      <c r="AZ117" s="899" t="s">
        <v>469</v>
      </c>
      <c r="BA117" s="900"/>
      <c r="BB117" s="900"/>
      <c r="BC117" s="900"/>
      <c r="BD117" s="900"/>
      <c r="BE117" s="900"/>
      <c r="BF117" s="900"/>
      <c r="BG117" s="900"/>
      <c r="BH117" s="900"/>
      <c r="BI117" s="900"/>
      <c r="BJ117" s="900"/>
      <c r="BK117" s="900"/>
      <c r="BL117" s="900"/>
      <c r="BM117" s="900"/>
      <c r="BN117" s="900"/>
      <c r="BO117" s="900"/>
      <c r="BP117" s="901"/>
      <c r="BQ117" s="852" t="s">
        <v>393</v>
      </c>
      <c r="BR117" s="853"/>
      <c r="BS117" s="853"/>
      <c r="BT117" s="853"/>
      <c r="BU117" s="853"/>
      <c r="BV117" s="853" t="s">
        <v>393</v>
      </c>
      <c r="BW117" s="853"/>
      <c r="BX117" s="853"/>
      <c r="BY117" s="853"/>
      <c r="BZ117" s="853"/>
      <c r="CA117" s="853" t="s">
        <v>444</v>
      </c>
      <c r="CB117" s="853"/>
      <c r="CC117" s="853"/>
      <c r="CD117" s="853"/>
      <c r="CE117" s="853"/>
      <c r="CF117" s="911" t="s">
        <v>440</v>
      </c>
      <c r="CG117" s="912"/>
      <c r="CH117" s="912"/>
      <c r="CI117" s="912"/>
      <c r="CJ117" s="912"/>
      <c r="CK117" s="963"/>
      <c r="CL117" s="857"/>
      <c r="CM117" s="851" t="s">
        <v>470</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460</v>
      </c>
      <c r="DH117" s="816"/>
      <c r="DI117" s="816"/>
      <c r="DJ117" s="816"/>
      <c r="DK117" s="817"/>
      <c r="DL117" s="818" t="s">
        <v>463</v>
      </c>
      <c r="DM117" s="816"/>
      <c r="DN117" s="816"/>
      <c r="DO117" s="816"/>
      <c r="DP117" s="817"/>
      <c r="DQ117" s="818" t="s">
        <v>393</v>
      </c>
      <c r="DR117" s="816"/>
      <c r="DS117" s="816"/>
      <c r="DT117" s="816"/>
      <c r="DU117" s="817"/>
      <c r="DV117" s="860" t="s">
        <v>443</v>
      </c>
      <c r="DW117" s="861"/>
      <c r="DX117" s="861"/>
      <c r="DY117" s="861"/>
      <c r="DZ117" s="862"/>
    </row>
    <row r="118" spans="1:130" s="230" customFormat="1" ht="26.25" customHeight="1" x14ac:dyDescent="0.15">
      <c r="A118" s="931" t="s">
        <v>435</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432</v>
      </c>
      <c r="AB118" s="932"/>
      <c r="AC118" s="932"/>
      <c r="AD118" s="932"/>
      <c r="AE118" s="933"/>
      <c r="AF118" s="934" t="s">
        <v>433</v>
      </c>
      <c r="AG118" s="932"/>
      <c r="AH118" s="932"/>
      <c r="AI118" s="932"/>
      <c r="AJ118" s="933"/>
      <c r="AK118" s="934" t="s">
        <v>311</v>
      </c>
      <c r="AL118" s="932"/>
      <c r="AM118" s="932"/>
      <c r="AN118" s="932"/>
      <c r="AO118" s="933"/>
      <c r="AP118" s="935" t="s">
        <v>434</v>
      </c>
      <c r="AQ118" s="936"/>
      <c r="AR118" s="936"/>
      <c r="AS118" s="936"/>
      <c r="AT118" s="937"/>
      <c r="AU118" s="968"/>
      <c r="AV118" s="969"/>
      <c r="AW118" s="969"/>
      <c r="AX118" s="969"/>
      <c r="AY118" s="969"/>
      <c r="AZ118" s="874" t="s">
        <v>471</v>
      </c>
      <c r="BA118" s="875"/>
      <c r="BB118" s="875"/>
      <c r="BC118" s="875"/>
      <c r="BD118" s="875"/>
      <c r="BE118" s="875"/>
      <c r="BF118" s="875"/>
      <c r="BG118" s="875"/>
      <c r="BH118" s="875"/>
      <c r="BI118" s="875"/>
      <c r="BJ118" s="875"/>
      <c r="BK118" s="875"/>
      <c r="BL118" s="875"/>
      <c r="BM118" s="875"/>
      <c r="BN118" s="875"/>
      <c r="BO118" s="875"/>
      <c r="BP118" s="876"/>
      <c r="BQ118" s="915" t="s">
        <v>393</v>
      </c>
      <c r="BR118" s="881"/>
      <c r="BS118" s="881"/>
      <c r="BT118" s="881"/>
      <c r="BU118" s="881"/>
      <c r="BV118" s="881" t="s">
        <v>443</v>
      </c>
      <c r="BW118" s="881"/>
      <c r="BX118" s="881"/>
      <c r="BY118" s="881"/>
      <c r="BZ118" s="881"/>
      <c r="CA118" s="881" t="s">
        <v>447</v>
      </c>
      <c r="CB118" s="881"/>
      <c r="CC118" s="881"/>
      <c r="CD118" s="881"/>
      <c r="CE118" s="881"/>
      <c r="CF118" s="911" t="s">
        <v>450</v>
      </c>
      <c r="CG118" s="912"/>
      <c r="CH118" s="912"/>
      <c r="CI118" s="912"/>
      <c r="CJ118" s="912"/>
      <c r="CK118" s="963"/>
      <c r="CL118" s="857"/>
      <c r="CM118" s="851" t="s">
        <v>472</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447</v>
      </c>
      <c r="DH118" s="816"/>
      <c r="DI118" s="816"/>
      <c r="DJ118" s="816"/>
      <c r="DK118" s="817"/>
      <c r="DL118" s="818" t="s">
        <v>393</v>
      </c>
      <c r="DM118" s="816"/>
      <c r="DN118" s="816"/>
      <c r="DO118" s="816"/>
      <c r="DP118" s="817"/>
      <c r="DQ118" s="818" t="s">
        <v>443</v>
      </c>
      <c r="DR118" s="816"/>
      <c r="DS118" s="816"/>
      <c r="DT118" s="816"/>
      <c r="DU118" s="817"/>
      <c r="DV118" s="860" t="s">
        <v>456</v>
      </c>
      <c r="DW118" s="861"/>
      <c r="DX118" s="861"/>
      <c r="DY118" s="861"/>
      <c r="DZ118" s="862"/>
    </row>
    <row r="119" spans="1:130" s="230" customFormat="1" ht="26.25" customHeight="1" x14ac:dyDescent="0.15">
      <c r="A119" s="854" t="s">
        <v>438</v>
      </c>
      <c r="B119" s="855"/>
      <c r="C119" s="896" t="s">
        <v>439</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447</v>
      </c>
      <c r="AB119" s="925"/>
      <c r="AC119" s="925"/>
      <c r="AD119" s="925"/>
      <c r="AE119" s="926"/>
      <c r="AF119" s="927" t="s">
        <v>447</v>
      </c>
      <c r="AG119" s="925"/>
      <c r="AH119" s="925"/>
      <c r="AI119" s="925"/>
      <c r="AJ119" s="926"/>
      <c r="AK119" s="927" t="s">
        <v>443</v>
      </c>
      <c r="AL119" s="925"/>
      <c r="AM119" s="925"/>
      <c r="AN119" s="925"/>
      <c r="AO119" s="926"/>
      <c r="AP119" s="928" t="s">
        <v>450</v>
      </c>
      <c r="AQ119" s="929"/>
      <c r="AR119" s="929"/>
      <c r="AS119" s="929"/>
      <c r="AT119" s="930"/>
      <c r="AU119" s="970"/>
      <c r="AV119" s="971"/>
      <c r="AW119" s="971"/>
      <c r="AX119" s="971"/>
      <c r="AY119" s="971"/>
      <c r="AZ119" s="251" t="s">
        <v>189</v>
      </c>
      <c r="BA119" s="251"/>
      <c r="BB119" s="251"/>
      <c r="BC119" s="251"/>
      <c r="BD119" s="251"/>
      <c r="BE119" s="251"/>
      <c r="BF119" s="251"/>
      <c r="BG119" s="251"/>
      <c r="BH119" s="251"/>
      <c r="BI119" s="251"/>
      <c r="BJ119" s="251"/>
      <c r="BK119" s="251"/>
      <c r="BL119" s="251"/>
      <c r="BM119" s="251"/>
      <c r="BN119" s="251"/>
      <c r="BO119" s="913" t="s">
        <v>473</v>
      </c>
      <c r="BP119" s="914"/>
      <c r="BQ119" s="915">
        <v>18629536</v>
      </c>
      <c r="BR119" s="881"/>
      <c r="BS119" s="881"/>
      <c r="BT119" s="881"/>
      <c r="BU119" s="881"/>
      <c r="BV119" s="881">
        <v>18908805</v>
      </c>
      <c r="BW119" s="881"/>
      <c r="BX119" s="881"/>
      <c r="BY119" s="881"/>
      <c r="BZ119" s="881"/>
      <c r="CA119" s="881">
        <v>19031375</v>
      </c>
      <c r="CB119" s="881"/>
      <c r="CC119" s="881"/>
      <c r="CD119" s="881"/>
      <c r="CE119" s="881"/>
      <c r="CF119" s="784"/>
      <c r="CG119" s="785"/>
      <c r="CH119" s="785"/>
      <c r="CI119" s="785"/>
      <c r="CJ119" s="870"/>
      <c r="CK119" s="964"/>
      <c r="CL119" s="859"/>
      <c r="CM119" s="874" t="s">
        <v>474</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441</v>
      </c>
      <c r="DH119" s="800"/>
      <c r="DI119" s="800"/>
      <c r="DJ119" s="800"/>
      <c r="DK119" s="801"/>
      <c r="DL119" s="802" t="s">
        <v>393</v>
      </c>
      <c r="DM119" s="800"/>
      <c r="DN119" s="800"/>
      <c r="DO119" s="800"/>
      <c r="DP119" s="801"/>
      <c r="DQ119" s="802" t="s">
        <v>393</v>
      </c>
      <c r="DR119" s="800"/>
      <c r="DS119" s="800"/>
      <c r="DT119" s="800"/>
      <c r="DU119" s="801"/>
      <c r="DV119" s="884" t="s">
        <v>444</v>
      </c>
      <c r="DW119" s="885"/>
      <c r="DX119" s="885"/>
      <c r="DY119" s="885"/>
      <c r="DZ119" s="886"/>
    </row>
    <row r="120" spans="1:130" s="230" customFormat="1" ht="26.25" customHeight="1" x14ac:dyDescent="0.15">
      <c r="A120" s="856"/>
      <c r="B120" s="857"/>
      <c r="C120" s="851" t="s">
        <v>446</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463</v>
      </c>
      <c r="AB120" s="816"/>
      <c r="AC120" s="816"/>
      <c r="AD120" s="816"/>
      <c r="AE120" s="817"/>
      <c r="AF120" s="818" t="s">
        <v>441</v>
      </c>
      <c r="AG120" s="816"/>
      <c r="AH120" s="816"/>
      <c r="AI120" s="816"/>
      <c r="AJ120" s="817"/>
      <c r="AK120" s="818" t="s">
        <v>456</v>
      </c>
      <c r="AL120" s="816"/>
      <c r="AM120" s="816"/>
      <c r="AN120" s="816"/>
      <c r="AO120" s="817"/>
      <c r="AP120" s="860" t="s">
        <v>456</v>
      </c>
      <c r="AQ120" s="861"/>
      <c r="AR120" s="861"/>
      <c r="AS120" s="861"/>
      <c r="AT120" s="862"/>
      <c r="AU120" s="916" t="s">
        <v>475</v>
      </c>
      <c r="AV120" s="917"/>
      <c r="AW120" s="917"/>
      <c r="AX120" s="917"/>
      <c r="AY120" s="918"/>
      <c r="AZ120" s="896" t="s">
        <v>476</v>
      </c>
      <c r="BA120" s="844"/>
      <c r="BB120" s="844"/>
      <c r="BC120" s="844"/>
      <c r="BD120" s="844"/>
      <c r="BE120" s="844"/>
      <c r="BF120" s="844"/>
      <c r="BG120" s="844"/>
      <c r="BH120" s="844"/>
      <c r="BI120" s="844"/>
      <c r="BJ120" s="844"/>
      <c r="BK120" s="844"/>
      <c r="BL120" s="844"/>
      <c r="BM120" s="844"/>
      <c r="BN120" s="844"/>
      <c r="BO120" s="844"/>
      <c r="BP120" s="845"/>
      <c r="BQ120" s="897">
        <v>4065450</v>
      </c>
      <c r="BR120" s="878"/>
      <c r="BS120" s="878"/>
      <c r="BT120" s="878"/>
      <c r="BU120" s="878"/>
      <c r="BV120" s="878">
        <v>4475028</v>
      </c>
      <c r="BW120" s="878"/>
      <c r="BX120" s="878"/>
      <c r="BY120" s="878"/>
      <c r="BZ120" s="878"/>
      <c r="CA120" s="878">
        <v>4341878</v>
      </c>
      <c r="CB120" s="878"/>
      <c r="CC120" s="878"/>
      <c r="CD120" s="878"/>
      <c r="CE120" s="878"/>
      <c r="CF120" s="902">
        <v>88.1</v>
      </c>
      <c r="CG120" s="903"/>
      <c r="CH120" s="903"/>
      <c r="CI120" s="903"/>
      <c r="CJ120" s="903"/>
      <c r="CK120" s="904" t="s">
        <v>477</v>
      </c>
      <c r="CL120" s="888"/>
      <c r="CM120" s="888"/>
      <c r="CN120" s="888"/>
      <c r="CO120" s="889"/>
      <c r="CP120" s="908" t="s">
        <v>478</v>
      </c>
      <c r="CQ120" s="909"/>
      <c r="CR120" s="909"/>
      <c r="CS120" s="909"/>
      <c r="CT120" s="909"/>
      <c r="CU120" s="909"/>
      <c r="CV120" s="909"/>
      <c r="CW120" s="909"/>
      <c r="CX120" s="909"/>
      <c r="CY120" s="909"/>
      <c r="CZ120" s="909"/>
      <c r="DA120" s="909"/>
      <c r="DB120" s="909"/>
      <c r="DC120" s="909"/>
      <c r="DD120" s="909"/>
      <c r="DE120" s="909"/>
      <c r="DF120" s="910"/>
      <c r="DG120" s="897">
        <v>4866537</v>
      </c>
      <c r="DH120" s="878"/>
      <c r="DI120" s="878"/>
      <c r="DJ120" s="878"/>
      <c r="DK120" s="878"/>
      <c r="DL120" s="878">
        <v>4757399</v>
      </c>
      <c r="DM120" s="878"/>
      <c r="DN120" s="878"/>
      <c r="DO120" s="878"/>
      <c r="DP120" s="878"/>
      <c r="DQ120" s="878">
        <v>4507538</v>
      </c>
      <c r="DR120" s="878"/>
      <c r="DS120" s="878"/>
      <c r="DT120" s="878"/>
      <c r="DU120" s="878"/>
      <c r="DV120" s="879">
        <v>91.5</v>
      </c>
      <c r="DW120" s="879"/>
      <c r="DX120" s="879"/>
      <c r="DY120" s="879"/>
      <c r="DZ120" s="880"/>
    </row>
    <row r="121" spans="1:130" s="230" customFormat="1" ht="26.25" customHeight="1" x14ac:dyDescent="0.15">
      <c r="A121" s="856"/>
      <c r="B121" s="857"/>
      <c r="C121" s="899" t="s">
        <v>479</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444</v>
      </c>
      <c r="AB121" s="816"/>
      <c r="AC121" s="816"/>
      <c r="AD121" s="816"/>
      <c r="AE121" s="817"/>
      <c r="AF121" s="818" t="s">
        <v>443</v>
      </c>
      <c r="AG121" s="816"/>
      <c r="AH121" s="816"/>
      <c r="AI121" s="816"/>
      <c r="AJ121" s="817"/>
      <c r="AK121" s="818" t="s">
        <v>393</v>
      </c>
      <c r="AL121" s="816"/>
      <c r="AM121" s="816"/>
      <c r="AN121" s="816"/>
      <c r="AO121" s="817"/>
      <c r="AP121" s="860" t="s">
        <v>441</v>
      </c>
      <c r="AQ121" s="861"/>
      <c r="AR121" s="861"/>
      <c r="AS121" s="861"/>
      <c r="AT121" s="862"/>
      <c r="AU121" s="919"/>
      <c r="AV121" s="920"/>
      <c r="AW121" s="920"/>
      <c r="AX121" s="920"/>
      <c r="AY121" s="921"/>
      <c r="AZ121" s="851" t="s">
        <v>480</v>
      </c>
      <c r="BA121" s="788"/>
      <c r="BB121" s="788"/>
      <c r="BC121" s="788"/>
      <c r="BD121" s="788"/>
      <c r="BE121" s="788"/>
      <c r="BF121" s="788"/>
      <c r="BG121" s="788"/>
      <c r="BH121" s="788"/>
      <c r="BI121" s="788"/>
      <c r="BJ121" s="788"/>
      <c r="BK121" s="788"/>
      <c r="BL121" s="788"/>
      <c r="BM121" s="788"/>
      <c r="BN121" s="788"/>
      <c r="BO121" s="788"/>
      <c r="BP121" s="789"/>
      <c r="BQ121" s="852">
        <v>49700</v>
      </c>
      <c r="BR121" s="853"/>
      <c r="BS121" s="853"/>
      <c r="BT121" s="853"/>
      <c r="BU121" s="853"/>
      <c r="BV121" s="853">
        <v>28275</v>
      </c>
      <c r="BW121" s="853"/>
      <c r="BX121" s="853"/>
      <c r="BY121" s="853"/>
      <c r="BZ121" s="853"/>
      <c r="CA121" s="853">
        <v>24443</v>
      </c>
      <c r="CB121" s="853"/>
      <c r="CC121" s="853"/>
      <c r="CD121" s="853"/>
      <c r="CE121" s="853"/>
      <c r="CF121" s="911">
        <v>0.5</v>
      </c>
      <c r="CG121" s="912"/>
      <c r="CH121" s="912"/>
      <c r="CI121" s="912"/>
      <c r="CJ121" s="912"/>
      <c r="CK121" s="905"/>
      <c r="CL121" s="891"/>
      <c r="CM121" s="891"/>
      <c r="CN121" s="891"/>
      <c r="CO121" s="892"/>
      <c r="CP121" s="871" t="s">
        <v>481</v>
      </c>
      <c r="CQ121" s="872"/>
      <c r="CR121" s="872"/>
      <c r="CS121" s="872"/>
      <c r="CT121" s="872"/>
      <c r="CU121" s="872"/>
      <c r="CV121" s="872"/>
      <c r="CW121" s="872"/>
      <c r="CX121" s="872"/>
      <c r="CY121" s="872"/>
      <c r="CZ121" s="872"/>
      <c r="DA121" s="872"/>
      <c r="DB121" s="872"/>
      <c r="DC121" s="872"/>
      <c r="DD121" s="872"/>
      <c r="DE121" s="872"/>
      <c r="DF121" s="873"/>
      <c r="DG121" s="852" t="s">
        <v>393</v>
      </c>
      <c r="DH121" s="853"/>
      <c r="DI121" s="853"/>
      <c r="DJ121" s="853"/>
      <c r="DK121" s="853"/>
      <c r="DL121" s="853" t="s">
        <v>444</v>
      </c>
      <c r="DM121" s="853"/>
      <c r="DN121" s="853"/>
      <c r="DO121" s="853"/>
      <c r="DP121" s="853"/>
      <c r="DQ121" s="853" t="s">
        <v>440</v>
      </c>
      <c r="DR121" s="853"/>
      <c r="DS121" s="853"/>
      <c r="DT121" s="853"/>
      <c r="DU121" s="853"/>
      <c r="DV121" s="830" t="s">
        <v>393</v>
      </c>
      <c r="DW121" s="830"/>
      <c r="DX121" s="830"/>
      <c r="DY121" s="830"/>
      <c r="DZ121" s="831"/>
    </row>
    <row r="122" spans="1:130" s="230" customFormat="1" ht="26.25" customHeight="1" x14ac:dyDescent="0.15">
      <c r="A122" s="856"/>
      <c r="B122" s="857"/>
      <c r="C122" s="851" t="s">
        <v>459</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463</v>
      </c>
      <c r="AB122" s="816"/>
      <c r="AC122" s="816"/>
      <c r="AD122" s="816"/>
      <c r="AE122" s="817"/>
      <c r="AF122" s="818" t="s">
        <v>443</v>
      </c>
      <c r="AG122" s="816"/>
      <c r="AH122" s="816"/>
      <c r="AI122" s="816"/>
      <c r="AJ122" s="817"/>
      <c r="AK122" s="818" t="s">
        <v>443</v>
      </c>
      <c r="AL122" s="816"/>
      <c r="AM122" s="816"/>
      <c r="AN122" s="816"/>
      <c r="AO122" s="817"/>
      <c r="AP122" s="860" t="s">
        <v>463</v>
      </c>
      <c r="AQ122" s="861"/>
      <c r="AR122" s="861"/>
      <c r="AS122" s="861"/>
      <c r="AT122" s="862"/>
      <c r="AU122" s="919"/>
      <c r="AV122" s="920"/>
      <c r="AW122" s="920"/>
      <c r="AX122" s="920"/>
      <c r="AY122" s="921"/>
      <c r="AZ122" s="874" t="s">
        <v>482</v>
      </c>
      <c r="BA122" s="875"/>
      <c r="BB122" s="875"/>
      <c r="BC122" s="875"/>
      <c r="BD122" s="875"/>
      <c r="BE122" s="875"/>
      <c r="BF122" s="875"/>
      <c r="BG122" s="875"/>
      <c r="BH122" s="875"/>
      <c r="BI122" s="875"/>
      <c r="BJ122" s="875"/>
      <c r="BK122" s="875"/>
      <c r="BL122" s="875"/>
      <c r="BM122" s="875"/>
      <c r="BN122" s="875"/>
      <c r="BO122" s="875"/>
      <c r="BP122" s="876"/>
      <c r="BQ122" s="915">
        <v>13757353</v>
      </c>
      <c r="BR122" s="881"/>
      <c r="BS122" s="881"/>
      <c r="BT122" s="881"/>
      <c r="BU122" s="881"/>
      <c r="BV122" s="881">
        <v>13465929</v>
      </c>
      <c r="BW122" s="881"/>
      <c r="BX122" s="881"/>
      <c r="BY122" s="881"/>
      <c r="BZ122" s="881"/>
      <c r="CA122" s="881">
        <v>13221589</v>
      </c>
      <c r="CB122" s="881"/>
      <c r="CC122" s="881"/>
      <c r="CD122" s="881"/>
      <c r="CE122" s="881"/>
      <c r="CF122" s="882">
        <v>268.39999999999998</v>
      </c>
      <c r="CG122" s="883"/>
      <c r="CH122" s="883"/>
      <c r="CI122" s="883"/>
      <c r="CJ122" s="883"/>
      <c r="CK122" s="905"/>
      <c r="CL122" s="891"/>
      <c r="CM122" s="891"/>
      <c r="CN122" s="891"/>
      <c r="CO122" s="892"/>
      <c r="CP122" s="871" t="s">
        <v>483</v>
      </c>
      <c r="CQ122" s="872"/>
      <c r="CR122" s="872"/>
      <c r="CS122" s="872"/>
      <c r="CT122" s="872"/>
      <c r="CU122" s="872"/>
      <c r="CV122" s="872"/>
      <c r="CW122" s="872"/>
      <c r="CX122" s="872"/>
      <c r="CY122" s="872"/>
      <c r="CZ122" s="872"/>
      <c r="DA122" s="872"/>
      <c r="DB122" s="872"/>
      <c r="DC122" s="872"/>
      <c r="DD122" s="872"/>
      <c r="DE122" s="872"/>
      <c r="DF122" s="873"/>
      <c r="DG122" s="852" t="s">
        <v>456</v>
      </c>
      <c r="DH122" s="853"/>
      <c r="DI122" s="853"/>
      <c r="DJ122" s="853"/>
      <c r="DK122" s="853"/>
      <c r="DL122" s="853" t="s">
        <v>463</v>
      </c>
      <c r="DM122" s="853"/>
      <c r="DN122" s="853"/>
      <c r="DO122" s="853"/>
      <c r="DP122" s="853"/>
      <c r="DQ122" s="853" t="s">
        <v>393</v>
      </c>
      <c r="DR122" s="853"/>
      <c r="DS122" s="853"/>
      <c r="DT122" s="853"/>
      <c r="DU122" s="853"/>
      <c r="DV122" s="830" t="s">
        <v>393</v>
      </c>
      <c r="DW122" s="830"/>
      <c r="DX122" s="830"/>
      <c r="DY122" s="830"/>
      <c r="DZ122" s="831"/>
    </row>
    <row r="123" spans="1:130" s="230" customFormat="1" ht="26.25" customHeight="1" x14ac:dyDescent="0.15">
      <c r="A123" s="856"/>
      <c r="B123" s="857"/>
      <c r="C123" s="851" t="s">
        <v>467</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v>8032</v>
      </c>
      <c r="AB123" s="816"/>
      <c r="AC123" s="816"/>
      <c r="AD123" s="816"/>
      <c r="AE123" s="817"/>
      <c r="AF123" s="818">
        <v>7603</v>
      </c>
      <c r="AG123" s="816"/>
      <c r="AH123" s="816"/>
      <c r="AI123" s="816"/>
      <c r="AJ123" s="817"/>
      <c r="AK123" s="818">
        <v>5783</v>
      </c>
      <c r="AL123" s="816"/>
      <c r="AM123" s="816"/>
      <c r="AN123" s="816"/>
      <c r="AO123" s="817"/>
      <c r="AP123" s="860">
        <v>0.1</v>
      </c>
      <c r="AQ123" s="861"/>
      <c r="AR123" s="861"/>
      <c r="AS123" s="861"/>
      <c r="AT123" s="862"/>
      <c r="AU123" s="922"/>
      <c r="AV123" s="923"/>
      <c r="AW123" s="923"/>
      <c r="AX123" s="923"/>
      <c r="AY123" s="923"/>
      <c r="AZ123" s="251" t="s">
        <v>189</v>
      </c>
      <c r="BA123" s="251"/>
      <c r="BB123" s="251"/>
      <c r="BC123" s="251"/>
      <c r="BD123" s="251"/>
      <c r="BE123" s="251"/>
      <c r="BF123" s="251"/>
      <c r="BG123" s="251"/>
      <c r="BH123" s="251"/>
      <c r="BI123" s="251"/>
      <c r="BJ123" s="251"/>
      <c r="BK123" s="251"/>
      <c r="BL123" s="251"/>
      <c r="BM123" s="251"/>
      <c r="BN123" s="251"/>
      <c r="BO123" s="913" t="s">
        <v>484</v>
      </c>
      <c r="BP123" s="914"/>
      <c r="BQ123" s="868">
        <v>17872503</v>
      </c>
      <c r="BR123" s="869"/>
      <c r="BS123" s="869"/>
      <c r="BT123" s="869"/>
      <c r="BU123" s="869"/>
      <c r="BV123" s="869">
        <v>17969232</v>
      </c>
      <c r="BW123" s="869"/>
      <c r="BX123" s="869"/>
      <c r="BY123" s="869"/>
      <c r="BZ123" s="869"/>
      <c r="CA123" s="869">
        <v>17587910</v>
      </c>
      <c r="CB123" s="869"/>
      <c r="CC123" s="869"/>
      <c r="CD123" s="869"/>
      <c r="CE123" s="869"/>
      <c r="CF123" s="784"/>
      <c r="CG123" s="785"/>
      <c r="CH123" s="785"/>
      <c r="CI123" s="785"/>
      <c r="CJ123" s="870"/>
      <c r="CK123" s="905"/>
      <c r="CL123" s="891"/>
      <c r="CM123" s="891"/>
      <c r="CN123" s="891"/>
      <c r="CO123" s="892"/>
      <c r="CP123" s="871" t="s">
        <v>485</v>
      </c>
      <c r="CQ123" s="872"/>
      <c r="CR123" s="872"/>
      <c r="CS123" s="872"/>
      <c r="CT123" s="872"/>
      <c r="CU123" s="872"/>
      <c r="CV123" s="872"/>
      <c r="CW123" s="872"/>
      <c r="CX123" s="872"/>
      <c r="CY123" s="872"/>
      <c r="CZ123" s="872"/>
      <c r="DA123" s="872"/>
      <c r="DB123" s="872"/>
      <c r="DC123" s="872"/>
      <c r="DD123" s="872"/>
      <c r="DE123" s="872"/>
      <c r="DF123" s="873"/>
      <c r="DG123" s="815" t="s">
        <v>393</v>
      </c>
      <c r="DH123" s="816"/>
      <c r="DI123" s="816"/>
      <c r="DJ123" s="816"/>
      <c r="DK123" s="817"/>
      <c r="DL123" s="818" t="s">
        <v>440</v>
      </c>
      <c r="DM123" s="816"/>
      <c r="DN123" s="816"/>
      <c r="DO123" s="816"/>
      <c r="DP123" s="817"/>
      <c r="DQ123" s="818" t="s">
        <v>393</v>
      </c>
      <c r="DR123" s="816"/>
      <c r="DS123" s="816"/>
      <c r="DT123" s="816"/>
      <c r="DU123" s="817"/>
      <c r="DV123" s="860" t="s">
        <v>450</v>
      </c>
      <c r="DW123" s="861"/>
      <c r="DX123" s="861"/>
      <c r="DY123" s="861"/>
      <c r="DZ123" s="862"/>
    </row>
    <row r="124" spans="1:130" s="230" customFormat="1" ht="26.25" customHeight="1" thickBot="1" x14ac:dyDescent="0.2">
      <c r="A124" s="856"/>
      <c r="B124" s="857"/>
      <c r="C124" s="851" t="s">
        <v>470</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441</v>
      </c>
      <c r="AB124" s="816"/>
      <c r="AC124" s="816"/>
      <c r="AD124" s="816"/>
      <c r="AE124" s="817"/>
      <c r="AF124" s="818" t="s">
        <v>440</v>
      </c>
      <c r="AG124" s="816"/>
      <c r="AH124" s="816"/>
      <c r="AI124" s="816"/>
      <c r="AJ124" s="817"/>
      <c r="AK124" s="818" t="s">
        <v>393</v>
      </c>
      <c r="AL124" s="816"/>
      <c r="AM124" s="816"/>
      <c r="AN124" s="816"/>
      <c r="AO124" s="817"/>
      <c r="AP124" s="860" t="s">
        <v>393</v>
      </c>
      <c r="AQ124" s="861"/>
      <c r="AR124" s="861"/>
      <c r="AS124" s="861"/>
      <c r="AT124" s="862"/>
      <c r="AU124" s="863" t="s">
        <v>486</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15.5</v>
      </c>
      <c r="BR124" s="867"/>
      <c r="BS124" s="867"/>
      <c r="BT124" s="867"/>
      <c r="BU124" s="867"/>
      <c r="BV124" s="867">
        <v>18.3</v>
      </c>
      <c r="BW124" s="867"/>
      <c r="BX124" s="867"/>
      <c r="BY124" s="867"/>
      <c r="BZ124" s="867"/>
      <c r="CA124" s="867">
        <v>29.3</v>
      </c>
      <c r="CB124" s="867"/>
      <c r="CC124" s="867"/>
      <c r="CD124" s="867"/>
      <c r="CE124" s="867"/>
      <c r="CF124" s="762"/>
      <c r="CG124" s="763"/>
      <c r="CH124" s="763"/>
      <c r="CI124" s="763"/>
      <c r="CJ124" s="898"/>
      <c r="CK124" s="906"/>
      <c r="CL124" s="906"/>
      <c r="CM124" s="906"/>
      <c r="CN124" s="906"/>
      <c r="CO124" s="907"/>
      <c r="CP124" s="871" t="s">
        <v>487</v>
      </c>
      <c r="CQ124" s="872"/>
      <c r="CR124" s="872"/>
      <c r="CS124" s="872"/>
      <c r="CT124" s="872"/>
      <c r="CU124" s="872"/>
      <c r="CV124" s="872"/>
      <c r="CW124" s="872"/>
      <c r="CX124" s="872"/>
      <c r="CY124" s="872"/>
      <c r="CZ124" s="872"/>
      <c r="DA124" s="872"/>
      <c r="DB124" s="872"/>
      <c r="DC124" s="872"/>
      <c r="DD124" s="872"/>
      <c r="DE124" s="872"/>
      <c r="DF124" s="873"/>
      <c r="DG124" s="799" t="s">
        <v>393</v>
      </c>
      <c r="DH124" s="800"/>
      <c r="DI124" s="800"/>
      <c r="DJ124" s="800"/>
      <c r="DK124" s="801"/>
      <c r="DL124" s="802" t="s">
        <v>463</v>
      </c>
      <c r="DM124" s="800"/>
      <c r="DN124" s="800"/>
      <c r="DO124" s="800"/>
      <c r="DP124" s="801"/>
      <c r="DQ124" s="802" t="s">
        <v>463</v>
      </c>
      <c r="DR124" s="800"/>
      <c r="DS124" s="800"/>
      <c r="DT124" s="800"/>
      <c r="DU124" s="801"/>
      <c r="DV124" s="884" t="s">
        <v>393</v>
      </c>
      <c r="DW124" s="885"/>
      <c r="DX124" s="885"/>
      <c r="DY124" s="885"/>
      <c r="DZ124" s="886"/>
    </row>
    <row r="125" spans="1:130" s="230" customFormat="1" ht="26.25" customHeight="1" x14ac:dyDescent="0.15">
      <c r="A125" s="856"/>
      <c r="B125" s="857"/>
      <c r="C125" s="851" t="s">
        <v>472</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450</v>
      </c>
      <c r="AB125" s="816"/>
      <c r="AC125" s="816"/>
      <c r="AD125" s="816"/>
      <c r="AE125" s="817"/>
      <c r="AF125" s="818" t="s">
        <v>393</v>
      </c>
      <c r="AG125" s="816"/>
      <c r="AH125" s="816"/>
      <c r="AI125" s="816"/>
      <c r="AJ125" s="817"/>
      <c r="AK125" s="818" t="s">
        <v>393</v>
      </c>
      <c r="AL125" s="816"/>
      <c r="AM125" s="816"/>
      <c r="AN125" s="816"/>
      <c r="AO125" s="817"/>
      <c r="AP125" s="860" t="s">
        <v>393</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488</v>
      </c>
      <c r="CL125" s="888"/>
      <c r="CM125" s="888"/>
      <c r="CN125" s="888"/>
      <c r="CO125" s="889"/>
      <c r="CP125" s="896" t="s">
        <v>489</v>
      </c>
      <c r="CQ125" s="844"/>
      <c r="CR125" s="844"/>
      <c r="CS125" s="844"/>
      <c r="CT125" s="844"/>
      <c r="CU125" s="844"/>
      <c r="CV125" s="844"/>
      <c r="CW125" s="844"/>
      <c r="CX125" s="844"/>
      <c r="CY125" s="844"/>
      <c r="CZ125" s="844"/>
      <c r="DA125" s="844"/>
      <c r="DB125" s="844"/>
      <c r="DC125" s="844"/>
      <c r="DD125" s="844"/>
      <c r="DE125" s="844"/>
      <c r="DF125" s="845"/>
      <c r="DG125" s="897" t="s">
        <v>456</v>
      </c>
      <c r="DH125" s="878"/>
      <c r="DI125" s="878"/>
      <c r="DJ125" s="878"/>
      <c r="DK125" s="878"/>
      <c r="DL125" s="878" t="s">
        <v>456</v>
      </c>
      <c r="DM125" s="878"/>
      <c r="DN125" s="878"/>
      <c r="DO125" s="878"/>
      <c r="DP125" s="878"/>
      <c r="DQ125" s="878" t="s">
        <v>463</v>
      </c>
      <c r="DR125" s="878"/>
      <c r="DS125" s="878"/>
      <c r="DT125" s="878"/>
      <c r="DU125" s="878"/>
      <c r="DV125" s="879" t="s">
        <v>463</v>
      </c>
      <c r="DW125" s="879"/>
      <c r="DX125" s="879"/>
      <c r="DY125" s="879"/>
      <c r="DZ125" s="880"/>
    </row>
    <row r="126" spans="1:130" s="230" customFormat="1" ht="26.25" customHeight="1" thickBot="1" x14ac:dyDescent="0.2">
      <c r="A126" s="856"/>
      <c r="B126" s="857"/>
      <c r="C126" s="851" t="s">
        <v>474</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444</v>
      </c>
      <c r="AB126" s="816"/>
      <c r="AC126" s="816"/>
      <c r="AD126" s="816"/>
      <c r="AE126" s="817"/>
      <c r="AF126" s="818" t="s">
        <v>450</v>
      </c>
      <c r="AG126" s="816"/>
      <c r="AH126" s="816"/>
      <c r="AI126" s="816"/>
      <c r="AJ126" s="817"/>
      <c r="AK126" s="818" t="s">
        <v>441</v>
      </c>
      <c r="AL126" s="816"/>
      <c r="AM126" s="816"/>
      <c r="AN126" s="816"/>
      <c r="AO126" s="817"/>
      <c r="AP126" s="860" t="s">
        <v>393</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490</v>
      </c>
      <c r="CQ126" s="788"/>
      <c r="CR126" s="788"/>
      <c r="CS126" s="788"/>
      <c r="CT126" s="788"/>
      <c r="CU126" s="788"/>
      <c r="CV126" s="788"/>
      <c r="CW126" s="788"/>
      <c r="CX126" s="788"/>
      <c r="CY126" s="788"/>
      <c r="CZ126" s="788"/>
      <c r="DA126" s="788"/>
      <c r="DB126" s="788"/>
      <c r="DC126" s="788"/>
      <c r="DD126" s="788"/>
      <c r="DE126" s="788"/>
      <c r="DF126" s="789"/>
      <c r="DG126" s="852" t="s">
        <v>450</v>
      </c>
      <c r="DH126" s="853"/>
      <c r="DI126" s="853"/>
      <c r="DJ126" s="853"/>
      <c r="DK126" s="853"/>
      <c r="DL126" s="853" t="s">
        <v>450</v>
      </c>
      <c r="DM126" s="853"/>
      <c r="DN126" s="853"/>
      <c r="DO126" s="853"/>
      <c r="DP126" s="853"/>
      <c r="DQ126" s="853" t="s">
        <v>450</v>
      </c>
      <c r="DR126" s="853"/>
      <c r="DS126" s="853"/>
      <c r="DT126" s="853"/>
      <c r="DU126" s="853"/>
      <c r="DV126" s="830" t="s">
        <v>450</v>
      </c>
      <c r="DW126" s="830"/>
      <c r="DX126" s="830"/>
      <c r="DY126" s="830"/>
      <c r="DZ126" s="831"/>
    </row>
    <row r="127" spans="1:130" s="230" customFormat="1" ht="26.25" customHeight="1" x14ac:dyDescent="0.15">
      <c r="A127" s="858"/>
      <c r="B127" s="859"/>
      <c r="C127" s="874" t="s">
        <v>491</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444</v>
      </c>
      <c r="AB127" s="816"/>
      <c r="AC127" s="816"/>
      <c r="AD127" s="816"/>
      <c r="AE127" s="817"/>
      <c r="AF127" s="818" t="s">
        <v>456</v>
      </c>
      <c r="AG127" s="816"/>
      <c r="AH127" s="816"/>
      <c r="AI127" s="816"/>
      <c r="AJ127" s="817"/>
      <c r="AK127" s="818" t="s">
        <v>393</v>
      </c>
      <c r="AL127" s="816"/>
      <c r="AM127" s="816"/>
      <c r="AN127" s="816"/>
      <c r="AO127" s="817"/>
      <c r="AP127" s="860" t="s">
        <v>463</v>
      </c>
      <c r="AQ127" s="861"/>
      <c r="AR127" s="861"/>
      <c r="AS127" s="861"/>
      <c r="AT127" s="862"/>
      <c r="AU127" s="232"/>
      <c r="AV127" s="232"/>
      <c r="AW127" s="232"/>
      <c r="AX127" s="877" t="s">
        <v>492</v>
      </c>
      <c r="AY127" s="848"/>
      <c r="AZ127" s="848"/>
      <c r="BA127" s="848"/>
      <c r="BB127" s="848"/>
      <c r="BC127" s="848"/>
      <c r="BD127" s="848"/>
      <c r="BE127" s="849"/>
      <c r="BF127" s="847" t="s">
        <v>493</v>
      </c>
      <c r="BG127" s="848"/>
      <c r="BH127" s="848"/>
      <c r="BI127" s="848"/>
      <c r="BJ127" s="848"/>
      <c r="BK127" s="848"/>
      <c r="BL127" s="849"/>
      <c r="BM127" s="847" t="s">
        <v>494</v>
      </c>
      <c r="BN127" s="848"/>
      <c r="BO127" s="848"/>
      <c r="BP127" s="848"/>
      <c r="BQ127" s="848"/>
      <c r="BR127" s="848"/>
      <c r="BS127" s="849"/>
      <c r="BT127" s="847" t="s">
        <v>495</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496</v>
      </c>
      <c r="CQ127" s="788"/>
      <c r="CR127" s="788"/>
      <c r="CS127" s="788"/>
      <c r="CT127" s="788"/>
      <c r="CU127" s="788"/>
      <c r="CV127" s="788"/>
      <c r="CW127" s="788"/>
      <c r="CX127" s="788"/>
      <c r="CY127" s="788"/>
      <c r="CZ127" s="788"/>
      <c r="DA127" s="788"/>
      <c r="DB127" s="788"/>
      <c r="DC127" s="788"/>
      <c r="DD127" s="788"/>
      <c r="DE127" s="788"/>
      <c r="DF127" s="789"/>
      <c r="DG127" s="852" t="s">
        <v>463</v>
      </c>
      <c r="DH127" s="853"/>
      <c r="DI127" s="853"/>
      <c r="DJ127" s="853"/>
      <c r="DK127" s="853"/>
      <c r="DL127" s="853" t="s">
        <v>444</v>
      </c>
      <c r="DM127" s="853"/>
      <c r="DN127" s="853"/>
      <c r="DO127" s="853"/>
      <c r="DP127" s="853"/>
      <c r="DQ127" s="853" t="s">
        <v>450</v>
      </c>
      <c r="DR127" s="853"/>
      <c r="DS127" s="853"/>
      <c r="DT127" s="853"/>
      <c r="DU127" s="853"/>
      <c r="DV127" s="830" t="s">
        <v>444</v>
      </c>
      <c r="DW127" s="830"/>
      <c r="DX127" s="830"/>
      <c r="DY127" s="830"/>
      <c r="DZ127" s="831"/>
    </row>
    <row r="128" spans="1:130" s="230" customFormat="1" ht="26.25" customHeight="1" thickBot="1" x14ac:dyDescent="0.2">
      <c r="A128" s="832" t="s">
        <v>497</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498</v>
      </c>
      <c r="X128" s="834"/>
      <c r="Y128" s="834"/>
      <c r="Z128" s="835"/>
      <c r="AA128" s="836">
        <v>5004</v>
      </c>
      <c r="AB128" s="837"/>
      <c r="AC128" s="837"/>
      <c r="AD128" s="837"/>
      <c r="AE128" s="838"/>
      <c r="AF128" s="839">
        <v>2603</v>
      </c>
      <c r="AG128" s="837"/>
      <c r="AH128" s="837"/>
      <c r="AI128" s="837"/>
      <c r="AJ128" s="838"/>
      <c r="AK128" s="839">
        <v>1164</v>
      </c>
      <c r="AL128" s="837"/>
      <c r="AM128" s="837"/>
      <c r="AN128" s="837"/>
      <c r="AO128" s="838"/>
      <c r="AP128" s="840"/>
      <c r="AQ128" s="841"/>
      <c r="AR128" s="841"/>
      <c r="AS128" s="841"/>
      <c r="AT128" s="842"/>
      <c r="AU128" s="232"/>
      <c r="AV128" s="232"/>
      <c r="AW128" s="232"/>
      <c r="AX128" s="843" t="s">
        <v>499</v>
      </c>
      <c r="AY128" s="844"/>
      <c r="AZ128" s="844"/>
      <c r="BA128" s="844"/>
      <c r="BB128" s="844"/>
      <c r="BC128" s="844"/>
      <c r="BD128" s="844"/>
      <c r="BE128" s="845"/>
      <c r="BF128" s="822" t="s">
        <v>450</v>
      </c>
      <c r="BG128" s="823"/>
      <c r="BH128" s="823"/>
      <c r="BI128" s="823"/>
      <c r="BJ128" s="823"/>
      <c r="BK128" s="823"/>
      <c r="BL128" s="846"/>
      <c r="BM128" s="822">
        <v>14.42</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500</v>
      </c>
      <c r="CQ128" s="766"/>
      <c r="CR128" s="766"/>
      <c r="CS128" s="766"/>
      <c r="CT128" s="766"/>
      <c r="CU128" s="766"/>
      <c r="CV128" s="766"/>
      <c r="CW128" s="766"/>
      <c r="CX128" s="766"/>
      <c r="CY128" s="766"/>
      <c r="CZ128" s="766"/>
      <c r="DA128" s="766"/>
      <c r="DB128" s="766"/>
      <c r="DC128" s="766"/>
      <c r="DD128" s="766"/>
      <c r="DE128" s="766"/>
      <c r="DF128" s="767"/>
      <c r="DG128" s="826" t="s">
        <v>393</v>
      </c>
      <c r="DH128" s="827"/>
      <c r="DI128" s="827"/>
      <c r="DJ128" s="827"/>
      <c r="DK128" s="827"/>
      <c r="DL128" s="827" t="s">
        <v>393</v>
      </c>
      <c r="DM128" s="827"/>
      <c r="DN128" s="827"/>
      <c r="DO128" s="827"/>
      <c r="DP128" s="827"/>
      <c r="DQ128" s="827" t="s">
        <v>393</v>
      </c>
      <c r="DR128" s="827"/>
      <c r="DS128" s="827"/>
      <c r="DT128" s="827"/>
      <c r="DU128" s="827"/>
      <c r="DV128" s="828" t="s">
        <v>444</v>
      </c>
      <c r="DW128" s="828"/>
      <c r="DX128" s="828"/>
      <c r="DY128" s="828"/>
      <c r="DZ128" s="829"/>
    </row>
    <row r="129" spans="1:131" s="230" customFormat="1" ht="26.25" customHeight="1" x14ac:dyDescent="0.15">
      <c r="A129" s="810" t="s">
        <v>108</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501</v>
      </c>
      <c r="X129" s="813"/>
      <c r="Y129" s="813"/>
      <c r="Z129" s="814"/>
      <c r="AA129" s="815">
        <v>5952754</v>
      </c>
      <c r="AB129" s="816"/>
      <c r="AC129" s="816"/>
      <c r="AD129" s="816"/>
      <c r="AE129" s="817"/>
      <c r="AF129" s="818">
        <v>6245294</v>
      </c>
      <c r="AG129" s="816"/>
      <c r="AH129" s="816"/>
      <c r="AI129" s="816"/>
      <c r="AJ129" s="817"/>
      <c r="AK129" s="818">
        <v>6048510</v>
      </c>
      <c r="AL129" s="816"/>
      <c r="AM129" s="816"/>
      <c r="AN129" s="816"/>
      <c r="AO129" s="817"/>
      <c r="AP129" s="819"/>
      <c r="AQ129" s="820"/>
      <c r="AR129" s="820"/>
      <c r="AS129" s="820"/>
      <c r="AT129" s="821"/>
      <c r="AU129" s="233"/>
      <c r="AV129" s="233"/>
      <c r="AW129" s="233"/>
      <c r="AX129" s="787" t="s">
        <v>502</v>
      </c>
      <c r="AY129" s="788"/>
      <c r="AZ129" s="788"/>
      <c r="BA129" s="788"/>
      <c r="BB129" s="788"/>
      <c r="BC129" s="788"/>
      <c r="BD129" s="788"/>
      <c r="BE129" s="789"/>
      <c r="BF129" s="806" t="s">
        <v>503</v>
      </c>
      <c r="BG129" s="807"/>
      <c r="BH129" s="807"/>
      <c r="BI129" s="807"/>
      <c r="BJ129" s="807"/>
      <c r="BK129" s="807"/>
      <c r="BL129" s="808"/>
      <c r="BM129" s="806">
        <v>19.420000000000002</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504</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505</v>
      </c>
      <c r="X130" s="813"/>
      <c r="Y130" s="813"/>
      <c r="Z130" s="814"/>
      <c r="AA130" s="815">
        <v>1093011</v>
      </c>
      <c r="AB130" s="816"/>
      <c r="AC130" s="816"/>
      <c r="AD130" s="816"/>
      <c r="AE130" s="817"/>
      <c r="AF130" s="818">
        <v>1121012</v>
      </c>
      <c r="AG130" s="816"/>
      <c r="AH130" s="816"/>
      <c r="AI130" s="816"/>
      <c r="AJ130" s="817"/>
      <c r="AK130" s="818">
        <v>1122331</v>
      </c>
      <c r="AL130" s="816"/>
      <c r="AM130" s="816"/>
      <c r="AN130" s="816"/>
      <c r="AO130" s="817"/>
      <c r="AP130" s="819"/>
      <c r="AQ130" s="820"/>
      <c r="AR130" s="820"/>
      <c r="AS130" s="820"/>
      <c r="AT130" s="821"/>
      <c r="AU130" s="233"/>
      <c r="AV130" s="233"/>
      <c r="AW130" s="233"/>
      <c r="AX130" s="787" t="s">
        <v>506</v>
      </c>
      <c r="AY130" s="788"/>
      <c r="AZ130" s="788"/>
      <c r="BA130" s="788"/>
      <c r="BB130" s="788"/>
      <c r="BC130" s="788"/>
      <c r="BD130" s="788"/>
      <c r="BE130" s="789"/>
      <c r="BF130" s="790">
        <v>4.5</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507</v>
      </c>
      <c r="X131" s="797"/>
      <c r="Y131" s="797"/>
      <c r="Z131" s="798"/>
      <c r="AA131" s="799">
        <v>4859743</v>
      </c>
      <c r="AB131" s="800"/>
      <c r="AC131" s="800"/>
      <c r="AD131" s="800"/>
      <c r="AE131" s="801"/>
      <c r="AF131" s="802">
        <v>5124282</v>
      </c>
      <c r="AG131" s="800"/>
      <c r="AH131" s="800"/>
      <c r="AI131" s="800"/>
      <c r="AJ131" s="801"/>
      <c r="AK131" s="802">
        <v>4926179</v>
      </c>
      <c r="AL131" s="800"/>
      <c r="AM131" s="800"/>
      <c r="AN131" s="800"/>
      <c r="AO131" s="801"/>
      <c r="AP131" s="803"/>
      <c r="AQ131" s="804"/>
      <c r="AR131" s="804"/>
      <c r="AS131" s="804"/>
      <c r="AT131" s="805"/>
      <c r="AU131" s="233"/>
      <c r="AV131" s="233"/>
      <c r="AW131" s="233"/>
      <c r="AX131" s="765" t="s">
        <v>508</v>
      </c>
      <c r="AY131" s="766"/>
      <c r="AZ131" s="766"/>
      <c r="BA131" s="766"/>
      <c r="BB131" s="766"/>
      <c r="BC131" s="766"/>
      <c r="BD131" s="766"/>
      <c r="BE131" s="767"/>
      <c r="BF131" s="768">
        <v>29.3</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509</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510</v>
      </c>
      <c r="W132" s="778"/>
      <c r="X132" s="778"/>
      <c r="Y132" s="778"/>
      <c r="Z132" s="779"/>
      <c r="AA132" s="780">
        <v>3.4061060429999999</v>
      </c>
      <c r="AB132" s="781"/>
      <c r="AC132" s="781"/>
      <c r="AD132" s="781"/>
      <c r="AE132" s="782"/>
      <c r="AF132" s="783">
        <v>4.8345699939999998</v>
      </c>
      <c r="AG132" s="781"/>
      <c r="AH132" s="781"/>
      <c r="AI132" s="781"/>
      <c r="AJ132" s="782"/>
      <c r="AK132" s="783">
        <v>5.3924755879999999</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511</v>
      </c>
      <c r="W133" s="757"/>
      <c r="X133" s="757"/>
      <c r="Y133" s="757"/>
      <c r="Z133" s="758"/>
      <c r="AA133" s="759">
        <v>4.4000000000000004</v>
      </c>
      <c r="AB133" s="760"/>
      <c r="AC133" s="760"/>
      <c r="AD133" s="760"/>
      <c r="AE133" s="761"/>
      <c r="AF133" s="759">
        <v>3.8</v>
      </c>
      <c r="AG133" s="760"/>
      <c r="AH133" s="760"/>
      <c r="AI133" s="760"/>
      <c r="AJ133" s="761"/>
      <c r="AK133" s="759">
        <v>4.5</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71rYkYV06/+evah1Kw91SpMKnoowxD3gJvcPMW2eVg0RVmgzPpHzc6fIpleQ7VXBTdK2C8w/3pzBoS+6BcrXkQ==" saltValue="j0sc0o5l1aeyY9XvpBbrg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512</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v1E8XgePwB2mInj/FDnHmDBUJDvKtVd5R6EdsejCAGQOU9DuVXH1ZlPEKy+dp4cIXVNXGe+IKwFBh/4pNdIsZQ==" saltValue="Zh186dKcVIi0vQYDInGxS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Dlk4kWD+y0uxu59l/zT22fsziddP7+/MBXQQMA5nz1ESJbtfsdzbZLdNfMxUqUmdQsrCORhovZKS6TMfGRFBoA==" saltValue="/UorwoXoAQ0YWdomq4aAX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513</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514</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515</v>
      </c>
      <c r="AP7" s="272"/>
      <c r="AQ7" s="273" t="s">
        <v>516</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517</v>
      </c>
      <c r="AQ8" s="279" t="s">
        <v>518</v>
      </c>
      <c r="AR8" s="280" t="s">
        <v>519</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520</v>
      </c>
      <c r="AL9" s="1167"/>
      <c r="AM9" s="1167"/>
      <c r="AN9" s="1168"/>
      <c r="AO9" s="281">
        <v>1618977</v>
      </c>
      <c r="AP9" s="281">
        <v>75894</v>
      </c>
      <c r="AQ9" s="282">
        <v>76332</v>
      </c>
      <c r="AR9" s="283">
        <v>-0.6</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521</v>
      </c>
      <c r="AL10" s="1167"/>
      <c r="AM10" s="1167"/>
      <c r="AN10" s="1168"/>
      <c r="AO10" s="284">
        <v>372322</v>
      </c>
      <c r="AP10" s="284">
        <v>17454</v>
      </c>
      <c r="AQ10" s="285">
        <v>8203</v>
      </c>
      <c r="AR10" s="286">
        <v>112.8</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522</v>
      </c>
      <c r="AL11" s="1167"/>
      <c r="AM11" s="1167"/>
      <c r="AN11" s="1168"/>
      <c r="AO11" s="284" t="s">
        <v>523</v>
      </c>
      <c r="AP11" s="284" t="s">
        <v>523</v>
      </c>
      <c r="AQ11" s="285">
        <v>546</v>
      </c>
      <c r="AR11" s="286" t="s">
        <v>523</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524</v>
      </c>
      <c r="AL12" s="1167"/>
      <c r="AM12" s="1167"/>
      <c r="AN12" s="1168"/>
      <c r="AO12" s="284" t="s">
        <v>523</v>
      </c>
      <c r="AP12" s="284" t="s">
        <v>523</v>
      </c>
      <c r="AQ12" s="285">
        <v>4</v>
      </c>
      <c r="AR12" s="286" t="s">
        <v>523</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525</v>
      </c>
      <c r="AL13" s="1167"/>
      <c r="AM13" s="1167"/>
      <c r="AN13" s="1168"/>
      <c r="AO13" s="284">
        <v>57663</v>
      </c>
      <c r="AP13" s="284">
        <v>2703</v>
      </c>
      <c r="AQ13" s="285">
        <v>2795</v>
      </c>
      <c r="AR13" s="286">
        <v>-3.3</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526</v>
      </c>
      <c r="AL14" s="1167"/>
      <c r="AM14" s="1167"/>
      <c r="AN14" s="1168"/>
      <c r="AO14" s="284">
        <v>7539</v>
      </c>
      <c r="AP14" s="284">
        <v>353</v>
      </c>
      <c r="AQ14" s="285">
        <v>1229</v>
      </c>
      <c r="AR14" s="286">
        <v>-71.3</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527</v>
      </c>
      <c r="AL15" s="1170"/>
      <c r="AM15" s="1170"/>
      <c r="AN15" s="1171"/>
      <c r="AO15" s="284">
        <v>-92922</v>
      </c>
      <c r="AP15" s="284">
        <v>-4356</v>
      </c>
      <c r="AQ15" s="285">
        <v>-5192</v>
      </c>
      <c r="AR15" s="286">
        <v>-16.100000000000001</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189</v>
      </c>
      <c r="AL16" s="1170"/>
      <c r="AM16" s="1170"/>
      <c r="AN16" s="1171"/>
      <c r="AO16" s="284">
        <v>1963579</v>
      </c>
      <c r="AP16" s="284">
        <v>92049</v>
      </c>
      <c r="AQ16" s="285">
        <v>83916</v>
      </c>
      <c r="AR16" s="286">
        <v>9.6999999999999993</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528</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529</v>
      </c>
      <c r="AP20" s="293" t="s">
        <v>530</v>
      </c>
      <c r="AQ20" s="294" t="s">
        <v>531</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532</v>
      </c>
      <c r="AL21" s="1173"/>
      <c r="AM21" s="1173"/>
      <c r="AN21" s="1174"/>
      <c r="AO21" s="297">
        <v>7.88</v>
      </c>
      <c r="AP21" s="298">
        <v>7.81</v>
      </c>
      <c r="AQ21" s="299">
        <v>7.0000000000000007E-2</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533</v>
      </c>
      <c r="AL22" s="1173"/>
      <c r="AM22" s="1173"/>
      <c r="AN22" s="1174"/>
      <c r="AO22" s="302">
        <v>97.3</v>
      </c>
      <c r="AP22" s="303">
        <v>97.3</v>
      </c>
      <c r="AQ22" s="304">
        <v>0</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534</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535</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536</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515</v>
      </c>
      <c r="AP30" s="272"/>
      <c r="AQ30" s="273" t="s">
        <v>516</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517</v>
      </c>
      <c r="AQ31" s="279" t="s">
        <v>518</v>
      </c>
      <c r="AR31" s="280" t="s">
        <v>519</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537</v>
      </c>
      <c r="AL32" s="1157"/>
      <c r="AM32" s="1157"/>
      <c r="AN32" s="1158"/>
      <c r="AO32" s="312">
        <v>961227</v>
      </c>
      <c r="AP32" s="312">
        <v>45060</v>
      </c>
      <c r="AQ32" s="313">
        <v>34996</v>
      </c>
      <c r="AR32" s="314">
        <v>28.8</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538</v>
      </c>
      <c r="AL33" s="1157"/>
      <c r="AM33" s="1157"/>
      <c r="AN33" s="1158"/>
      <c r="AO33" s="312" t="s">
        <v>523</v>
      </c>
      <c r="AP33" s="312" t="s">
        <v>523</v>
      </c>
      <c r="AQ33" s="313" t="s">
        <v>523</v>
      </c>
      <c r="AR33" s="314" t="s">
        <v>523</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539</v>
      </c>
      <c r="AL34" s="1157"/>
      <c r="AM34" s="1157"/>
      <c r="AN34" s="1158"/>
      <c r="AO34" s="312" t="s">
        <v>523</v>
      </c>
      <c r="AP34" s="312" t="s">
        <v>523</v>
      </c>
      <c r="AQ34" s="313" t="s">
        <v>523</v>
      </c>
      <c r="AR34" s="314" t="s">
        <v>523</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540</v>
      </c>
      <c r="AL35" s="1157"/>
      <c r="AM35" s="1157"/>
      <c r="AN35" s="1158"/>
      <c r="AO35" s="312">
        <v>368521</v>
      </c>
      <c r="AP35" s="312">
        <v>17276</v>
      </c>
      <c r="AQ35" s="313">
        <v>11520</v>
      </c>
      <c r="AR35" s="314">
        <v>50</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541</v>
      </c>
      <c r="AL36" s="1157"/>
      <c r="AM36" s="1157"/>
      <c r="AN36" s="1158"/>
      <c r="AO36" s="312">
        <v>53603</v>
      </c>
      <c r="AP36" s="312">
        <v>2513</v>
      </c>
      <c r="AQ36" s="313">
        <v>3057</v>
      </c>
      <c r="AR36" s="314">
        <v>-17.8</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542</v>
      </c>
      <c r="AL37" s="1157"/>
      <c r="AM37" s="1157"/>
      <c r="AN37" s="1158"/>
      <c r="AO37" s="312">
        <v>5783</v>
      </c>
      <c r="AP37" s="312">
        <v>271</v>
      </c>
      <c r="AQ37" s="313">
        <v>208</v>
      </c>
      <c r="AR37" s="314">
        <v>30.3</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543</v>
      </c>
      <c r="AL38" s="1160"/>
      <c r="AM38" s="1160"/>
      <c r="AN38" s="1161"/>
      <c r="AO38" s="315">
        <v>4</v>
      </c>
      <c r="AP38" s="315">
        <v>0</v>
      </c>
      <c r="AQ38" s="316">
        <v>0</v>
      </c>
      <c r="AR38" s="304">
        <v>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544</v>
      </c>
      <c r="AL39" s="1160"/>
      <c r="AM39" s="1160"/>
      <c r="AN39" s="1161"/>
      <c r="AO39" s="312">
        <v>-1164</v>
      </c>
      <c r="AP39" s="312">
        <v>-55</v>
      </c>
      <c r="AQ39" s="313">
        <v>-2483</v>
      </c>
      <c r="AR39" s="314">
        <v>-97.8</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545</v>
      </c>
      <c r="AL40" s="1157"/>
      <c r="AM40" s="1157"/>
      <c r="AN40" s="1158"/>
      <c r="AO40" s="312">
        <v>-1122331</v>
      </c>
      <c r="AP40" s="312">
        <v>-52613</v>
      </c>
      <c r="AQ40" s="313">
        <v>-31447</v>
      </c>
      <c r="AR40" s="314">
        <v>67.3</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303</v>
      </c>
      <c r="AL41" s="1163"/>
      <c r="AM41" s="1163"/>
      <c r="AN41" s="1164"/>
      <c r="AO41" s="312">
        <v>265643</v>
      </c>
      <c r="AP41" s="312">
        <v>12453</v>
      </c>
      <c r="AQ41" s="313">
        <v>15852</v>
      </c>
      <c r="AR41" s="314">
        <v>-21.4</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546</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547</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548</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515</v>
      </c>
      <c r="AN49" s="1151" t="s">
        <v>549</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550</v>
      </c>
      <c r="AO50" s="329" t="s">
        <v>551</v>
      </c>
      <c r="AP50" s="330" t="s">
        <v>552</v>
      </c>
      <c r="AQ50" s="331" t="s">
        <v>553</v>
      </c>
      <c r="AR50" s="332" t="s">
        <v>554</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555</v>
      </c>
      <c r="AL51" s="325"/>
      <c r="AM51" s="333">
        <v>1454472</v>
      </c>
      <c r="AN51" s="334">
        <v>68128</v>
      </c>
      <c r="AO51" s="335">
        <v>-27.3</v>
      </c>
      <c r="AP51" s="336">
        <v>53869</v>
      </c>
      <c r="AQ51" s="337">
        <v>0.4</v>
      </c>
      <c r="AR51" s="338">
        <v>-27.7</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556</v>
      </c>
      <c r="AM52" s="341">
        <v>1209902</v>
      </c>
      <c r="AN52" s="342">
        <v>56673</v>
      </c>
      <c r="AO52" s="343">
        <v>-21</v>
      </c>
      <c r="AP52" s="344">
        <v>35046</v>
      </c>
      <c r="AQ52" s="345">
        <v>7.1</v>
      </c>
      <c r="AR52" s="346">
        <v>-28.1</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557</v>
      </c>
      <c r="AL53" s="325"/>
      <c r="AM53" s="333">
        <v>814009</v>
      </c>
      <c r="AN53" s="334">
        <v>38209</v>
      </c>
      <c r="AO53" s="335">
        <v>-43.9</v>
      </c>
      <c r="AP53" s="336">
        <v>59119</v>
      </c>
      <c r="AQ53" s="337">
        <v>9.6999999999999993</v>
      </c>
      <c r="AR53" s="338">
        <v>-53.6</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556</v>
      </c>
      <c r="AM54" s="341">
        <v>487383</v>
      </c>
      <c r="AN54" s="342">
        <v>22878</v>
      </c>
      <c r="AO54" s="343">
        <v>-59.6</v>
      </c>
      <c r="AP54" s="344">
        <v>29900</v>
      </c>
      <c r="AQ54" s="345">
        <v>-14.7</v>
      </c>
      <c r="AR54" s="346">
        <v>-44.9</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558</v>
      </c>
      <c r="AL55" s="325"/>
      <c r="AM55" s="333">
        <v>1504035</v>
      </c>
      <c r="AN55" s="334">
        <v>70216</v>
      </c>
      <c r="AO55" s="335">
        <v>83.8</v>
      </c>
      <c r="AP55" s="336">
        <v>53895</v>
      </c>
      <c r="AQ55" s="337">
        <v>-8.8000000000000007</v>
      </c>
      <c r="AR55" s="338">
        <v>92.6</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556</v>
      </c>
      <c r="AM56" s="341">
        <v>901591</v>
      </c>
      <c r="AN56" s="342">
        <v>42091</v>
      </c>
      <c r="AO56" s="343">
        <v>84</v>
      </c>
      <c r="AP56" s="344">
        <v>31224</v>
      </c>
      <c r="AQ56" s="345">
        <v>4.4000000000000004</v>
      </c>
      <c r="AR56" s="346">
        <v>79.599999999999994</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559</v>
      </c>
      <c r="AL57" s="325"/>
      <c r="AM57" s="333">
        <v>1486149</v>
      </c>
      <c r="AN57" s="334">
        <v>69482</v>
      </c>
      <c r="AO57" s="335">
        <v>-1</v>
      </c>
      <c r="AP57" s="336">
        <v>56181</v>
      </c>
      <c r="AQ57" s="337">
        <v>4.2</v>
      </c>
      <c r="AR57" s="338">
        <v>-5.2</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556</v>
      </c>
      <c r="AM58" s="341">
        <v>747880</v>
      </c>
      <c r="AN58" s="342">
        <v>34966</v>
      </c>
      <c r="AO58" s="343">
        <v>-16.899999999999999</v>
      </c>
      <c r="AP58" s="344">
        <v>32039</v>
      </c>
      <c r="AQ58" s="345">
        <v>2.6</v>
      </c>
      <c r="AR58" s="346">
        <v>-19.5</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560</v>
      </c>
      <c r="AL59" s="325"/>
      <c r="AM59" s="333">
        <v>2046095</v>
      </c>
      <c r="AN59" s="334">
        <v>95917</v>
      </c>
      <c r="AO59" s="335">
        <v>38</v>
      </c>
      <c r="AP59" s="336">
        <v>47730</v>
      </c>
      <c r="AQ59" s="337">
        <v>-15</v>
      </c>
      <c r="AR59" s="338">
        <v>53</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556</v>
      </c>
      <c r="AM60" s="341">
        <v>977889</v>
      </c>
      <c r="AN60" s="342">
        <v>45841</v>
      </c>
      <c r="AO60" s="343">
        <v>31.1</v>
      </c>
      <c r="AP60" s="344">
        <v>26378</v>
      </c>
      <c r="AQ60" s="345">
        <v>-17.7</v>
      </c>
      <c r="AR60" s="346">
        <v>48.8</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561</v>
      </c>
      <c r="AL61" s="347"/>
      <c r="AM61" s="348">
        <v>1460952</v>
      </c>
      <c r="AN61" s="349">
        <v>68390</v>
      </c>
      <c r="AO61" s="350">
        <v>9.9</v>
      </c>
      <c r="AP61" s="351">
        <v>54159</v>
      </c>
      <c r="AQ61" s="352">
        <v>-1.9</v>
      </c>
      <c r="AR61" s="338">
        <v>11.8</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556</v>
      </c>
      <c r="AM62" s="341">
        <v>864929</v>
      </c>
      <c r="AN62" s="342">
        <v>40490</v>
      </c>
      <c r="AO62" s="343">
        <v>3.5</v>
      </c>
      <c r="AP62" s="344">
        <v>30917</v>
      </c>
      <c r="AQ62" s="345">
        <v>-3.7</v>
      </c>
      <c r="AR62" s="346">
        <v>7.2</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9xQ1GeSG3XYeA9OHeF3J6505tnE6/NwWJBjSsaDRPAZM3c1TX02rpUc1jQMOV06KFUl3wEzAKKyNvb96vPHgew==" saltValue="QUUK3xjxolvIqsmT8wHNr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563</v>
      </c>
    </row>
    <row r="121" spans="125:125" ht="13.5" hidden="1" customHeight="1" x14ac:dyDescent="0.15">
      <c r="DU121" s="259"/>
    </row>
  </sheetData>
  <sheetProtection algorithmName="SHA-512" hashValue="tEEtt4JZsqcCy2E/+FLTluqf68ekY75in03tJtDda+Zu1yfeREyP/QavLytKS4rWsiAQjy7gzai7ve1fIMdA8A==" saltValue="rbKOpDL2RJkhN6AtRaYXD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564</v>
      </c>
    </row>
  </sheetData>
  <sheetProtection algorithmName="SHA-512" hashValue="R/j8gQitPHHR18QyvrQZ5kXuc25SoVvM/9XKJA3RfbNZAHs4iVHlxQmGkyMl+mQBTNJr1oapOPvIOKKTp3RGcQ==" saltValue="qDHUxwekFjsGtQqA6ZKIt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565</v>
      </c>
      <c r="G46" s="8" t="s">
        <v>566</v>
      </c>
      <c r="H46" s="8" t="s">
        <v>567</v>
      </c>
      <c r="I46" s="8" t="s">
        <v>568</v>
      </c>
      <c r="J46" s="9" t="s">
        <v>569</v>
      </c>
    </row>
    <row r="47" spans="2:10" ht="57.75" customHeight="1" x14ac:dyDescent="0.15">
      <c r="B47" s="10"/>
      <c r="C47" s="1175" t="s">
        <v>3</v>
      </c>
      <c r="D47" s="1175"/>
      <c r="E47" s="1176"/>
      <c r="F47" s="11">
        <v>37.97</v>
      </c>
      <c r="G47" s="12">
        <v>37.93</v>
      </c>
      <c r="H47" s="12">
        <v>35.299999999999997</v>
      </c>
      <c r="I47" s="12">
        <v>37.979999999999997</v>
      </c>
      <c r="J47" s="13">
        <v>37.65</v>
      </c>
    </row>
    <row r="48" spans="2:10" ht="57.75" customHeight="1" x14ac:dyDescent="0.15">
      <c r="B48" s="14"/>
      <c r="C48" s="1177" t="s">
        <v>4</v>
      </c>
      <c r="D48" s="1177"/>
      <c r="E48" s="1178"/>
      <c r="F48" s="15">
        <v>6.53</v>
      </c>
      <c r="G48" s="16">
        <v>3.47</v>
      </c>
      <c r="H48" s="16">
        <v>6.26</v>
      </c>
      <c r="I48" s="16">
        <v>7.99</v>
      </c>
      <c r="J48" s="17">
        <v>7.44</v>
      </c>
    </row>
    <row r="49" spans="2:10" ht="57.75" customHeight="1" thickBot="1" x14ac:dyDescent="0.2">
      <c r="B49" s="18"/>
      <c r="C49" s="1179" t="s">
        <v>5</v>
      </c>
      <c r="D49" s="1179"/>
      <c r="E49" s="1180"/>
      <c r="F49" s="19">
        <v>0.23</v>
      </c>
      <c r="G49" s="20" t="s">
        <v>570</v>
      </c>
      <c r="H49" s="20">
        <v>1.61</v>
      </c>
      <c r="I49" s="20">
        <v>6.36</v>
      </c>
      <c r="J49" s="21" t="s">
        <v>571</v>
      </c>
    </row>
    <row r="50" spans="2:10" x14ac:dyDescent="0.15"/>
  </sheetData>
  <sheetProtection algorithmName="SHA-512" hashValue="BLg7JDfVsHx9XEhoQF5lavWsFUBBxXGNxfaZWCuY4xXqXcl6LY5gkeTx+A/ZZBej6feBGN/I2ut1noqb8xNGCQ==" saltValue="acAzQDh7hPBb6CenMp8o8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dcterms:created xsi:type="dcterms:W3CDTF">2024-03-14T03:07:38Z</dcterms:created>
  <dcterms:modified xsi:type="dcterms:W3CDTF">2024-10-17T06:27:30Z</dcterms:modified>
  <cp:category/>
</cp:coreProperties>
</file>