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6\05 情報開示推進（財政状況資料等）\01　9月公表分\03　市町回答\15 竜王町　　　○〇\1015回答\"/>
    </mc:Choice>
  </mc:AlternateContent>
  <xr:revisionPtr revIDLastSave="0" documentId="13_ncr:1_{A8F82F85-28E1-4083-96D0-1DCE608AFFB1}"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CO34" i="10"/>
  <c r="CO35" i="10" s="1"/>
  <c r="BW34" i="10"/>
  <c r="BW35" i="10" s="1"/>
  <c r="BW36" i="10" s="1"/>
  <c r="BW37" i="10" s="1"/>
  <c r="BW38" i="10" s="1"/>
  <c r="BW39" i="10" s="1"/>
  <c r="BW40" i="10" s="1"/>
  <c r="BW41" i="10" s="1"/>
  <c r="BW42" i="10" s="1"/>
  <c r="BE34" i="10"/>
  <c r="C34" i="10"/>
  <c r="C35" i="10" l="1"/>
  <c r="U34" i="10" s="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<sst xmlns="http://schemas.openxmlformats.org/spreadsheetml/2006/main" count="1143" uniqueCount="609">
  <si>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</si>
  <si>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</si>
  <si>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</si>
  <si>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</si>
  <si>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</si>
  <si>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</si>
  <si>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</si>
  <si>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</si>
  <si>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</si>
  <si>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</si>
  <si>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</si>
  <si>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</si>
  <si>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</si>
  <si>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</si>
  <si>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</si>
  <si>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</si>
  <si>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</si>
  <si>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</si>
  <si>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</si>
  <si>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</si>
  <si>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</si>
  <si>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</si>
  <si>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</si>
  <si>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</si>
  <si>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</si>
  <si>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</si>
  <si>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</si>
  <si>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</si>
  <si>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</si>
  <si>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</si>
  <si>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</si>
  <si>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</si>
  <si>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</si>
  <si>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</si>
  <si>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</si>
  <si>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</si>
  <si>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</si>
  <si>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</si>
  <si>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</si>
  <si>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</si>
  <si>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</si>
  <si>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</si>
  <si>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</si>
  <si>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</si>
  <si>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</si>
  <si>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</si>
  <si>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</si>
  <si>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</si>
  <si>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</si>
  <si>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</si>
  <si>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</si>
  <si>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</si>
  <si>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</si>
  <si>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</si>
  <si>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</si>
  <si>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</si>
  <si>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</si>
  <si>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</si>
  <si>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</si>
  <si>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</si>
  <si>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</si>
  <si>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</si>
  <si>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</si>
  <si>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</si>
  <si>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</si>
  <si>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</si>
  <si>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</si>
  <si>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</si>
  <si>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</si>
  <si>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</si>
  <si>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</si>
  <si>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</si>
  <si>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</si>
  <si>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</si>
  <si>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</si>
  <si>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</si>
  <si>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</si>
  <si>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</si>
  <si>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</si>
  <si>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</si>
  <si>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</si>
  <si>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</si>
  <si>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</si>
  <si>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</si>
  <si>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</si>
  <si>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</si>
  <si>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</si>
  <si>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</si>
  <si>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</si>
  <si>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</si>
  <si>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</si>
  <si>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</si>
  <si>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</si>
  <si>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</si>
  <si>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</si>
  <si>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</si>
  <si>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</si>
  <si>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</si>
  <si>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</si>
  <si>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</si>
  <si>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竜王町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</si>
  <si>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</si>
  <si>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</si>
  <si>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</si>
  <si>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</si>
  <si>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</si>
  <si>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</si>
  <si>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</si>
  <si>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</si>
  <si>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</si>
  <si>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</si>
  <si>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</si>
  <si>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</si>
  <si>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</si>
  <si>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</si>
  <si>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</si>
  <si>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</si>
  <si>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</si>
  <si>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</si>
  <si>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</si>
  <si>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</si>
  <si>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</si>
  <si>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</si>
  <si>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</si>
  <si>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</si>
  <si>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</si>
  <si>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</si>
  <si>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</si>
  <si>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</si>
  <si>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</si>
  <si>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</si>
  <si>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</si>
  <si>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</si>
  <si>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</si>
  <si>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</si>
  <si>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</si>
  <si>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</si>
  <si>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</si>
  <si>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</si>
  <si>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</si>
  <si>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</si>
  <si>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</si>
  <si>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</si>
  <si>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</si>
  <si>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</si>
  <si>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</si>
  <si>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</si>
  <si>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</si>
  <si>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</si>
  <si>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</si>
  <si>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</si>
  <si>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</si>
  <si>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</si>
  <si>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</si>
  <si>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</si>
  <si>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</si>
  <si>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</si>
  <si>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</si>
  <si>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</si>
  <si>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</si>
  <si>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</si>
  <si>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</si>
  <si>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</si>
  <si>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</si>
  <si>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</si>
  <si>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</si>
  <si>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</si>
  <si>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</si>
  <si>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</si>
  <si>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</si>
  <si>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</si>
  <si>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</si>
  <si>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</si>
  <si>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</si>
  <si>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</si>
  <si>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</si>
  <si>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</si>
  <si>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</si>
  <si>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</si>
  <si>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</si>
  <si>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</si>
  <si>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</si>
  <si>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</si>
  <si>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</si>
  <si>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</si>
  <si>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</si>
  <si>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</si>
  <si>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</si>
  <si>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</si>
  <si>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</si>
  <si>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</si>
  <si>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</si>
  <si>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</si>
  <si>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</si>
  <si>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</si>
  <si>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</si>
  <si>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</si>
  <si>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</si>
  <si>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</si>
  <si>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</si>
  <si>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</si>
  <si>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</si>
  <si>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</si>
  <si>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</si>
  <si>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</si>
  <si>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</si>
  <si>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</si>
  <si>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</si>
  <si>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</si>
  <si>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</si>
  <si>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</si>
  <si>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</si>
  <si>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</si>
  <si>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</si>
  <si>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</si>
  <si>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</si>
  <si>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</si>
  <si>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</si>
  <si>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</si>
  <si>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</si>
  <si>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</si>
  <si>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</si>
  <si>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滋賀県竜王町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</si>
  <si>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</si>
  <si>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</si>
  <si>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</si>
  <si>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</si>
  <si>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</si>
  <si>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</si>
  <si>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</si>
  <si>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</si>
  <si>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</si>
  <si>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</si>
  <si>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</si>
  <si>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</si>
  <si>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</si>
  <si>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</si>
  <si>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</si>
  <si>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</si>
  <si>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</si>
  <si>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</si>
  <si>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</si>
  <si>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</si>
  <si>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</si>
  <si>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</si>
  <si>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</si>
  <si>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</si>
  <si>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</si>
  <si>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</si>
  <si>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</si>
  <si>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</si>
  <si>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</si>
  <si>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</si>
  <si>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</si>
  <si>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</si>
  <si>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</si>
  <si>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</si>
  <si>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</si>
  <si>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</si>
  <si>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</si>
  <si>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</si>
  <si>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</si>
  <si>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</si>
  <si>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</si>
  <si>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</si>
  <si>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</si>
  <si>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</si>
  <si>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</si>
  <si>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</si>
  <si>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</si>
  <si>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</si>
  <si>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</si>
  <si>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</si>
  <si>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</si>
  <si>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</si>
  <si>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</si>
  <si>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</si>
  <si>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</si>
  <si>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</si>
  <si>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</si>
  <si>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</si>
  <si>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</si>
  <si>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</si>
  <si>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</si>
  <si>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</si>
  <si>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</si>
  <si>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</si>
  <si>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</si>
  <si>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</si>
  <si>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</si>
  <si>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</si>
  <si>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</si>
  <si>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</si>
  <si>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</si>
  <si>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</si>
  <si>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</si>
  <si>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</si>
  <si>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</si>
  <si>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</si>
  <si>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</si>
  <si>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</si>
  <si>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</si>
  <si>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</si>
  <si>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</si>
  <si>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</si>
  <si>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</si>
  <si>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</si>
  <si>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</si>
  <si>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</si>
  <si>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</si>
  <si>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</si>
  <si>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</si>
  <si>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</si>
  <si>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</si>
  <si>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</si>
  <si>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</si>
  <si>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</si>
  <si>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</si>
  <si>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</si>
  <si>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</si>
  <si>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</si>
  <si>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</si>
  <si>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</si>
  <si>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</si>
  <si>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</si>
  <si>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</si>
  <si>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</si>
  <si>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</si>
  <si>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</si>
  <si>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</si>
  <si>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</si>
  <si>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</si>
  <si>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</si>
  <si>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</si>
  <si>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</si>
  <si>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</si>
  <si>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</si>
  <si>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</si>
  <si>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</si>
  <si>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</si>
  <si>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</si>
  <si>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</si>
  <si>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</si>
  <si>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</si>
  <si>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</si>
  <si>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</si>
  <si>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</si>
  <si>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</si>
  <si>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</si>
  <si>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</si>
  <si>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</si>
  <si>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</si>
  <si>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</si>
  <si>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</si>
  <si>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</si>
  <si>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</si>
  <si>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</si>
  <si>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</si>
  <si>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</si>
  <si>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</si>
  <si>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</si>
  <si>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</si>
  <si>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</si>
  <si>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</si>
  <si>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</si>
  <si>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</si>
  <si>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</si>
  <si>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</si>
  <si>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</si>
  <si>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</si>
  <si>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</si>
  <si>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</si>
  <si>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</si>
  <si>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</si>
  <si>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</si>
  <si>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滋賀県竜王町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</si>
  <si>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</si>
  <si>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</si>
  <si>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</si>
  <si>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</si>
  <si>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</si>
  <si>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</si>
  <si>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</si>
  <si>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</si>
  <si>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</si>
  <si>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</si>
  <si>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</si>
  <si>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</si>
  <si>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</si>
  <si>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</si>
  <si>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</si>
  <si>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</si>
  <si>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</si>
  <si>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</si>
  <si>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</si>
  <si>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</si>
  <si>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</si>
  <si>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</si>
  <si>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</si>
  <si>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</si>
  <si>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</si>
  <si>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</si>
  <si>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</si>
  <si>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</si>
  <si>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</si>
  <si>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</si>
  <si>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</si>
  <si>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</si>
  <si>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</si>
  <si>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</si>
  <si>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</si>
  <si>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国民健康保険事業特別会計（施設勘定）</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</si>
  <si>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</si>
  <si>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</si>
  <si>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</si>
  <si>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</si>
  <si>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</si>
  <si>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</si>
  <si>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</si>
  <si>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</si>
  <si>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</si>
  <si>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</si>
  <si>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</si>
  <si>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</si>
  <si>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</si>
  <si>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</si>
  <si>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</si>
  <si>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</si>
  <si>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</si>
  <si>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</si>
  <si>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</si>
  <si>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</si>
  <si>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</si>
  <si>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</si>
  <si>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</si>
  <si>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</si>
  <si>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</si>
  <si>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</si>
  <si>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</si>
  <si>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</si>
  <si>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</si>
  <si>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</si>
  <si>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</si>
  <si>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</si>
  <si>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</si>
  <si>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</si>
  <si>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</si>
  <si>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</si>
  <si>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</si>
  <si>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</si>
  <si>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</si>
  <si>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</si>
  <si>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</si>
  <si>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</si>
  <si>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</si>
  <si>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</si>
  <si>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</si>
  <si>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</si>
  <si>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</si>
  <si>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</si>
  <si>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</si>
  <si>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</si>
  <si>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</si>
  <si>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</si>
  <si>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</si>
  <si>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</si>
  <si>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</si>
  <si>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</si>
  <si>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</si>
  <si>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</si>
  <si>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</si>
  <si>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</si>
  <si>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</si>
  <si>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</si>
  <si>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</si>
  <si>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</si>
  <si>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</si>
  <si>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</si>
  <si>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</si>
  <si>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</si>
  <si>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</si>
  <si>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</si>
  <si>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</si>
  <si>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</si>
  <si>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</si>
  <si>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</si>
  <si>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</si>
  <si>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</si>
  <si>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</si>
  <si>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</si>
  <si>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</si>
  <si>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</si>
  <si>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</si>
  <si>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</si>
  <si>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</si>
  <si>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</si>
  <si>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</si>
  <si>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</si>
  <si>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</si>
  <si>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</si>
  <si>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</si>
  <si>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</si>
  <si>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</si>
  <si>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</si>
  <si>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</si>
  <si>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</si>
  <si>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</si>
  <si>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</si>
  <si>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</si>
  <si>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</si>
  <si>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</si>
  <si>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</si>
  <si>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</si>
  <si>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</si>
  <si>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</si>
  <si>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</si>
  <si>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</si>
  <si>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</si>
  <si>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</si>
  <si>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</si>
  <si>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</si>
  <si>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</si>
  <si>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</si>
  <si>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</si>
  <si>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</si>
  <si>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</si>
  <si>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</si>
  <si>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</si>
  <si>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</si>
  <si>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</si>
  <si>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</si>
  <si>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</si>
  <si>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</si>
  <si>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</si>
  <si>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</si>
  <si>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</si>
  <si>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</si>
  <si>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</si>
  <si>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</si>
  <si>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</si>
  <si>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</si>
  <si>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</si>
  <si>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</si>
  <si>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</si>
  <si>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</si>
  <si>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</si>
  <si>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</si>
  <si>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</si>
  <si>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</si>
  <si>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</si>
  <si>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</si>
  <si>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</si>
  <si>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</si>
  <si>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</si>
  <si>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</si>
  <si>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</si>
  <si>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</si>
  <si>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</si>
  <si>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</si>
  <si>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</si>
  <si>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</si>
  <si>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</si>
  <si>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</si>
  <si>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</si>
  <si>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3.71</t>
  </si>
  <si>
    <t>水道事業会計</t>
  </si>
  <si>
    <t>一般会計</t>
  </si>
  <si>
    <t>下水道事業会計</t>
  </si>
  <si>
    <t>介護保険特別会計</t>
  </si>
  <si>
    <t>国民健康保険事業特別会計（事業勘定）</t>
  </si>
  <si>
    <t>国民健康保険事業特別会計（施設勘定）</t>
  </si>
  <si>
    <t>学校給食事業特別会計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</si>
  <si>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</si>
  <si>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</si>
  <si>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</si>
  <si>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</si>
  <si>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</si>
  <si>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</si>
  <si>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</si>
  <si>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</si>
  <si>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</si>
  <si>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滋賀県市町村職員退職手当組合</t>
    <rPh sb="0" eb="6">
      <t>シガケンシチョウソン</t>
    </rPh>
    <rPh sb="6" eb="8">
      <t>ショクイン</t>
    </rPh>
    <rPh sb="8" eb="12">
      <t>タイショクテアテ</t>
    </rPh>
    <rPh sb="12" eb="14">
      <t>クミアイ</t>
    </rPh>
    <phoneticPr fontId="2"/>
  </si>
  <si>
    <t>八日市布引ライフ組合</t>
    <rPh sb="0" eb="3">
      <t>ヨウカイチ</t>
    </rPh>
    <rPh sb="3" eb="5">
      <t>ヌノビキ</t>
    </rPh>
    <rPh sb="8" eb="10">
      <t>クミアイ</t>
    </rPh>
    <phoneticPr fontId="2"/>
  </si>
  <si>
    <t>滋賀県市町村議会議員公務災害補償等組合</t>
    <rPh sb="0" eb="3">
      <t>シガケン</t>
    </rPh>
    <rPh sb="3" eb="6">
      <t>シチョウソン</t>
    </rPh>
    <rPh sb="6" eb="8">
      <t>ギカイ</t>
    </rPh>
    <rPh sb="8" eb="10">
      <t>ギイン</t>
    </rPh>
    <rPh sb="10" eb="14">
      <t>コウムサイガイ</t>
    </rPh>
    <rPh sb="14" eb="17">
      <t>ホショウトウ</t>
    </rPh>
    <rPh sb="17" eb="19">
      <t>クミアイ</t>
    </rPh>
    <phoneticPr fontId="2"/>
  </si>
  <si>
    <t>中部清掃組合</t>
    <rPh sb="0" eb="6">
      <t>チュウブセイソウクミアイ</t>
    </rPh>
    <phoneticPr fontId="2"/>
  </si>
  <si>
    <t>東近江行政組合（一般会計）</t>
    <rPh sb="0" eb="5">
      <t>ヒガシオウミギョウセイ</t>
    </rPh>
    <rPh sb="5" eb="7">
      <t>クミアイ</t>
    </rPh>
    <rPh sb="8" eb="12">
      <t>イッパンカイケイ</t>
    </rPh>
    <phoneticPr fontId="2"/>
  </si>
  <si>
    <t>東近江行政組合（救急医療特別会計）</t>
    <rPh sb="0" eb="3">
      <t>ヒガシオウミ</t>
    </rPh>
    <rPh sb="3" eb="7">
      <t>ギョウセイクミアイ</t>
    </rPh>
    <rPh sb="8" eb="12">
      <t>キュウキュウイリョウ</t>
    </rPh>
    <rPh sb="12" eb="16">
      <t>トクベツカイケイ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</si>
  <si>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</si>
  <si>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4">
      <t>コウイキレンゴウ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</si>
  <si>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2">
      <t>コウイキ</t>
    </rPh>
    <rPh sb="12" eb="14">
      <t>レンゴウ</t>
    </rPh>
    <rPh sb="15" eb="17">
      <t>コウキ</t>
    </rPh>
    <rPh sb="17" eb="20">
      <t>コウレイシャ</t>
    </rPh>
    <rPh sb="20" eb="22">
      <t>イリョウ</t>
    </rPh>
    <rPh sb="22" eb="26">
      <t>トクベツカイケイ</t>
    </rPh>
    <phoneticPr fontId="2"/>
  </si>
  <si>
    <t>竜王町地域振興事業団</t>
    <rPh sb="0" eb="3">
      <t>リュウオウチョウ</t>
    </rPh>
    <rPh sb="3" eb="5">
      <t>チイキ</t>
    </rPh>
    <rPh sb="5" eb="10">
      <t>シンコウジギョウダン</t>
    </rPh>
    <phoneticPr fontId="2"/>
  </si>
  <si>
    <t>みらいパーク竜王</t>
    <rPh sb="6" eb="8">
      <t>リュウオウ</t>
    </rPh>
    <phoneticPr fontId="2"/>
  </si>
  <si>
    <t>教育厚生施設等整備基金</t>
    <rPh sb="0" eb="4">
      <t>キョウイクコウセイ</t>
    </rPh>
    <rPh sb="4" eb="7">
      <t>シセツトウ</t>
    </rPh>
    <rPh sb="7" eb="11">
      <t>セイビキキン</t>
    </rPh>
    <phoneticPr fontId="5"/>
  </si>
  <si>
    <t>竜王町立竜王小学校改築基金</t>
    <rPh sb="0" eb="4">
      <t>リュウオウチョウリツ</t>
    </rPh>
    <rPh sb="4" eb="9">
      <t>リュウオウショウガッコウ</t>
    </rPh>
    <rPh sb="9" eb="13">
      <t>カイチクキキン</t>
    </rPh>
    <phoneticPr fontId="2"/>
  </si>
  <si>
    <t>未来につなぐふるさと交竜基金</t>
    <rPh sb="0" eb="2">
      <t>ミライ</t>
    </rPh>
    <rPh sb="10" eb="11">
      <t>コウ</t>
    </rPh>
    <rPh sb="11" eb="12">
      <t>リュウ</t>
    </rPh>
    <rPh sb="12" eb="14">
      <t>キキン</t>
    </rPh>
    <phoneticPr fontId="2"/>
  </si>
  <si>
    <t>滋賀竜王工業団地維持管理基金</t>
    <rPh sb="0" eb="2">
      <t>シガ</t>
    </rPh>
    <rPh sb="2" eb="4">
      <t>リュウオウ</t>
    </rPh>
    <rPh sb="4" eb="8">
      <t>コウギョウダンチ</t>
    </rPh>
    <rPh sb="8" eb="12">
      <t>イジカンリ</t>
    </rPh>
    <rPh sb="12" eb="14">
      <t>キキン</t>
    </rPh>
    <phoneticPr fontId="2"/>
  </si>
  <si>
    <t>地域福祉基金</t>
    <rPh sb="0" eb="4">
      <t>チイキフクシ</t>
    </rPh>
    <rPh sb="4" eb="6">
      <t>キキン</t>
    </rPh>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</si>
  <si>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</si>
  <si>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</si>
  <si>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</si>
  <si>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</si>
  <si>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</si>
  <si>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</si>
  <si>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</si>
  <si>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</si>
  <si>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</si>
  <si>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</si>
  <si>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実質公債費比率については、前年比1.0％改善し、類似団体平均よりも低い水準を維持している。改善の要因としては、償還の進行による元利償還金の減少、組合等が起こした地方債の元利償還金に対する負担金等の減少および債務負担行為に基づく支出額（公債費に準ずるもの）の減少である。
　将来負担比率については、公営企業債等繰入見込額、退職手当負担見込額等が減少していること等により、基金等の充当可能財源が将来負担額を上回ったことから令和3年度に引き続き数値は算定されなかった。　しかしながら、今後大規模建設事業を予定しており、税収についても安定しない傾向にあるため、引き続き地方債および基金の適正な管理に努める必要がある。</t>
    <rPh sb="161" eb="167">
      <t>タイショクテアテフタン</t>
    </rPh>
    <phoneticPr fontId="2"/>
  </si>
  <si>
    <t>　将来負担比率について、基金等の充当可能財源が将来負担額を上回ったことから令和3年度に引き続き数値は算定されなかった。
これは、公営企業債等繰入見込額、退職手当負担見込額等の減少によるものである。
　しかしながら、今後大規模建設事業を予定しており、税収についても安定しない傾向にあるため、引き続き地方債および基金の適正な管理に努める必要がある。</t>
    <rPh sb="76" eb="78">
      <t>タイショク</t>
    </rPh>
    <rPh sb="78" eb="80">
      <t>テアテ</t>
    </rPh>
    <rPh sb="80" eb="82">
      <t>フタン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</si>
</sst>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C5E0F237-B99E-4099-AC89-1E208D756FB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108252</c:v>
                </c:pt>
                <c:pt idx="1">
                  <c:v>93492</c:v>
                </c:pt>
                <c:pt idx="2">
                  <c:v>94796</c:v>
                </c:pt>
                <c:pt idx="3">
                  <c:v>85942</c:v>
                </c:pt>
                <c:pt idx="4">
                  <c:v>95007</c:v>
                </c:pt>
              </c:numCache>
            </c:numRef>
          </c:val>
          <c:smooth val="0"/>
          <c:extLst>
            <c:ext xmlns:c16="http://schemas.microsoft.com/office/drawing/2014/chart" uri="{C3380CC4-5D6E-409C-BE32-E72D297353CC}">
              <c16:uniqueId val="{00000000-C6F8-4917-A37C-3A9376F3B84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37524</c:v>
                </c:pt>
                <c:pt idx="1">
                  <c:v>23069</c:v>
                </c:pt>
                <c:pt idx="2">
                  <c:v>102540</c:v>
                </c:pt>
                <c:pt idx="3">
                  <c:v>34708</c:v>
                </c:pt>
                <c:pt idx="4">
                  <c:v>77955</c:v>
                </c:pt>
              </c:numCache>
            </c:numRef>
          </c:val>
          <c:smooth val="0"/>
          <c:extLst>
            <c:ext xmlns:c16="http://schemas.microsoft.com/office/drawing/2014/chart" uri="{C3380CC4-5D6E-409C-BE32-E72D297353CC}">
              <c16:uniqueId val="{00000001-C6F8-4917-A37C-3A9376F3B84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4.21</c:v>
                </c:pt>
                <c:pt idx="1">
                  <c:v>4.45</c:v>
                </c:pt>
                <c:pt idx="2">
                  <c:v>3.91</c:v>
                </c:pt>
                <c:pt idx="3">
                  <c:v>9.7799999999999994</c:v>
                </c:pt>
                <c:pt idx="4">
                  <c:v>5.09</c:v>
                </c:pt>
              </c:numCache>
            </c:numRef>
          </c:val>
          <c:extLst>
            <c:ext xmlns:c16="http://schemas.microsoft.com/office/drawing/2014/chart" uri="{C3380CC4-5D6E-409C-BE32-E72D297353CC}">
              <c16:uniqueId val="{00000000-26C0-4925-A713-D65B497E6B6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28.33</c:v>
                </c:pt>
                <c:pt idx="1">
                  <c:v>31.39</c:v>
                </c:pt>
                <c:pt idx="2">
                  <c:v>30.08</c:v>
                </c:pt>
                <c:pt idx="3">
                  <c:v>39.840000000000003</c:v>
                </c:pt>
                <c:pt idx="4">
                  <c:v>39.17</c:v>
                </c:pt>
              </c:numCache>
            </c:numRef>
          </c:val>
          <c:extLst>
            <c:ext xmlns:c16="http://schemas.microsoft.com/office/drawing/2014/chart" uri="{C3380CC4-5D6E-409C-BE32-E72D297353CC}">
              <c16:uniqueId val="{00000001-26C0-4925-A713-D65B497E6B6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1.87</c:v>
                </c:pt>
                <c:pt idx="1">
                  <c:v>9.61</c:v>
                </c:pt>
                <c:pt idx="2">
                  <c:v>2.46</c:v>
                </c:pt>
                <c:pt idx="3">
                  <c:v>10.82</c:v>
                </c:pt>
                <c:pt idx="4">
                  <c:v>-3.71</c:v>
                </c:pt>
              </c:numCache>
            </c:numRef>
          </c:val>
          <c:smooth val="0"/>
          <c:extLst>
            <c:ext xmlns:c16="http://schemas.microsoft.com/office/drawing/2014/chart" uri="{C3380CC4-5D6E-409C-BE32-E72D297353CC}">
              <c16:uniqueId val="{00000002-26C0-4925-A713-D65B497E6B6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0A8-4AE6-8FEE-BAC1C329636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0A8-4AE6-8FEE-BAC1C3296366}"/>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0A8-4AE6-8FEE-BAC1C3296366}"/>
            </c:ext>
          </c:extLst>
        </c:ser>
        <c:ser>
          <c:idx val="3"/>
          <c:order val="3"/>
          <c:tx>
            <c:strRef>
              <c:f>データシート!$A$30</c:f>
              <c:strCache>
                <c:ptCount val="1"/>
                <c:pt idx="0">
                  <c:v>学校給食事業特別会計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0.02</c:v>
                </c:pt>
                <c:pt idx="2">
                  <c:v>#N/A</c:v>
                </c:pt>
                <c:pt idx="3">
                  <c:v>0.03</c:v>
                </c:pt>
                <c:pt idx="4">
                  <c:v>#N/A</c:v>
                </c:pt>
                <c:pt idx="5">
                  <c:v>0</c:v>
                </c:pt>
                <c:pt idx="6">
                  <c:v>#N/A</c:v>
                </c:pt>
                <c:pt idx="7">
                  <c:v>0.04</c:v>
                </c:pt>
                <c:pt idx="8">
                  <c:v>#N/A</c:v>
                </c:pt>
                <c:pt idx="9">
                  <c:v>0.08</c:v>
                </c:pt>
              </c:numCache>
            </c:numRef>
          </c:val>
          <c:extLst>
            <c:ext xmlns:c16="http://schemas.microsoft.com/office/drawing/2014/chart" uri="{C3380CC4-5D6E-409C-BE32-E72D297353CC}">
              <c16:uniqueId val="{00000003-D0A8-4AE6-8FEE-BAC1C3296366}"/>
            </c:ext>
          </c:extLst>
        </c:ser>
        <c:ser>
          <c:idx val="4"/>
          <c:order val="4"/>
          <c:tx>
            <c:strRef>
              <c:f>データシート!$A$31</c:f>
              <c:strCache>
                <c:ptCount val="1"/>
                <c:pt idx="0">
                  <c:v>国民健康保険事業特別会計（施設勘定）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0.14000000000000001</c:v>
                </c:pt>
                <c:pt idx="2">
                  <c:v>#N/A</c:v>
                </c:pt>
                <c:pt idx="3">
                  <c:v>0.13</c:v>
                </c:pt>
                <c:pt idx="4">
                  <c:v>#N/A</c:v>
                </c:pt>
                <c:pt idx="5">
                  <c:v>0.11</c:v>
                </c:pt>
                <c:pt idx="6">
                  <c:v>#N/A</c:v>
                </c:pt>
                <c:pt idx="7">
                  <c:v>0.21</c:v>
                </c:pt>
                <c:pt idx="8">
                  <c:v>#N/A</c:v>
                </c:pt>
                <c:pt idx="9">
                  <c:v>0.16</c:v>
                </c:pt>
              </c:numCache>
            </c:numRef>
          </c:val>
          <c:extLst>
            <c:ext xmlns:c16="http://schemas.microsoft.com/office/drawing/2014/chart" uri="{C3380CC4-5D6E-409C-BE32-E72D297353CC}">
              <c16:uniqueId val="{00000004-D0A8-4AE6-8FEE-BAC1C3296366}"/>
            </c:ext>
          </c:extLst>
        </c:ser>
        <c:ser>
          <c:idx val="5"/>
          <c:order val="5"/>
          <c:tx>
            <c:strRef>
              <c:f>データシート!$A$32</c:f>
              <c:strCache>
                <c:ptCount val="1"/>
                <c:pt idx="0">
                  <c:v>国民健康保険事業特別会計（事業勘定）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0.69</c:v>
                </c:pt>
                <c:pt idx="2">
                  <c:v>#N/A</c:v>
                </c:pt>
                <c:pt idx="3">
                  <c:v>0.35</c:v>
                </c:pt>
                <c:pt idx="4">
                  <c:v>#N/A</c:v>
                </c:pt>
                <c:pt idx="5">
                  <c:v>0.16</c:v>
                </c:pt>
                <c:pt idx="6">
                  <c:v>#N/A</c:v>
                </c:pt>
                <c:pt idx="7">
                  <c:v>0.31</c:v>
                </c:pt>
                <c:pt idx="8">
                  <c:v>#N/A</c:v>
                </c:pt>
                <c:pt idx="9">
                  <c:v>0.37</c:v>
                </c:pt>
              </c:numCache>
            </c:numRef>
          </c:val>
          <c:extLst>
            <c:ext xmlns:c16="http://schemas.microsoft.com/office/drawing/2014/chart" uri="{C3380CC4-5D6E-409C-BE32-E72D297353CC}">
              <c16:uniqueId val="{00000005-D0A8-4AE6-8FEE-BAC1C329636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0.84</c:v>
                </c:pt>
                <c:pt idx="2">
                  <c:v>#N/A</c:v>
                </c:pt>
                <c:pt idx="3">
                  <c:v>0.72</c:v>
                </c:pt>
                <c:pt idx="4">
                  <c:v>#N/A</c:v>
                </c:pt>
                <c:pt idx="5">
                  <c:v>0.81</c:v>
                </c:pt>
                <c:pt idx="6">
                  <c:v>#N/A</c:v>
                </c:pt>
                <c:pt idx="7">
                  <c:v>1.25</c:v>
                </c:pt>
                <c:pt idx="8">
                  <c:v>#N/A</c:v>
                </c:pt>
                <c:pt idx="9">
                  <c:v>1.54</c:v>
                </c:pt>
              </c:numCache>
            </c:numRef>
          </c:val>
          <c:extLst>
            <c:ext xmlns:c16="http://schemas.microsoft.com/office/drawing/2014/chart" uri="{C3380CC4-5D6E-409C-BE32-E72D297353CC}">
              <c16:uniqueId val="{00000006-D0A8-4AE6-8FEE-BAC1C329636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2.0299999999999998</c:v>
                </c:pt>
                <c:pt idx="2">
                  <c:v>#N/A</c:v>
                </c:pt>
                <c:pt idx="3">
                  <c:v>2.29</c:v>
                </c:pt>
                <c:pt idx="4">
                  <c:v>#N/A</c:v>
                </c:pt>
                <c:pt idx="5">
                  <c:v>2.62</c:v>
                </c:pt>
                <c:pt idx="6">
                  <c:v>#N/A</c:v>
                </c:pt>
                <c:pt idx="7">
                  <c:v>3.53</c:v>
                </c:pt>
                <c:pt idx="8">
                  <c:v>#N/A</c:v>
                </c:pt>
                <c:pt idx="9">
                  <c:v>3.58</c:v>
                </c:pt>
              </c:numCache>
            </c:numRef>
          </c:val>
          <c:extLst>
            <c:ext xmlns:c16="http://schemas.microsoft.com/office/drawing/2014/chart" uri="{C3380CC4-5D6E-409C-BE32-E72D297353CC}">
              <c16:uniqueId val="{00000007-D0A8-4AE6-8FEE-BAC1C329636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4.18</c:v>
                </c:pt>
                <c:pt idx="2">
                  <c:v>#N/A</c:v>
                </c:pt>
                <c:pt idx="3">
                  <c:v>4.42</c:v>
                </c:pt>
                <c:pt idx="4">
                  <c:v>#N/A</c:v>
                </c:pt>
                <c:pt idx="5">
                  <c:v>3.9</c:v>
                </c:pt>
                <c:pt idx="6">
                  <c:v>#N/A</c:v>
                </c:pt>
                <c:pt idx="7">
                  <c:v>9.73</c:v>
                </c:pt>
                <c:pt idx="8">
                  <c:v>#N/A</c:v>
                </c:pt>
                <c:pt idx="9">
                  <c:v>5</c:v>
                </c:pt>
              </c:numCache>
            </c:numRef>
          </c:val>
          <c:extLst>
            <c:ext xmlns:c16="http://schemas.microsoft.com/office/drawing/2014/chart" uri="{C3380CC4-5D6E-409C-BE32-E72D297353CC}">
              <c16:uniqueId val="{00000008-D0A8-4AE6-8FEE-BAC1C329636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8.25</c:v>
                </c:pt>
                <c:pt idx="2">
                  <c:v>#N/A</c:v>
                </c:pt>
                <c:pt idx="3">
                  <c:v>7.63</c:v>
                </c:pt>
                <c:pt idx="4">
                  <c:v>#N/A</c:v>
                </c:pt>
                <c:pt idx="5">
                  <c:v>7.83</c:v>
                </c:pt>
                <c:pt idx="6">
                  <c:v>#N/A</c:v>
                </c:pt>
                <c:pt idx="7">
                  <c:v>9.8800000000000008</c:v>
                </c:pt>
                <c:pt idx="8">
                  <c:v>#N/A</c:v>
                </c:pt>
                <c:pt idx="9">
                  <c:v>10.02</c:v>
                </c:pt>
              </c:numCache>
            </c:numRef>
          </c:val>
          <c:extLst>
            <c:ext xmlns:c16="http://schemas.microsoft.com/office/drawing/2014/chart" uri="{C3380CC4-5D6E-409C-BE32-E72D297353CC}">
              <c16:uniqueId val="{00000009-D0A8-4AE6-8FEE-BAC1C329636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421</c:v>
                </c:pt>
                <c:pt idx="5">
                  <c:v>413</c:v>
                </c:pt>
                <c:pt idx="8">
                  <c:v>421</c:v>
                </c:pt>
                <c:pt idx="11">
                  <c:v>413</c:v>
                </c:pt>
                <c:pt idx="14">
                  <c:v>403</c:v>
                </c:pt>
              </c:numCache>
            </c:numRef>
          </c:val>
          <c:extLst>
            <c:ext xmlns:c16="http://schemas.microsoft.com/office/drawing/2014/chart" uri="{C3380CC4-5D6E-409C-BE32-E72D297353CC}">
              <c16:uniqueId val="{00000000-7A23-44D1-A454-64A05E3BB63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A23-44D1-A454-64A05E3BB63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36</c:v>
                </c:pt>
                <c:pt idx="3">
                  <c:v>31</c:v>
                </c:pt>
                <c:pt idx="6">
                  <c:v>22</c:v>
                </c:pt>
                <c:pt idx="9">
                  <c:v>14</c:v>
                </c:pt>
                <c:pt idx="12">
                  <c:v>11</c:v>
                </c:pt>
              </c:numCache>
            </c:numRef>
          </c:val>
          <c:extLst>
            <c:ext xmlns:c16="http://schemas.microsoft.com/office/drawing/2014/chart" uri="{C3380CC4-5D6E-409C-BE32-E72D297353CC}">
              <c16:uniqueId val="{00000002-7A23-44D1-A454-64A05E3BB63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63</c:v>
                </c:pt>
                <c:pt idx="3">
                  <c:v>64</c:v>
                </c:pt>
                <c:pt idx="6">
                  <c:v>63</c:v>
                </c:pt>
                <c:pt idx="9">
                  <c:v>43</c:v>
                </c:pt>
                <c:pt idx="12">
                  <c:v>14</c:v>
                </c:pt>
              </c:numCache>
            </c:numRef>
          </c:val>
          <c:extLst>
            <c:ext xmlns:c16="http://schemas.microsoft.com/office/drawing/2014/chart" uri="{C3380CC4-5D6E-409C-BE32-E72D297353CC}">
              <c16:uniqueId val="{00000003-7A23-44D1-A454-64A05E3BB63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229</c:v>
                </c:pt>
                <c:pt idx="3">
                  <c:v>173</c:v>
                </c:pt>
                <c:pt idx="6">
                  <c:v>166</c:v>
                </c:pt>
                <c:pt idx="9">
                  <c:v>160</c:v>
                </c:pt>
                <c:pt idx="12">
                  <c:v>165</c:v>
                </c:pt>
              </c:numCache>
            </c:numRef>
          </c:val>
          <c:extLst>
            <c:ext xmlns:c16="http://schemas.microsoft.com/office/drawing/2014/chart" uri="{C3380CC4-5D6E-409C-BE32-E72D297353CC}">
              <c16:uniqueId val="{00000004-7A23-44D1-A454-64A05E3BB63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23-44D1-A454-64A05E3BB63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A23-44D1-A454-64A05E3BB63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445</c:v>
                </c:pt>
                <c:pt idx="3">
                  <c:v>433</c:v>
                </c:pt>
                <c:pt idx="6">
                  <c:v>427</c:v>
                </c:pt>
                <c:pt idx="9">
                  <c:v>398</c:v>
                </c:pt>
                <c:pt idx="12">
                  <c:v>373</c:v>
                </c:pt>
              </c:numCache>
            </c:numRef>
          </c:val>
          <c:extLst>
            <c:ext xmlns:c16="http://schemas.microsoft.com/office/drawing/2014/chart" uri="{C3380CC4-5D6E-409C-BE32-E72D297353CC}">
              <c16:uniqueId val="{00000007-7A23-44D1-A454-64A05E3BB63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352</c:v>
                </c:pt>
                <c:pt idx="2">
                  <c:v>#N/A</c:v>
                </c:pt>
                <c:pt idx="3">
                  <c:v>#N/A</c:v>
                </c:pt>
                <c:pt idx="4">
                  <c:v>288</c:v>
                </c:pt>
                <c:pt idx="5">
                  <c:v>#N/A</c:v>
                </c:pt>
                <c:pt idx="6">
                  <c:v>#N/A</c:v>
                </c:pt>
                <c:pt idx="7">
                  <c:v>257</c:v>
                </c:pt>
                <c:pt idx="8">
                  <c:v>#N/A</c:v>
                </c:pt>
                <c:pt idx="9">
                  <c:v>#N/A</c:v>
                </c:pt>
                <c:pt idx="10">
                  <c:v>202</c:v>
                </c:pt>
                <c:pt idx="11">
                  <c:v>#N/A</c:v>
                </c:pt>
                <c:pt idx="12">
                  <c:v>#N/A</c:v>
                </c:pt>
                <c:pt idx="13">
                  <c:v>160</c:v>
                </c:pt>
                <c:pt idx="14">
                  <c:v>#N/A</c:v>
                </c:pt>
              </c:numCache>
            </c:numRef>
          </c:val>
          <c:smooth val="0"/>
          <c:extLst>
            <c:ext xmlns:c16="http://schemas.microsoft.com/office/drawing/2014/chart" uri="{C3380CC4-5D6E-409C-BE32-E72D297353CC}">
              <c16:uniqueId val="{00000008-7A23-44D1-A454-64A05E3BB63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5022</c:v>
                </c:pt>
                <c:pt idx="5">
                  <c:v>5037</c:v>
                </c:pt>
                <c:pt idx="8">
                  <c:v>4943</c:v>
                </c:pt>
                <c:pt idx="11">
                  <c:v>4847</c:v>
                </c:pt>
                <c:pt idx="14">
                  <c:v>4645</c:v>
                </c:pt>
              </c:numCache>
            </c:numRef>
          </c:val>
          <c:extLst>
            <c:ext xmlns:c16="http://schemas.microsoft.com/office/drawing/2014/chart" uri="{C3380CC4-5D6E-409C-BE32-E72D297353CC}">
              <c16:uniqueId val="{00000000-B38F-409A-9627-9E61F348110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B38F-409A-9627-9E61F348110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3592</c:v>
                </c:pt>
                <c:pt idx="5">
                  <c:v>3683</c:v>
                </c:pt>
                <c:pt idx="8">
                  <c:v>3659</c:v>
                </c:pt>
                <c:pt idx="11">
                  <c:v>3941</c:v>
                </c:pt>
                <c:pt idx="14">
                  <c:v>4048</c:v>
                </c:pt>
              </c:numCache>
            </c:numRef>
          </c:val>
          <c:extLst>
            <c:ext xmlns:c16="http://schemas.microsoft.com/office/drawing/2014/chart" uri="{C3380CC4-5D6E-409C-BE32-E72D297353CC}">
              <c16:uniqueId val="{00000002-B38F-409A-9627-9E61F348110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38F-409A-9627-9E61F348110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38F-409A-9627-9E61F348110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38F-409A-9627-9E61F348110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862</c:v>
                </c:pt>
                <c:pt idx="3">
                  <c:v>854</c:v>
                </c:pt>
                <c:pt idx="6">
                  <c:v>820</c:v>
                </c:pt>
                <c:pt idx="9">
                  <c:v>811</c:v>
                </c:pt>
                <c:pt idx="12">
                  <c:v>780</c:v>
                </c:pt>
              </c:numCache>
            </c:numRef>
          </c:val>
          <c:extLst>
            <c:ext xmlns:c16="http://schemas.microsoft.com/office/drawing/2014/chart" uri="{C3380CC4-5D6E-409C-BE32-E72D297353CC}">
              <c16:uniqueId val="{00000006-B38F-409A-9627-9E61F348110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233</c:v>
                </c:pt>
                <c:pt idx="3">
                  <c:v>174</c:v>
                </c:pt>
                <c:pt idx="6">
                  <c:v>118</c:v>
                </c:pt>
                <c:pt idx="9">
                  <c:v>86</c:v>
                </c:pt>
                <c:pt idx="12">
                  <c:v>77</c:v>
                </c:pt>
              </c:numCache>
            </c:numRef>
          </c:val>
          <c:extLst>
            <c:ext xmlns:c16="http://schemas.microsoft.com/office/drawing/2014/chart" uri="{C3380CC4-5D6E-409C-BE32-E72D297353CC}">
              <c16:uniqueId val="{00000007-B38F-409A-9627-9E61F348110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3223</c:v>
                </c:pt>
                <c:pt idx="3">
                  <c:v>2931</c:v>
                </c:pt>
                <c:pt idx="6">
                  <c:v>2497</c:v>
                </c:pt>
                <c:pt idx="9">
                  <c:v>2032</c:v>
                </c:pt>
                <c:pt idx="12">
                  <c:v>1816</c:v>
                </c:pt>
              </c:numCache>
            </c:numRef>
          </c:val>
          <c:extLst>
            <c:ext xmlns:c16="http://schemas.microsoft.com/office/drawing/2014/chart" uri="{C3380CC4-5D6E-409C-BE32-E72D297353CC}">
              <c16:uniqueId val="{00000008-B38F-409A-9627-9E61F348110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146</c:v>
                </c:pt>
                <c:pt idx="3">
                  <c:v>116</c:v>
                </c:pt>
                <c:pt idx="6">
                  <c:v>93</c:v>
                </c:pt>
                <c:pt idx="9">
                  <c:v>80</c:v>
                </c:pt>
                <c:pt idx="12">
                  <c:v>71</c:v>
                </c:pt>
              </c:numCache>
            </c:numRef>
          </c:val>
          <c:extLst>
            <c:ext xmlns:c16="http://schemas.microsoft.com/office/drawing/2014/chart" uri="{C3380CC4-5D6E-409C-BE32-E72D297353CC}">
              <c16:uniqueId val="{00000009-B38F-409A-9627-9E61F348110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4612</c:v>
                </c:pt>
                <c:pt idx="3">
                  <c:v>4224</c:v>
                </c:pt>
                <c:pt idx="6">
                  <c:v>4619</c:v>
                </c:pt>
                <c:pt idx="9">
                  <c:v>4629</c:v>
                </c:pt>
                <c:pt idx="12">
                  <c:v>4605</c:v>
                </c:pt>
              </c:numCache>
            </c:numRef>
          </c:val>
          <c:extLst>
            <c:ext xmlns:c16="http://schemas.microsoft.com/office/drawing/2014/chart" uri="{C3380CC4-5D6E-409C-BE32-E72D297353CC}">
              <c16:uniqueId val="{0000000A-B38F-409A-9627-9E61F348110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462</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38F-409A-9627-9E61F348110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1378</c:v>
                </c:pt>
                <c:pt idx="1">
                  <c:v>1598</c:v>
                </c:pt>
                <c:pt idx="2">
                  <c:v>1625</c:v>
                </c:pt>
              </c:numCache>
            </c:numRef>
          </c:val>
          <c:extLst>
            <c:ext xmlns:c16="http://schemas.microsoft.com/office/drawing/2014/chart" uri="{C3380CC4-5D6E-409C-BE32-E72D297353CC}">
              <c16:uniqueId val="{00000000-EB8E-4AA3-8A9F-C0D666A5D6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241</c:v>
                </c:pt>
                <c:pt idx="1">
                  <c:v>308</c:v>
                </c:pt>
                <c:pt idx="2">
                  <c:v>308</c:v>
                </c:pt>
              </c:numCache>
            </c:numRef>
          </c:val>
          <c:extLst>
            <c:ext xmlns:c16="http://schemas.microsoft.com/office/drawing/2014/chart" uri="{C3380CC4-5D6E-409C-BE32-E72D297353CC}">
              <c16:uniqueId val="{00000001-EB8E-4AA3-8A9F-C0D666A5D6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1558</c:v>
                </c:pt>
                <c:pt idx="1">
                  <c:v>1555</c:v>
                </c:pt>
                <c:pt idx="2">
                  <c:v>1620</c:v>
                </c:pt>
              </c:numCache>
            </c:numRef>
          </c:val>
          <c:extLst>
            <c:ext xmlns:c16="http://schemas.microsoft.com/office/drawing/2014/chart" uri="{C3380CC4-5D6E-409C-BE32-E72D297353CC}">
              <c16:uniqueId val="{00000002-EB8E-4AA3-8A9F-C0D666A5D6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{41F7FE8A-8980-4270-A5E9-1822F4E2AC1B}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70BB-4DB3-A73B-32356FCF83B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{F4E98EDF-5EA5-4800-B110-0AC817E6F8FF}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0BB-4DB3-A73B-32356FCF83B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{0C5114FD-69F1-4468-A03D-E5218D2CD0EB}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0BB-4DB3-A73B-32356FCF83B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{B3C05BEA-4534-431E-967B-E13E87463815}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0BB-4DB3-A73B-32356FCF83B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{FAB2321B-BF78-4682-9B9E-C9FC7434C19E}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0BB-4DB3-A73B-32356FCF83B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{7EC97A71-57D0-4C98-AC95-EACC166C3C02}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70BB-4DB3-A73B-32356FCF83B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{943AAF06-CD7D-42DE-98B5-590C9D008360}</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70BB-4DB3-A73B-32356FCF83B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{DE95AE54-17CD-47DF-B07A-ADD9F00DDDA3}</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70BB-4DB3-A73B-32356FCF83B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{123E1F0B-9EC3-4CD7-85C5-9A29D8656D88}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70BB-4DB3-A73B-32356FCF83B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66.099999999999994</c:v>
                </c:pt>
                <c:pt idx="8">
                  <c:v>67.599999999999994</c:v>
                </c:pt>
                <c:pt idx="16">
                  <c:v>68.2</c:v>
                </c:pt>
                <c:pt idx="24">
                  <c:v>69.599999999999994</c:v>
                </c:pt>
                <c:pt idx="32">
                  <c:v>70.2</c:v>
                </c:pt>
              </c:numCache>
            </c:numRef>
          </c:xVal>
          <c:yVal>
            <c:numRef>
              <c:f>公会計指標分析・財政指標組合せ分析表!$BP$51:$DC$51</c:f>
              <c:numCache>
                <c:formatCode>#,##0.0;"▲ "#,##0.0</c:formatCode>
                <c:ptCount val="40"/>
                <c:pt idx="0">
                  <c:v>12.9</c:v>
                </c:pt>
              </c:numCache>
            </c:numRef>
          </c:yVal>
          <c:smooth val="0"/>
          <c:extLst>
            <c:ext xmlns:c16="http://schemas.microsoft.com/office/drawing/2014/chart" uri="{C3380CC4-5D6E-409C-BE32-E72D297353CC}">
              <c16:uniqueId val="{00000009-70BB-4DB3-A73B-32356FCF83B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{D61270C3-47FB-4A71-B1DA-D3C55C17F497}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70BB-4DB3-A73B-32356FCF83B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{0B487379-B963-4AF7-AA4D-50647CFCF32E}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0BB-4DB3-A73B-32356FCF83B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{BDF71831-5673-4567-AEED-99D5576AB5F2}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0BB-4DB3-A73B-32356FCF83B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{5386587E-E6FF-4F2E-95B9-94F100B04DC8}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0BB-4DB3-A73B-32356FCF83B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{285A2DF0-6DED-4648-8F29-F2F095602AA1}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0BB-4DB3-A73B-32356FCF83B9}"/>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{C6E0F973-0E94-4CB6-A3EA-F78A8851FAA0}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70BB-4DB3-A73B-32356FCF83B9}"/>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{440FDE9C-954E-4560-A9EA-33FEDE895C87}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70BB-4DB3-A73B-32356FCF83B9}"/>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{DB0BF349-6E3D-46F2-BE01-7E9A98BF6BE0}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70BB-4DB3-A73B-32356FCF83B9}"/>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{ADFD8813-37A3-4545-AA85-B21C93EF0047}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70BB-4DB3-A73B-32356FCF83B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60.5</c:v>
                </c:pt>
                <c:pt idx="8">
                  <c:v>61.4</c:v>
                </c:pt>
                <c:pt idx="16">
                  <c:v>62</c:v>
                </c:pt>
                <c:pt idx="24">
                  <c:v>62</c:v>
                </c:pt>
                <c:pt idx="32">
                  <c:v>63.1</c:v>
                </c:pt>
              </c:numCache>
            </c:numRef>
          </c:xVal>
          <c:yVal>
            <c:numRef>
              <c:f>公会計指標分析・財政指標組合せ分析表!$BP$55:$DC$55</c:f>
              <c:numCache>
                <c:formatCode>#,##0.0;"▲ "#,##0.0</c:formatCode>
                <c:ptCount val="40"/>
                <c:pt idx="0">
                  <c:v>20.9</c:v>
                </c:pt>
                <c:pt idx="8">
                  <c:v>21</c:v>
                </c:pt>
                <c:pt idx="16">
                  <c:v>23.5</c:v>
                </c:pt>
                <c:pt idx="24">
                  <c:v>8.5</c:v>
                </c:pt>
                <c:pt idx="32">
                  <c:v>0</c:v>
                </c:pt>
              </c:numCache>
            </c:numRef>
          </c:yVal>
          <c:smooth val="0"/>
          <c:extLst>
            <c:ext xmlns:c16="http://schemas.microsoft.com/office/drawing/2014/chart" uri="{C3380CC4-5D6E-409C-BE32-E72D297353CC}">
              <c16:uniqueId val="{00000013-70BB-4DB3-A73B-32356FCF83B9}"/>
            </c:ext>
          </c:extLst>
        </c:ser>
        <c:dLbls>
          <c:showLegendKey val="0"/>
          <c:showVal val="1"/>
          <c:showCatName val="0"/>
          <c:showSerName val="0"/>
          <c:showPercent val="0"/>
          <c:showBubbleSize val="0"/>
        </c:dLbls>
        <c:axId val="46179840"/>
        <c:axId val="46181760"/>
      </c:scatterChart>
      <c:valAx>
        <c:axId val="46179840"/>
        <c:scaling>
          <c:orientation val="maxMin"/>
          <c:max val="67"/>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{969EAECB-AE49-4898-B2B5-1E59A1D8D23D}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537-4C24-B526-C9EED2DFF6E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{8B3E1710-8D1B-4D4C-9C03-D88DABE6CDB6}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537-4C24-B526-C9EED2DFF6E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{6C7D9AB4-751B-4743-B710-B158D2CD3B56}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537-4C24-B526-C9EED2DFF6E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{8F69B395-9E17-4E2D-AD7D-B58BE5687064}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537-4C24-B526-C9EED2DFF6E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{697CAF42-4AEB-4B82-A13A-3386318262A3}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537-4C24-B526-C9EED2DFF6EA}"/>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{0A7A68CA-D8D2-49E8-B8C0-221CFAA31B3F}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537-4C24-B526-C9EED2DFF6E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{D8B7E9CF-56BF-4A3B-8F85-5FF5E7773381}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537-4C24-B526-C9EED2DFF6E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{75D5A37A-9519-4E03-B6BF-99B03FF264F6}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537-4C24-B526-C9EED2DFF6E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{98AEDAFB-F9B0-41D1-A35C-AF29D7132C71}</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537-4C24-B526-C9EED2DFF6E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11.2</c:v>
                </c:pt>
                <c:pt idx="8">
                  <c:v>9.6999999999999993</c:v>
                </c:pt>
                <c:pt idx="16">
                  <c:v>7.7</c:v>
                </c:pt>
                <c:pt idx="24">
                  <c:v>6.3</c:v>
                </c:pt>
                <c:pt idx="32">
                  <c:v>5.3</c:v>
                </c:pt>
              </c:numCache>
            </c:numRef>
          </c:xVal>
          <c:yVal>
            <c:numRef>
              <c:f>公会計指標分析・財政指標組合せ分析表!$BP$73:$DC$73</c:f>
              <c:numCache>
                <c:formatCode>#,##0.0;"▲ "#,##0.0</c:formatCode>
                <c:ptCount val="40"/>
                <c:pt idx="0">
                  <c:v>12.9</c:v>
                </c:pt>
              </c:numCache>
            </c:numRef>
          </c:yVal>
          <c:smooth val="0"/>
          <c:extLst>
            <c:ext xmlns:c16="http://schemas.microsoft.com/office/drawing/2014/chart" uri="{C3380CC4-5D6E-409C-BE32-E72D297353CC}">
              <c16:uniqueId val="{00000009-A537-4C24-B526-C9EED2DFF6E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7946691124845624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{F9543427-54C4-48FF-9C91-B70008044238}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537-4C24-B526-C9EED2DFF6E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{58E31B1C-444C-4029-A3F2-A301B1AB8E3F}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537-4C24-B526-C9EED2DFF6E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{BCDD5253-8C50-4DA2-AA3E-A1590433A364}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537-4C24-B526-C9EED2DFF6E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{7A4228C7-554E-4B8F-95E8-A88633F0B500}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537-4C24-B526-C9EED2DFF6E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{710B39E7-FCF0-45FE-BED4-5DB8118F1942}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537-4C24-B526-C9EED2DFF6EA}"/>
                </c:ext>
              </c:extLst>
            </c:dLbl>
            <c:dLbl>
              <c:idx val="8"/>
              <c:layout>
                <c:manualLayout>
                  <c:x val="0"/>
                  <c:y val="1.7947033612414957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{153E142A-7546-4D20-B261-FED7DE87617F}</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537-4C24-B526-C9EED2DFF6E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{04111408-DBFD-4449-A1C7-3624A63B6B6E}</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537-4C24-B526-C9EED2DFF6E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{B7BECA2A-9A31-4C64-90D0-0CF820177A6F}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537-4C24-B526-C9EED2DFF6E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{EEE245A6-037B-4983-BB3F-3BCDF635CF7F}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537-4C24-B526-C9EED2DFF6E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c:v>
                </c:pt>
                <c:pt idx="8">
                  <c:v>9.1999999999999993</c:v>
                </c:pt>
                <c:pt idx="16">
                  <c:v>8.6</c:v>
                </c:pt>
                <c:pt idx="24">
                  <c:v>8.1999999999999993</c:v>
                </c:pt>
                <c:pt idx="32">
                  <c:v>8.4</c:v>
                </c:pt>
              </c:numCache>
            </c:numRef>
          </c:xVal>
          <c:yVal>
            <c:numRef>
              <c:f>公会計指標分析・財政指標組合せ分析表!$BP$77:$DC$77</c:f>
              <c:numCache>
                <c:formatCode>#,##0.0;"▲ "#,##0.0</c:formatCode>
                <c:ptCount val="40"/>
                <c:pt idx="0">
                  <c:v>20.9</c:v>
                </c:pt>
                <c:pt idx="8">
                  <c:v>21</c:v>
                </c:pt>
                <c:pt idx="16">
                  <c:v>23.5</c:v>
                </c:pt>
                <c:pt idx="24">
                  <c:v>8.5</c:v>
                </c:pt>
                <c:pt idx="32">
                  <c:v>0</c:v>
                </c:pt>
              </c:numCache>
            </c:numRef>
          </c:yVal>
          <c:smooth val="0"/>
          <c:extLst>
            <c:ext xmlns:c16="http://schemas.microsoft.com/office/drawing/2014/chart" uri="{C3380CC4-5D6E-409C-BE32-E72D297353CC}">
              <c16:uniqueId val="{00000013-A537-4C24-B526-C9EED2DFF6EA}"/>
            </c:ext>
          </c:extLst>
        </c:ser>
        <c:dLbls>
          <c:showLegendKey val="0"/>
          <c:showVal val="1"/>
          <c:showCatName val="0"/>
          <c:showSerName val="0"/>
          <c:showPercent val="0"/>
          <c:showBubbleSize val="0"/>
        </c:dLbls>
        <c:axId val="84219776"/>
        <c:axId val="84234240"/>
      </c:scatterChart>
      <c:valAx>
        <c:axId val="84219776"/>
        <c:scaling>
          <c:orientation val="maxMin"/>
          <c:max val="12"/>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健全化判断比率の実質公債費比率については、３か年平均で５．３％となり、前年度同比率の６．３％から改善した結果となった。</a:t>
          </a:r>
        </a:p>
        <a:p>
          <a:r>
            <a:rPr kumimoji="1" lang="ja-JP" altLang="en-US" sz="1200">
              <a:latin typeface="ＭＳ ゴシック" pitchFamily="49" charset="-128"/>
              <a:ea typeface="ＭＳ ゴシック" pitchFamily="49" charset="-128"/>
            </a:rPr>
            <a:t>　改善の要因としては、償還の進行による元利償還金の減少、組合等が起こした地方債の元利償還金に対する負担金等の減少および債務負担行為に基づく支出額（公債費に準ずるもの）の減少である。しかしながら、今後の本町における公共施設等の老朽改修等普通建設事業および一部事務組合が起こした地方債の元利償還金に対する負担金の増加が見込まれることから、引き続き各年度間の普通建設事業の平準化に加え、公共施設等を総合的に管理し、施設の適正化を図ること等により町債残高の適切な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対象なし。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公営企業債等繰入見込額が減少し、充当可能財源等について、基準財政需要額算入見込額は減少したものの、充当可能基金が増加したことにより、将来負担額に対して充当可能財源が上回ったことにより、前年度に引続き将来負担比率は算定されなかった。</a:t>
          </a:r>
        </a:p>
        <a:p>
          <a:r>
            <a:rPr kumimoji="1" lang="ja-JP" altLang="en-US" sz="1400">
              <a:latin typeface="ＭＳ ゴシック" pitchFamily="49" charset="-128"/>
              <a:ea typeface="ＭＳ ゴシック" pitchFamily="49" charset="-128"/>
            </a:rPr>
            <a:t>　今後についても、町税等の大きな収入の増減を踏まえて、財政調整基金および各特定目的基金の充実・活用等を図りつつ、経常的経費の抑制および投資的経費の計画的な実施等適切な財政運営に努める。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滋賀県竜王町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町税の増加等により、財政調整基金に２７百万円を積み立てたことおよび中心核整備のため各特定目的基金に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百万円積立てを行ったことにより増加した。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財政調整基金については、今後の本町における公共施設等の老朽改修等普通建設事業、中心核整備事業に係る経費等を考慮し、目標金額まで積み立てるため増加させていく予定である。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特定目的基金については、各基金の設置目的を達成するために増加させていく予定である。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・教育厚生施設等整備基金 ： 教育厚生施設等の整備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・未来につなぐふるさと交竜基金 ： 「緑と文化の町」にふさわしいまちづくりの実現</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・滋賀竜王工業団地維持管理基金 ： 滋賀竜王工業団地内において町が管理する道路、調整池その他の公共施設等の維持管理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 ： 地域における福祉の向上または健康の保持および増進を目的として行われる民間の地域福祉活動の活性化</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・教育厚生施設等基金　：　中心核整備に伴う教育施設の整備のため、３６百万円を積み立てたことにより増加した。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竜王小学校の改築のため、１０百万円を積み立てたことにより増加した。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　：　令和６年度および令和７年度に全て処分する予定である。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・竜王町立竜王小学校改築基金以外の基金　：　処分額に</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町税の増加等により、令和４年度予算編成時に財源不足分として計上していた取崩しを取りやめ、２７百万円の積立てを行ったため増加した。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町の財政構造は法人町民税による変動が大きいことから、この変動に備えるため財政調整基金の残高は１５億円程度を平時の目安として積み立てることとしている。今後、中心核整備に係る財政需要が見込まれることから２０億円程度を目安に積立て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増減なし。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今後、老朽改修等普通建設事業、中心核整備事業等に係る地方債の高額発行（今後１０年で約６０億円）を想定し、その１割程度を備えておき、健全化判断比率の悪化を軽減する予定である。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486162F-985C-46A0-9641-DD4753992E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BE40573-5E1E-4BEA-A23D-1ABDDC60E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4BE6F145-9FEB-4786-9CAF-ED60A9E0F84E}"/>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C35F2A23-2807-475E-8455-333165B48B7B}"/>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0EF9E47E-81F7-48A9-9F94-0724443DF4B0}"/>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59E402D3-FD24-405A-B811-7E31C2DD49D1}"/>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164D1CF0-B904-45DE-A72C-7912BA9C354E}"/>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9FE94B3A-2D3F-4EB1-B0C6-BA9DEF884086}"/>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43804E85-5599-4AD4-884F-839A7EC08216}"/>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1DEA349D-0011-48D6-BC2F-E069661FE171}"/>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18EA48F1-4511-41FD-B713-86D6C0FE4A33}"/>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46D31A6E-5B17-424C-A0DB-E64D3A527489}"/>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B3410C81-F828-4BF5-B309-790D0A7812EB}"/>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31D95AAF-B85C-4E57-9F98-DEB75CDB4002}"/>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C5429DEE-33C9-4AD7-9543-28D6FE92C252}"/>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1C397848-020A-470A-A3F3-16DBE411BD7B}"/>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A6712994-5927-4942-B35F-D3CC5D954FE9}"/>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A04B31B0-3863-4A4D-99C2-AE042FDCF481}"/>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D7BBF443-A96F-45E7-B9D1-59E9D532A802}"/>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633BB437-D6C6-4789-B54E-DA9F39470C02}"/>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AE16C2B9-F209-407D-A6B0-974149F99FDE}"/>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ECDB211F-313F-43E8-9240-3A9097674F6F}"/>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3D80A763-1B3C-4DA4-A1AE-233AF573C3E8}"/>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9338F7D6-E235-4169-92DB-8A9F1D9FD626}"/>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21FCEF76-C663-459E-ADB2-84AE11AF0397}"/>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45C0FEA9-B230-4336-9E03-D18C87BDE371}"/>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7BEC6E2E-99AF-4DF3-B504-B09D6720C2CE}"/>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D0DEBDD7-2A36-4E95-ABF1-168E6500854E}"/>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97930BCE-78E0-4B50-ADEF-552F9BD70FD5}"/>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B007F964-6FC8-48A8-8F09-3595A27E1ECE}"/>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EDC57BAE-C601-43E1-A7B4-2BC4DE07B0C8}"/>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A47EC1F2-F884-4513-AF45-71AF2C1D72AC}"/>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A54B0069-0AC0-4BB6-B381-08F9B3C0AA36}"/>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49C97CE8-F90D-43F2-A21F-9C4B72E89947}"/>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E5723179-2D8C-42AC-A3C4-82FCF899A0C1}"/>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B95FEF0B-B2BD-43FF-B2A6-00985779CE2E}"/>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8FFD8816-537F-483B-B0E6-6D546E327634}"/>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AB182097-1641-49BA-BCEF-6D21A39867B1}"/>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4D4C7CB4-401A-4216-94A3-67307FA0CCE2}"/>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4E9E229D-1085-42F6-94F4-3CD895572188}"/>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BC30BFBB-0105-4078-AF99-40ADFC2C1685}"/>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996ED6FF-5A7B-46CB-8792-A6BFAA4CF389}"/>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58786FC1-5B97-4B74-B79C-E96F0FFD199E}"/>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041BE3CB-1776-4B68-B285-36A59F1CD2B7}"/>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E0EDA052-8E43-48E0-9216-D1463049BAD4}"/>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5A10F12D-0227-4B23-9208-49C169FCA7CD}"/>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E7D311D0-8155-4CF9-8CEA-A8C96870A1D7}"/>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C07CAD95-E230-4B7B-BDC8-F37DE807F293}"/>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7FC4F0E8-DB22-4A77-B0B4-7A70F1A8B258}"/>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85246EAA-A706-4FA4-A806-99DF4BAD621E}"/>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66C227EB-B9CE-4BAC-8471-889586B10E32}"/>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6C96B74E-0629-4631-B51D-7A7E94FEEA01}"/>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F1968BCF-8C18-4060-BBA0-AF3AF426875A}"/>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2FFAC8FE-86BB-4702-85F6-2AB0534ADCE8}"/>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AC4EE9B9-C13F-4206-9412-984A651215B9}"/>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類似団体と比較して高い値であり、且つ、</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本指標が</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50%</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を超え、保有する施設全般について、整備から</a:t>
          </a:r>
          <a:r>
            <a:rPr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年程度が経過し更新時期を迎えている。</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要因については、各施設の老朽化によるものであり、特に有形固定資産減価償却率が高い施設は、幼稚園、学校施設および公民館である。学校施設については、町内にある２小学校のうち１校について、令和７年度を目途に移転整備する予定で、</a:t>
          </a:r>
          <a:r>
            <a:rPr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公共施設等総合管理計画に基づき、適正管理に努める。</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A3B6D092-A291-44C6-A9E5-3862801B53C6}"/>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C483236D-7807-4B61-85B2-EE224986E203}"/>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B23193F5-E9E7-451F-A0DE-0BD9177C4C6B}"/>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0" name="直線コネクタ 59">
          <a:extLst>
            <a:ext uri="{FF2B5EF4-FFF2-40B4-BE49-F238E27FC236}">
              <a16:creationId xmlns:a16="http://schemas.microsoft.com/office/drawing/2014/main" id="{C3B3D62D-B6A7-43D8-9BD0-287E02177AE0}"/>
            </a:ext>
          </a:extLst>
        </xdr:cNvPr>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1" name="テキスト ボックス 60">
          <a:extLst>
            <a:ext uri="{FF2B5EF4-FFF2-40B4-BE49-F238E27FC236}">
              <a16:creationId xmlns:a16="http://schemas.microsoft.com/office/drawing/2014/main" id="{FDDE8573-D247-47B5-BBD4-CB662CE8250E}"/>
            </a:ext>
          </a:extLst>
        </xdr:cNvPr>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2" name="直線コネクタ 61">
          <a:extLst>
            <a:ext uri="{FF2B5EF4-FFF2-40B4-BE49-F238E27FC236}">
              <a16:creationId xmlns:a16="http://schemas.microsoft.com/office/drawing/2014/main" id="{A1F5D157-9060-4530-895A-237B0EC119FD}"/>
            </a:ext>
          </a:extLst>
        </xdr:cNvPr>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3" name="テキスト ボックス 62">
          <a:extLst>
            <a:ext uri="{FF2B5EF4-FFF2-40B4-BE49-F238E27FC236}">
              <a16:creationId xmlns:a16="http://schemas.microsoft.com/office/drawing/2014/main" id="{0B7EA4C9-6FEF-4935-AD31-FB910D008B4C}"/>
            </a:ext>
          </a:extLst>
        </xdr:cNvPr>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4" name="直線コネクタ 63">
          <a:extLst>
            <a:ext uri="{FF2B5EF4-FFF2-40B4-BE49-F238E27FC236}">
              <a16:creationId xmlns:a16="http://schemas.microsoft.com/office/drawing/2014/main" id="{5F373125-6B81-4D5A-A6A6-0E0AAA612300}"/>
            </a:ext>
          </a:extLst>
        </xdr:cNvPr>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5" name="テキスト ボックス 64">
          <a:extLst>
            <a:ext uri="{FF2B5EF4-FFF2-40B4-BE49-F238E27FC236}">
              <a16:creationId xmlns:a16="http://schemas.microsoft.com/office/drawing/2014/main" id="{C453D9BA-9AA5-4127-B32F-F79D1A1620BC}"/>
            </a:ext>
          </a:extLst>
        </xdr:cNvPr>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6" name="直線コネクタ 65">
          <a:extLst>
            <a:ext uri="{FF2B5EF4-FFF2-40B4-BE49-F238E27FC236}">
              <a16:creationId xmlns:a16="http://schemas.microsoft.com/office/drawing/2014/main" id="{9E7F8119-DAF7-40A8-B516-7D7B6E3C8C91}"/>
            </a:ext>
          </a:extLst>
        </xdr:cNvPr>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7" name="テキスト ボックス 66">
          <a:extLst>
            <a:ext uri="{FF2B5EF4-FFF2-40B4-BE49-F238E27FC236}">
              <a16:creationId xmlns:a16="http://schemas.microsoft.com/office/drawing/2014/main" id="{11F29B93-8DDB-480F-8DEF-AC763B2E2F78}"/>
            </a:ext>
          </a:extLst>
        </xdr:cNvPr>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8" name="直線コネクタ 67">
          <a:extLst>
            <a:ext uri="{FF2B5EF4-FFF2-40B4-BE49-F238E27FC236}">
              <a16:creationId xmlns:a16="http://schemas.microsoft.com/office/drawing/2014/main" id="{D6184BB3-55DA-4CFD-891F-4725DCDA97D4}"/>
            </a:ext>
          </a:extLst>
        </xdr:cNvPr>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9" name="テキスト ボックス 68">
          <a:extLst>
            <a:ext uri="{FF2B5EF4-FFF2-40B4-BE49-F238E27FC236}">
              <a16:creationId xmlns:a16="http://schemas.microsoft.com/office/drawing/2014/main" id="{B0D3E87E-6743-49AD-B55C-5479255E7ACB}"/>
            </a:ext>
          </a:extLst>
        </xdr:cNvPr>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0" name="直線コネクタ 69">
          <a:extLst>
            <a:ext uri="{FF2B5EF4-FFF2-40B4-BE49-F238E27FC236}">
              <a16:creationId xmlns:a16="http://schemas.microsoft.com/office/drawing/2014/main" id="{997D3F67-DE73-41C9-A4DF-769AFA27AC85}"/>
            </a:ext>
          </a:extLst>
        </xdr:cNvPr>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1" name="テキスト ボックス 70">
          <a:extLst>
            <a:ext uri="{FF2B5EF4-FFF2-40B4-BE49-F238E27FC236}">
              <a16:creationId xmlns:a16="http://schemas.microsoft.com/office/drawing/2014/main" id="{FB1AF86B-CB22-4C4D-A120-8B708345DE5E}"/>
            </a:ext>
          </a:extLst>
        </xdr:cNvPr>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34AA7620-50B2-40EA-B2E9-2B1DAFB1C2B3}"/>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68541CF0-9160-4B3F-BB7F-3EDEC52A9CB6}"/>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C5AFF18-7874-4F1C-829D-140401FC0310}"/>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130901</xdr:rowOff>
    </xdr:from>
    <xdr:to>
      <xdr:col>23</xdr:col>
      <xdr:colOff>85090</xdr:colOff>
      <xdr:row>35</xdr:row>
      <xdr:rowOff>40549</xdr:rowOff>
    </xdr:to>
    <xdr:cxnSp macro="">
      <xdr:nvCxnSpPr>
        <xdr:cNvPr id="75" name="直線コネクタ 74">
          <a:extLst>
            <a:ext uri="{FF2B5EF4-FFF2-40B4-BE49-F238E27FC236}">
              <a16:creationId xmlns:a16="http://schemas.microsoft.com/office/drawing/2014/main" id="{82DB9C1B-153A-4831-A5FD-F1834E57A0CB}"/>
            </a:ext>
          </a:extLst>
        </xdr:cNvPr>
        <xdr:cNvCxnSpPr/>
      </xdr:nvCxnSpPr>
      <xdr:spPr>
        <a:xfrm flipV="1">
          <a:off x="4760595" y="4588601"/>
          <a:ext cx="1270" cy="145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44376</xdr:rowOff>
    </xdr:from>
    <xdr:ext cx="405111" cy="259045"/>
    <xdr:sp macro="" textlink="">
      <xdr:nvSpPr>
        <xdr:cNvPr id="76" name="有形固定資産減価償却率最小値テキスト">
          <a:extLst>
            <a:ext uri="{FF2B5EF4-FFF2-40B4-BE49-F238E27FC236}">
              <a16:creationId xmlns:a16="http://schemas.microsoft.com/office/drawing/2014/main" id="{A1D6B486-15A8-4F2F-80A7-AF3EE6CF9A94}"/>
            </a:ext>
          </a:extLst>
        </xdr:cNvPr>
        <xdr:cNvSpPr txBox="1"/>
      </xdr:nvSpPr>
      <xdr:spPr>
        <a:xfrm>
          <a:off x="4813300" y="6045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40549</xdr:rowOff>
    </xdr:from>
    <xdr:to>
      <xdr:col>23</xdr:col>
      <xdr:colOff>174625</xdr:colOff>
      <xdr:row>35</xdr:row>
      <xdr:rowOff>40549</xdr:rowOff>
    </xdr:to>
    <xdr:cxnSp macro="">
      <xdr:nvCxnSpPr>
        <xdr:cNvPr id="77" name="直線コネクタ 76">
          <a:extLst>
            <a:ext uri="{FF2B5EF4-FFF2-40B4-BE49-F238E27FC236}">
              <a16:creationId xmlns:a16="http://schemas.microsoft.com/office/drawing/2014/main" id="{B31462DA-3A41-47CE-9D2E-38650E66C708}"/>
            </a:ext>
          </a:extLst>
        </xdr:cNvPr>
        <xdr:cNvCxnSpPr/>
      </xdr:nvCxnSpPr>
      <xdr:spPr>
        <a:xfrm>
          <a:off x="4673600" y="6041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77578</xdr:rowOff>
    </xdr:from>
    <xdr:ext cx="405111" cy="259045"/>
    <xdr:sp macro="" textlink="">
      <xdr:nvSpPr>
        <xdr:cNvPr id="78" name="有形固定資産減価償却率最大値テキスト">
          <a:extLst>
            <a:ext uri="{FF2B5EF4-FFF2-40B4-BE49-F238E27FC236}">
              <a16:creationId xmlns:a16="http://schemas.microsoft.com/office/drawing/2014/main" id="{6343E5EA-31AF-4683-A3FB-4E654D06A179}"/>
            </a:ext>
          </a:extLst>
        </xdr:cNvPr>
        <xdr:cNvSpPr txBox="1"/>
      </xdr:nvSpPr>
      <xdr:spPr>
        <a:xfrm>
          <a:off x="4813300" y="4363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130901</xdr:rowOff>
    </xdr:from>
    <xdr:to>
      <xdr:col>23</xdr:col>
      <xdr:colOff>174625</xdr:colOff>
      <xdr:row>26</xdr:row>
      <xdr:rowOff>130901</xdr:rowOff>
    </xdr:to>
    <xdr:cxnSp macro="">
      <xdr:nvCxnSpPr>
        <xdr:cNvPr id="79" name="直線コネクタ 78">
          <a:extLst>
            <a:ext uri="{FF2B5EF4-FFF2-40B4-BE49-F238E27FC236}">
              <a16:creationId xmlns:a16="http://schemas.microsoft.com/office/drawing/2014/main" id="{AE84CC99-B85E-4CD7-A6F5-3308DDFF1F75}"/>
            </a:ext>
          </a:extLst>
        </xdr:cNvPr>
        <xdr:cNvCxnSpPr/>
      </xdr:nvCxnSpPr>
      <xdr:spPr>
        <a:xfrm>
          <a:off x="4673600" y="458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167929</xdr:rowOff>
    </xdr:from>
    <xdr:ext cx="405111" cy="259045"/>
    <xdr:sp macro="" textlink="">
      <xdr:nvSpPr>
        <xdr:cNvPr id="80" name="有形固定資産減価償却率平均値テキスト">
          <a:extLst>
            <a:ext uri="{FF2B5EF4-FFF2-40B4-BE49-F238E27FC236}">
              <a16:creationId xmlns:a16="http://schemas.microsoft.com/office/drawing/2014/main" id="{42D58697-10FC-4CE4-9B0F-4ADFD00CE326}"/>
            </a:ext>
          </a:extLst>
        </xdr:cNvPr>
        <xdr:cNvSpPr txBox="1"/>
      </xdr:nvSpPr>
      <xdr:spPr>
        <a:xfrm>
          <a:off x="4813300" y="5311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145052</xdr:rowOff>
    </xdr:from>
    <xdr:to>
      <xdr:col>23</xdr:col>
      <xdr:colOff>136525</xdr:colOff>
      <xdr:row>32</xdr:row>
      <xdr:rowOff>75202</xdr:rowOff>
    </xdr:to>
    <xdr:sp macro="" textlink="">
      <xdr:nvSpPr>
        <xdr:cNvPr id="81" name="フローチャート: 判断 80">
          <a:extLst>
            <a:ext uri="{FF2B5EF4-FFF2-40B4-BE49-F238E27FC236}">
              <a16:creationId xmlns:a16="http://schemas.microsoft.com/office/drawing/2014/main" id="{7EA25BD1-0145-4910-B4B5-9CFD2F9511A3}"/>
            </a:ext>
          </a:extLst>
        </xdr:cNvPr>
        <xdr:cNvSpPr/>
      </xdr:nvSpPr>
      <xdr:spPr>
        <a:xfrm>
          <a:off x="4711700" y="546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111125</xdr:rowOff>
    </xdr:from>
    <xdr:to>
      <xdr:col>19</xdr:col>
      <xdr:colOff>187325</xdr:colOff>
      <xdr:row>32</xdr:row>
      <xdr:rowOff>41275</xdr:rowOff>
    </xdr:to>
    <xdr:sp macro="" textlink="">
      <xdr:nvSpPr>
        <xdr:cNvPr id="82" name="フローチャート: 判断 81">
          <a:extLst>
            <a:ext uri="{FF2B5EF4-FFF2-40B4-BE49-F238E27FC236}">
              <a16:creationId xmlns:a16="http://schemas.microsoft.com/office/drawing/2014/main" id="{474B8AB0-E150-4976-A740-A7119E2DA9C0}"/>
            </a:ext>
          </a:extLst>
        </xdr:cNvPr>
        <xdr:cNvSpPr/>
      </xdr:nvSpPr>
      <xdr:spPr>
        <a:xfrm>
          <a:off x="4000500" y="542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111125</xdr:rowOff>
    </xdr:from>
    <xdr:to>
      <xdr:col>15</xdr:col>
      <xdr:colOff>187325</xdr:colOff>
      <xdr:row>32</xdr:row>
      <xdr:rowOff>41275</xdr:rowOff>
    </xdr:to>
    <xdr:sp macro="" textlink="">
      <xdr:nvSpPr>
        <xdr:cNvPr id="83" name="フローチャート: 判断 82">
          <a:extLst>
            <a:ext uri="{FF2B5EF4-FFF2-40B4-BE49-F238E27FC236}">
              <a16:creationId xmlns:a16="http://schemas.microsoft.com/office/drawing/2014/main" id="{555B48E0-F438-4A17-AB9C-236A09676453}"/>
            </a:ext>
          </a:extLst>
        </xdr:cNvPr>
        <xdr:cNvSpPr/>
      </xdr:nvSpPr>
      <xdr:spPr>
        <a:xfrm>
          <a:off x="3238500" y="542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92619</xdr:rowOff>
    </xdr:from>
    <xdr:to>
      <xdr:col>11</xdr:col>
      <xdr:colOff>187325</xdr:colOff>
      <xdr:row>32</xdr:row>
      <xdr:rowOff>22769</xdr:rowOff>
    </xdr:to>
    <xdr:sp macro="" textlink="">
      <xdr:nvSpPr>
        <xdr:cNvPr id="84" name="フローチャート: 判断 83">
          <a:extLst>
            <a:ext uri="{FF2B5EF4-FFF2-40B4-BE49-F238E27FC236}">
              <a16:creationId xmlns:a16="http://schemas.microsoft.com/office/drawing/2014/main" id="{160A5E1B-4099-4349-B2CC-934FCED99150}"/>
            </a:ext>
          </a:extLst>
        </xdr:cNvPr>
        <xdr:cNvSpPr/>
      </xdr:nvSpPr>
      <xdr:spPr>
        <a:xfrm>
          <a:off x="2476500" y="540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64861</xdr:rowOff>
    </xdr:from>
    <xdr:to>
      <xdr:col>7</xdr:col>
      <xdr:colOff>187325</xdr:colOff>
      <xdr:row>31</xdr:row>
      <xdr:rowOff>166461</xdr:rowOff>
    </xdr:to>
    <xdr:sp macro="" textlink="">
      <xdr:nvSpPr>
        <xdr:cNvPr id="85" name="フローチャート: 判断 84">
          <a:extLst>
            <a:ext uri="{FF2B5EF4-FFF2-40B4-BE49-F238E27FC236}">
              <a16:creationId xmlns:a16="http://schemas.microsoft.com/office/drawing/2014/main" id="{E20E81C0-5199-423B-8859-E8D192E77E31}"/>
            </a:ext>
          </a:extLst>
        </xdr:cNvPr>
        <xdr:cNvSpPr/>
      </xdr:nvSpPr>
      <xdr:spPr>
        <a:xfrm>
          <a:off x="1714500" y="5379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D8C2C1A8-0631-4949-A6F0-D3A79B74F431}"/>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A609A779-253D-4C6B-9900-D0FDE4BDFF5C}"/>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7F00A64-B1DF-4539-9DC4-DC6D9BD0ABB9}"/>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2CE684AF-E240-4787-80FC-91B7792014BE}"/>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66AA7494-3DD3-43D2-A7F8-E678F5FE6F1C}"/>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21136</xdr:rowOff>
    </xdr:from>
    <xdr:to>
      <xdr:col>23</xdr:col>
      <xdr:colOff>136525</xdr:colOff>
      <xdr:row>33</xdr:row>
      <xdr:rowOff>122737</xdr:rowOff>
    </xdr:to>
    <xdr:sp macro="" textlink="">
      <xdr:nvSpPr>
        <xdr:cNvPr id="91" name="楕円 90">
          <a:extLst>
            <a:ext uri="{FF2B5EF4-FFF2-40B4-BE49-F238E27FC236}">
              <a16:creationId xmlns:a16="http://schemas.microsoft.com/office/drawing/2014/main" id="{C0DA10A1-C984-4247-AAF6-63DAA2F162FE}"/>
            </a:ext>
          </a:extLst>
        </xdr:cNvPr>
        <xdr:cNvSpPr/>
      </xdr:nvSpPr>
      <xdr:spPr>
        <a:xfrm>
          <a:off x="4711700" y="56789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171013</xdr:rowOff>
    </xdr:from>
    <xdr:ext cx="405111" cy="259045"/>
    <xdr:sp macro="" textlink="">
      <xdr:nvSpPr>
        <xdr:cNvPr id="92" name="有形固定資産減価償却率該当値テキスト">
          <a:extLst>
            <a:ext uri="{FF2B5EF4-FFF2-40B4-BE49-F238E27FC236}">
              <a16:creationId xmlns:a16="http://schemas.microsoft.com/office/drawing/2014/main" id="{870A800B-6695-4A68-BDF2-BFB55B0CC1A5}"/>
            </a:ext>
          </a:extLst>
        </xdr:cNvPr>
        <xdr:cNvSpPr txBox="1"/>
      </xdr:nvSpPr>
      <xdr:spPr>
        <a:xfrm>
          <a:off x="4813300" y="5657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2631</xdr:rowOff>
    </xdr:from>
    <xdr:to>
      <xdr:col>19</xdr:col>
      <xdr:colOff>187325</xdr:colOff>
      <xdr:row>33</xdr:row>
      <xdr:rowOff>104231</xdr:rowOff>
    </xdr:to>
    <xdr:sp macro="" textlink="">
      <xdr:nvSpPr>
        <xdr:cNvPr id="93" name="楕円 92">
          <a:extLst>
            <a:ext uri="{FF2B5EF4-FFF2-40B4-BE49-F238E27FC236}">
              <a16:creationId xmlns:a16="http://schemas.microsoft.com/office/drawing/2014/main" id="{E9EB4CD4-CEA8-41CB-A99D-2DE527DC61BD}"/>
            </a:ext>
          </a:extLst>
        </xdr:cNvPr>
        <xdr:cNvSpPr/>
      </xdr:nvSpPr>
      <xdr:spPr>
        <a:xfrm>
          <a:off x="4000500" y="566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53431</xdr:rowOff>
    </xdr:from>
    <xdr:to>
      <xdr:col>23</xdr:col>
      <xdr:colOff>85725</xdr:colOff>
      <xdr:row>33</xdr:row>
      <xdr:rowOff>71936</xdr:rowOff>
    </xdr:to>
    <xdr:cxnSp macro="">
      <xdr:nvCxnSpPr>
        <xdr:cNvPr id="94" name="直線コネクタ 93">
          <a:extLst>
            <a:ext uri="{FF2B5EF4-FFF2-40B4-BE49-F238E27FC236}">
              <a16:creationId xmlns:a16="http://schemas.microsoft.com/office/drawing/2014/main" id="{B9EE46EC-778F-455E-8352-C68A6A33866B}"/>
            </a:ext>
          </a:extLst>
        </xdr:cNvPr>
        <xdr:cNvCxnSpPr/>
      </xdr:nvCxnSpPr>
      <xdr:spPr>
        <a:xfrm>
          <a:off x="4051300" y="5711281"/>
          <a:ext cx="7112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130901</xdr:rowOff>
    </xdr:from>
    <xdr:to>
      <xdr:col>15</xdr:col>
      <xdr:colOff>187325</xdr:colOff>
      <xdr:row>33</xdr:row>
      <xdr:rowOff>61051</xdr:rowOff>
    </xdr:to>
    <xdr:sp macro="" textlink="">
      <xdr:nvSpPr>
        <xdr:cNvPr id="95" name="楕円 94">
          <a:extLst>
            <a:ext uri="{FF2B5EF4-FFF2-40B4-BE49-F238E27FC236}">
              <a16:creationId xmlns:a16="http://schemas.microsoft.com/office/drawing/2014/main" id="{D6B55F04-DC88-4151-9783-744EEAB5B4EE}"/>
            </a:ext>
          </a:extLst>
        </xdr:cNvPr>
        <xdr:cNvSpPr/>
      </xdr:nvSpPr>
      <xdr:spPr>
        <a:xfrm>
          <a:off x="3238500" y="561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10251</xdr:rowOff>
    </xdr:from>
    <xdr:to>
      <xdr:col>19</xdr:col>
      <xdr:colOff>136525</xdr:colOff>
      <xdr:row>33</xdr:row>
      <xdr:rowOff>53431</xdr:rowOff>
    </xdr:to>
    <xdr:cxnSp macro="">
      <xdr:nvCxnSpPr>
        <xdr:cNvPr id="96" name="直線コネクタ 95">
          <a:extLst>
            <a:ext uri="{FF2B5EF4-FFF2-40B4-BE49-F238E27FC236}">
              <a16:creationId xmlns:a16="http://schemas.microsoft.com/office/drawing/2014/main" id="{E7EF72EB-490D-4D82-A73C-1718E0A99A8D}"/>
            </a:ext>
          </a:extLst>
        </xdr:cNvPr>
        <xdr:cNvCxnSpPr/>
      </xdr:nvCxnSpPr>
      <xdr:spPr>
        <a:xfrm>
          <a:off x="3289300" y="5668101"/>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112395</xdr:rowOff>
    </xdr:from>
    <xdr:to>
      <xdr:col>11</xdr:col>
      <xdr:colOff>187325</xdr:colOff>
      <xdr:row>33</xdr:row>
      <xdr:rowOff>42545</xdr:rowOff>
    </xdr:to>
    <xdr:sp macro="" textlink="">
      <xdr:nvSpPr>
        <xdr:cNvPr id="97" name="楕円 96">
          <a:extLst>
            <a:ext uri="{FF2B5EF4-FFF2-40B4-BE49-F238E27FC236}">
              <a16:creationId xmlns:a16="http://schemas.microsoft.com/office/drawing/2014/main" id="{F526782F-F390-4381-BE09-FC0B96CEB0AA}"/>
            </a:ext>
          </a:extLst>
        </xdr:cNvPr>
        <xdr:cNvSpPr/>
      </xdr:nvSpPr>
      <xdr:spPr>
        <a:xfrm>
          <a:off x="2476500" y="559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163195</xdr:rowOff>
    </xdr:from>
    <xdr:to>
      <xdr:col>15</xdr:col>
      <xdr:colOff>136525</xdr:colOff>
      <xdr:row>33</xdr:row>
      <xdr:rowOff>10251</xdr:rowOff>
    </xdr:to>
    <xdr:cxnSp macro="">
      <xdr:nvCxnSpPr>
        <xdr:cNvPr id="98" name="直線コネクタ 97">
          <a:extLst>
            <a:ext uri="{FF2B5EF4-FFF2-40B4-BE49-F238E27FC236}">
              <a16:creationId xmlns:a16="http://schemas.microsoft.com/office/drawing/2014/main" id="{F77912DE-E4BD-49D0-9FE6-F7E0AD882D8A}"/>
            </a:ext>
          </a:extLst>
        </xdr:cNvPr>
        <xdr:cNvCxnSpPr/>
      </xdr:nvCxnSpPr>
      <xdr:spPr>
        <a:xfrm>
          <a:off x="2527300" y="5649595"/>
          <a:ext cx="762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66131</xdr:rowOff>
    </xdr:from>
    <xdr:to>
      <xdr:col>7</xdr:col>
      <xdr:colOff>187325</xdr:colOff>
      <xdr:row>32</xdr:row>
      <xdr:rowOff>167731</xdr:rowOff>
    </xdr:to>
    <xdr:sp macro="" textlink="">
      <xdr:nvSpPr>
        <xdr:cNvPr id="99" name="楕円 98">
          <a:extLst>
            <a:ext uri="{FF2B5EF4-FFF2-40B4-BE49-F238E27FC236}">
              <a16:creationId xmlns:a16="http://schemas.microsoft.com/office/drawing/2014/main" id="{01B6C77C-7774-4942-819E-F29F231F0C36}"/>
            </a:ext>
          </a:extLst>
        </xdr:cNvPr>
        <xdr:cNvSpPr/>
      </xdr:nvSpPr>
      <xdr:spPr>
        <a:xfrm>
          <a:off x="1714500" y="555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116931</xdr:rowOff>
    </xdr:from>
    <xdr:to>
      <xdr:col>11</xdr:col>
      <xdr:colOff>136525</xdr:colOff>
      <xdr:row>32</xdr:row>
      <xdr:rowOff>163195</xdr:rowOff>
    </xdr:to>
    <xdr:cxnSp macro="">
      <xdr:nvCxnSpPr>
        <xdr:cNvPr id="100" name="直線コネクタ 99">
          <a:extLst>
            <a:ext uri="{FF2B5EF4-FFF2-40B4-BE49-F238E27FC236}">
              <a16:creationId xmlns:a16="http://schemas.microsoft.com/office/drawing/2014/main" id="{592D3D31-7F6A-4E05-87A5-EB3480D08922}"/>
            </a:ext>
          </a:extLst>
        </xdr:cNvPr>
        <xdr:cNvCxnSpPr/>
      </xdr:nvCxnSpPr>
      <xdr:spPr>
        <a:xfrm>
          <a:off x="1765300" y="5603331"/>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57802</xdr:rowOff>
    </xdr:from>
    <xdr:ext cx="405111" cy="259045"/>
    <xdr:sp macro="" textlink="">
      <xdr:nvSpPr>
        <xdr:cNvPr id="101" name="n_1aveValue有形固定資産減価償却率">
          <a:extLst>
            <a:ext uri="{FF2B5EF4-FFF2-40B4-BE49-F238E27FC236}">
              <a16:creationId xmlns:a16="http://schemas.microsoft.com/office/drawing/2014/main" id="{627B4882-CAA1-4F9B-A103-0A3D1CFFB8BA}"/>
            </a:ext>
          </a:extLst>
        </xdr:cNvPr>
        <xdr:cNvSpPr txBox="1"/>
      </xdr:nvSpPr>
      <xdr:spPr>
        <a:xfrm>
          <a:off x="3836044" y="52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57802</xdr:rowOff>
    </xdr:from>
    <xdr:ext cx="405111" cy="259045"/>
    <xdr:sp macro="" textlink="">
      <xdr:nvSpPr>
        <xdr:cNvPr id="102" name="n_2aveValue有形固定資産減価償却率">
          <a:extLst>
            <a:ext uri="{FF2B5EF4-FFF2-40B4-BE49-F238E27FC236}">
              <a16:creationId xmlns:a16="http://schemas.microsoft.com/office/drawing/2014/main" id="{1FD789D0-0B74-4543-B49C-BF718D2EE607}"/>
            </a:ext>
          </a:extLst>
        </xdr:cNvPr>
        <xdr:cNvSpPr txBox="1"/>
      </xdr:nvSpPr>
      <xdr:spPr>
        <a:xfrm>
          <a:off x="3086744" y="52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39296</xdr:rowOff>
    </xdr:from>
    <xdr:ext cx="405111" cy="259045"/>
    <xdr:sp macro="" textlink="">
      <xdr:nvSpPr>
        <xdr:cNvPr id="103" name="n_3aveValue有形固定資産減価償却率">
          <a:extLst>
            <a:ext uri="{FF2B5EF4-FFF2-40B4-BE49-F238E27FC236}">
              <a16:creationId xmlns:a16="http://schemas.microsoft.com/office/drawing/2014/main" id="{CC88C32A-BAF2-4A42-BA5E-8A4C855B293E}"/>
            </a:ext>
          </a:extLst>
        </xdr:cNvPr>
        <xdr:cNvSpPr txBox="1"/>
      </xdr:nvSpPr>
      <xdr:spPr>
        <a:xfrm>
          <a:off x="2324744" y="5182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11538</xdr:rowOff>
    </xdr:from>
    <xdr:ext cx="405111" cy="259045"/>
    <xdr:sp macro="" textlink="">
      <xdr:nvSpPr>
        <xdr:cNvPr id="104" name="n_4aveValue有形固定資産減価償却率">
          <a:extLst>
            <a:ext uri="{FF2B5EF4-FFF2-40B4-BE49-F238E27FC236}">
              <a16:creationId xmlns:a16="http://schemas.microsoft.com/office/drawing/2014/main" id="{8B4680DF-6188-4CB6-8A70-E060AA98F23D}"/>
            </a:ext>
          </a:extLst>
        </xdr:cNvPr>
        <xdr:cNvSpPr txBox="1"/>
      </xdr:nvSpPr>
      <xdr:spPr>
        <a:xfrm>
          <a:off x="1562744" y="515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95358</xdr:rowOff>
    </xdr:from>
    <xdr:ext cx="405111" cy="259045"/>
    <xdr:sp macro="" textlink="">
      <xdr:nvSpPr>
        <xdr:cNvPr id="105" name="n_1mainValue有形固定資産減価償却率">
          <a:extLst>
            <a:ext uri="{FF2B5EF4-FFF2-40B4-BE49-F238E27FC236}">
              <a16:creationId xmlns:a16="http://schemas.microsoft.com/office/drawing/2014/main" id="{09FAE1DF-EA23-4D04-A30C-C8604D92A55F}"/>
            </a:ext>
          </a:extLst>
        </xdr:cNvPr>
        <xdr:cNvSpPr txBox="1"/>
      </xdr:nvSpPr>
      <xdr:spPr>
        <a:xfrm>
          <a:off x="3836044" y="5753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52178</xdr:rowOff>
    </xdr:from>
    <xdr:ext cx="405111" cy="259045"/>
    <xdr:sp macro="" textlink="">
      <xdr:nvSpPr>
        <xdr:cNvPr id="106" name="n_2mainValue有形固定資産減価償却率">
          <a:extLst>
            <a:ext uri="{FF2B5EF4-FFF2-40B4-BE49-F238E27FC236}">
              <a16:creationId xmlns:a16="http://schemas.microsoft.com/office/drawing/2014/main" id="{15A4C65E-40F6-4816-A355-C78CDF2A24AA}"/>
            </a:ext>
          </a:extLst>
        </xdr:cNvPr>
        <xdr:cNvSpPr txBox="1"/>
      </xdr:nvSpPr>
      <xdr:spPr>
        <a:xfrm>
          <a:off x="3086744" y="5710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33672</xdr:rowOff>
    </xdr:from>
    <xdr:ext cx="405111" cy="259045"/>
    <xdr:sp macro="" textlink="">
      <xdr:nvSpPr>
        <xdr:cNvPr id="107" name="n_3mainValue有形固定資産減価償却率">
          <a:extLst>
            <a:ext uri="{FF2B5EF4-FFF2-40B4-BE49-F238E27FC236}">
              <a16:creationId xmlns:a16="http://schemas.microsoft.com/office/drawing/2014/main" id="{FCCCFE1C-B714-4C76-8D80-10E1B537F100}"/>
            </a:ext>
          </a:extLst>
        </xdr:cNvPr>
        <xdr:cNvSpPr txBox="1"/>
      </xdr:nvSpPr>
      <xdr:spPr>
        <a:xfrm>
          <a:off x="2324744" y="5691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158858</xdr:rowOff>
    </xdr:from>
    <xdr:ext cx="405111" cy="259045"/>
    <xdr:sp macro="" textlink="">
      <xdr:nvSpPr>
        <xdr:cNvPr id="108" name="n_4mainValue有形固定資産減価償却率">
          <a:extLst>
            <a:ext uri="{FF2B5EF4-FFF2-40B4-BE49-F238E27FC236}">
              <a16:creationId xmlns:a16="http://schemas.microsoft.com/office/drawing/2014/main" id="{10F9A59A-055C-486E-BBF5-CF05EC9D2081}"/>
            </a:ext>
          </a:extLst>
        </xdr:cNvPr>
        <xdr:cNvSpPr txBox="1"/>
      </xdr:nvSpPr>
      <xdr:spPr>
        <a:xfrm>
          <a:off x="1562744" y="5645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5B2DB099-B8D1-4D2F-976E-36C001C128FA}"/>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33260DA-8FAE-4443-B673-06323B438DD3}"/>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26045CFA-49E0-4768-9A1B-DAB58B6EA651}"/>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[ 264.0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152BFCC0-6C9D-4561-B4A7-37EF47688E39}"/>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C4BA0E0C-511A-472D-96EF-A0008F3D2E5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F5F732D-6A99-4CEB-99DF-0DC146B588A6}"/>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CD1A058B-5875-44DF-B2FC-14AC589DBFFA}"/>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D9005822-2A23-4244-BC72-DC70B55DB187}"/>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D86F0107-7B1D-482C-8209-10820EB46CEE}"/>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BAF7F23B-6041-42BF-9427-95BDFE343F52}"/>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193A79E-954C-4833-812F-0EF0B61AC1B3}"/>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B2EAA07-10AF-4E08-AAE6-183165F7F98F}"/>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9EB92888-4EAF-4F7A-B9E1-25B72D80B66A}"/>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令和３年度と比べ、比率は若干（</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）悪化したものの、類似団体と比較すると引き続き低い値となっている。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主な要因としては、分母における、経常一般財源等の財源（主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に法人事業税交付金、利子割交付金、株式等譲渡所得割交付金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）が減少したことによるものである。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CEA3352C-1648-400C-BFDB-05CD5F694BF3}"/>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8DAD049C-F0E1-4165-9116-F7720B24CB69}"/>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FBAA45FE-AB4E-4C48-89FA-E6E425A8679C}"/>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03544147-F931-4055-BDAB-BA62CAAD6311}"/>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6" name="テキスト ボックス 125">
          <a:extLst>
            <a:ext uri="{FF2B5EF4-FFF2-40B4-BE49-F238E27FC236}">
              <a16:creationId xmlns:a16="http://schemas.microsoft.com/office/drawing/2014/main" id="{AE97F93D-1583-4236-87C0-B5F64B262DCA}"/>
            </a:ext>
          </a:extLst>
        </xdr:cNvPr>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8603B731-C628-4787-B632-6AE25CEE892A}"/>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33B9058E-9000-47C3-8946-22CDA70946AA}"/>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5F7EB3E3-80F0-4B46-A450-5BB191FC92CD}"/>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C2640EBE-80E7-47E0-B624-F9BF6E0F62B7}"/>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4C0A87DC-4C0E-4899-B2AB-1D15564FE0A9}"/>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6D29FF1F-D27C-4ABE-A2BC-225602E552C0}"/>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28510E62-0A25-4E0A-B773-6FC0E8E55D50}"/>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27D7782F-1AC8-4258-99B2-194B66C5F6A7}"/>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AFA66CB6-D688-4D81-8ECF-23C599CB659C}"/>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404B5278-4375-4FDF-A529-64890EC30A83}"/>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46281</xdr:rowOff>
    </xdr:to>
    <xdr:cxnSp macro="">
      <xdr:nvCxnSpPr>
        <xdr:cNvPr id="137" name="直線コネクタ 136">
          <a:extLst>
            <a:ext uri="{FF2B5EF4-FFF2-40B4-BE49-F238E27FC236}">
              <a16:creationId xmlns:a16="http://schemas.microsoft.com/office/drawing/2014/main" id="{F62C1DC2-5B2A-4094-9257-BB03FC15B622}"/>
            </a:ext>
          </a:extLst>
        </xdr:cNvPr>
        <xdr:cNvCxnSpPr/>
      </xdr:nvCxnSpPr>
      <xdr:spPr>
        <a:xfrm flipV="1">
          <a:off x="14793595" y="4541308"/>
          <a:ext cx="1269" cy="1505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50108</xdr:rowOff>
    </xdr:from>
    <xdr:ext cx="469744" cy="259045"/>
    <xdr:sp macro="" textlink="">
      <xdr:nvSpPr>
        <xdr:cNvPr id="138" name="債務償還比率最小値テキスト">
          <a:extLst>
            <a:ext uri="{FF2B5EF4-FFF2-40B4-BE49-F238E27FC236}">
              <a16:creationId xmlns:a16="http://schemas.microsoft.com/office/drawing/2014/main" id="{68E624A6-4D35-431F-805D-D0E68CC28BAD}"/>
            </a:ext>
          </a:extLst>
        </xdr:cNvPr>
        <xdr:cNvSpPr txBox="1"/>
      </xdr:nvSpPr>
      <xdr:spPr>
        <a:xfrm>
          <a:off x="14846300" y="6050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46281</xdr:rowOff>
    </xdr:from>
    <xdr:to>
      <xdr:col>76</xdr:col>
      <xdr:colOff>111125</xdr:colOff>
      <xdr:row>35</xdr:row>
      <xdr:rowOff>46281</xdr:rowOff>
    </xdr:to>
    <xdr:cxnSp macro="">
      <xdr:nvCxnSpPr>
        <xdr:cNvPr id="139" name="直線コネクタ 138">
          <a:extLst>
            <a:ext uri="{FF2B5EF4-FFF2-40B4-BE49-F238E27FC236}">
              <a16:creationId xmlns:a16="http://schemas.microsoft.com/office/drawing/2014/main" id="{F82C248C-7A0B-4863-B714-8AD73F810FDE}"/>
            </a:ext>
          </a:extLst>
        </xdr:cNvPr>
        <xdr:cNvCxnSpPr/>
      </xdr:nvCxnSpPr>
      <xdr:spPr>
        <a:xfrm>
          <a:off x="14706600" y="6047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945EEBEC-9E8A-4287-90C3-14CD1826E92F}"/>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19DA0070-C4F5-49F7-B5A0-2C619455E538}"/>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47801</xdr:rowOff>
    </xdr:from>
    <xdr:ext cx="469744" cy="259045"/>
    <xdr:sp macro="" textlink="">
      <xdr:nvSpPr>
        <xdr:cNvPr id="142" name="債務償還比率平均値テキスト">
          <a:extLst>
            <a:ext uri="{FF2B5EF4-FFF2-40B4-BE49-F238E27FC236}">
              <a16:creationId xmlns:a16="http://schemas.microsoft.com/office/drawing/2014/main" id="{7A239EB4-2530-4F58-BF99-AB43DA444E58}"/>
            </a:ext>
          </a:extLst>
        </xdr:cNvPr>
        <xdr:cNvSpPr txBox="1"/>
      </xdr:nvSpPr>
      <xdr:spPr>
        <a:xfrm>
          <a:off x="14846300" y="5191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69374</xdr:rowOff>
    </xdr:from>
    <xdr:to>
      <xdr:col>76</xdr:col>
      <xdr:colOff>73025</xdr:colOff>
      <xdr:row>30</xdr:row>
      <xdr:rowOff>170974</xdr:rowOff>
    </xdr:to>
    <xdr:sp macro="" textlink="">
      <xdr:nvSpPr>
        <xdr:cNvPr id="143" name="フローチャート: 判断 142">
          <a:extLst>
            <a:ext uri="{FF2B5EF4-FFF2-40B4-BE49-F238E27FC236}">
              <a16:creationId xmlns:a16="http://schemas.microsoft.com/office/drawing/2014/main" id="{E4A48166-885A-46F6-9D0A-E5B9534ECD3A}"/>
            </a:ext>
          </a:extLst>
        </xdr:cNvPr>
        <xdr:cNvSpPr/>
      </xdr:nvSpPr>
      <xdr:spPr>
        <a:xfrm>
          <a:off x="14744700" y="521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65416</xdr:rowOff>
    </xdr:from>
    <xdr:to>
      <xdr:col>72</xdr:col>
      <xdr:colOff>123825</xdr:colOff>
      <xdr:row>30</xdr:row>
      <xdr:rowOff>167016</xdr:rowOff>
    </xdr:to>
    <xdr:sp macro="" textlink="">
      <xdr:nvSpPr>
        <xdr:cNvPr id="144" name="フローチャート: 判断 143">
          <a:extLst>
            <a:ext uri="{FF2B5EF4-FFF2-40B4-BE49-F238E27FC236}">
              <a16:creationId xmlns:a16="http://schemas.microsoft.com/office/drawing/2014/main" id="{08990620-C2DF-4EB7-8AA0-572438BB7AE1}"/>
            </a:ext>
          </a:extLst>
        </xdr:cNvPr>
        <xdr:cNvSpPr/>
      </xdr:nvSpPr>
      <xdr:spPr>
        <a:xfrm>
          <a:off x="14033500" y="5208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127317</xdr:rowOff>
    </xdr:from>
    <xdr:to>
      <xdr:col>68</xdr:col>
      <xdr:colOff>123825</xdr:colOff>
      <xdr:row>32</xdr:row>
      <xdr:rowOff>57467</xdr:rowOff>
    </xdr:to>
    <xdr:sp macro="" textlink="">
      <xdr:nvSpPr>
        <xdr:cNvPr id="145" name="フローチャート: 判断 144">
          <a:extLst>
            <a:ext uri="{FF2B5EF4-FFF2-40B4-BE49-F238E27FC236}">
              <a16:creationId xmlns:a16="http://schemas.microsoft.com/office/drawing/2014/main" id="{12B9C687-EEEA-42C3-9E1A-4ED3C5FD2CA7}"/>
            </a:ext>
          </a:extLst>
        </xdr:cNvPr>
        <xdr:cNvSpPr/>
      </xdr:nvSpPr>
      <xdr:spPr>
        <a:xfrm>
          <a:off x="13271500" y="544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103029</xdr:rowOff>
    </xdr:from>
    <xdr:to>
      <xdr:col>64</xdr:col>
      <xdr:colOff>123825</xdr:colOff>
      <xdr:row>32</xdr:row>
      <xdr:rowOff>33179</xdr:rowOff>
    </xdr:to>
    <xdr:sp macro="" textlink="">
      <xdr:nvSpPr>
        <xdr:cNvPr id="146" name="フローチャート: 判断 145">
          <a:extLst>
            <a:ext uri="{FF2B5EF4-FFF2-40B4-BE49-F238E27FC236}">
              <a16:creationId xmlns:a16="http://schemas.microsoft.com/office/drawing/2014/main" id="{1A5909DF-52B8-4F08-BCED-F6C85EE6C612}"/>
            </a:ext>
          </a:extLst>
        </xdr:cNvPr>
        <xdr:cNvSpPr/>
      </xdr:nvSpPr>
      <xdr:spPr>
        <a:xfrm>
          <a:off x="12509500" y="5417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110046</xdr:rowOff>
    </xdr:from>
    <xdr:to>
      <xdr:col>60</xdr:col>
      <xdr:colOff>123825</xdr:colOff>
      <xdr:row>32</xdr:row>
      <xdr:rowOff>40196</xdr:rowOff>
    </xdr:to>
    <xdr:sp macro="" textlink="">
      <xdr:nvSpPr>
        <xdr:cNvPr id="147" name="フローチャート: 判断 146">
          <a:extLst>
            <a:ext uri="{FF2B5EF4-FFF2-40B4-BE49-F238E27FC236}">
              <a16:creationId xmlns:a16="http://schemas.microsoft.com/office/drawing/2014/main" id="{2BF39818-5E99-4A97-8976-32B269981C85}"/>
            </a:ext>
          </a:extLst>
        </xdr:cNvPr>
        <xdr:cNvSpPr/>
      </xdr:nvSpPr>
      <xdr:spPr>
        <a:xfrm>
          <a:off x="11747500" y="542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B52FB41D-C978-46E0-84FB-87FE9406779D}"/>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D1D33649-F60A-4B47-A763-523BA30DF91B}"/>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F7B3364A-DE3C-4732-BCBD-C3C894517AD0}"/>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B7386C0-2A2A-42B7-B3F9-07C574B803FF}"/>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9AEA54B-E828-49A7-8598-398D286AA173}"/>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164888</xdr:rowOff>
    </xdr:from>
    <xdr:to>
      <xdr:col>76</xdr:col>
      <xdr:colOff>73025</xdr:colOff>
      <xdr:row>29</xdr:row>
      <xdr:rowOff>95038</xdr:rowOff>
    </xdr:to>
    <xdr:sp macro="" textlink="">
      <xdr:nvSpPr>
        <xdr:cNvPr id="153" name="楕円 152">
          <a:extLst>
            <a:ext uri="{FF2B5EF4-FFF2-40B4-BE49-F238E27FC236}">
              <a16:creationId xmlns:a16="http://schemas.microsoft.com/office/drawing/2014/main" id="{F6E5FDAE-1807-4E23-90A9-33C57BB30EBE}"/>
            </a:ext>
          </a:extLst>
        </xdr:cNvPr>
        <xdr:cNvSpPr/>
      </xdr:nvSpPr>
      <xdr:spPr>
        <a:xfrm>
          <a:off x="14744700" y="496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16315</xdr:rowOff>
    </xdr:from>
    <xdr:ext cx="469744" cy="259045"/>
    <xdr:sp macro="" textlink="">
      <xdr:nvSpPr>
        <xdr:cNvPr id="154" name="債務償還比率該当値テキスト">
          <a:extLst>
            <a:ext uri="{FF2B5EF4-FFF2-40B4-BE49-F238E27FC236}">
              <a16:creationId xmlns:a16="http://schemas.microsoft.com/office/drawing/2014/main" id="{6E1B1C00-69C5-4AE0-948F-9EA5713CE0FE}"/>
            </a:ext>
          </a:extLst>
        </xdr:cNvPr>
        <xdr:cNvSpPr txBox="1"/>
      </xdr:nvSpPr>
      <xdr:spPr>
        <a:xfrm>
          <a:off x="14846300" y="481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116491</xdr:rowOff>
    </xdr:from>
    <xdr:to>
      <xdr:col>72</xdr:col>
      <xdr:colOff>123825</xdr:colOff>
      <xdr:row>29</xdr:row>
      <xdr:rowOff>46641</xdr:rowOff>
    </xdr:to>
    <xdr:sp macro="" textlink="">
      <xdr:nvSpPr>
        <xdr:cNvPr id="155" name="楕円 154">
          <a:extLst>
            <a:ext uri="{FF2B5EF4-FFF2-40B4-BE49-F238E27FC236}">
              <a16:creationId xmlns:a16="http://schemas.microsoft.com/office/drawing/2014/main" id="{907436DE-FCEF-4BA2-A7C7-9B87B53B1E63}"/>
            </a:ext>
          </a:extLst>
        </xdr:cNvPr>
        <xdr:cNvSpPr/>
      </xdr:nvSpPr>
      <xdr:spPr>
        <a:xfrm>
          <a:off x="14033500" y="491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167291</xdr:rowOff>
    </xdr:from>
    <xdr:to>
      <xdr:col>76</xdr:col>
      <xdr:colOff>22225</xdr:colOff>
      <xdr:row>29</xdr:row>
      <xdr:rowOff>44238</xdr:rowOff>
    </xdr:to>
    <xdr:cxnSp macro="">
      <xdr:nvCxnSpPr>
        <xdr:cNvPr id="156" name="直線コネクタ 155">
          <a:extLst>
            <a:ext uri="{FF2B5EF4-FFF2-40B4-BE49-F238E27FC236}">
              <a16:creationId xmlns:a16="http://schemas.microsoft.com/office/drawing/2014/main" id="{C7A47E2F-B39E-4334-94C6-6D77BA5ACCBA}"/>
            </a:ext>
          </a:extLst>
        </xdr:cNvPr>
        <xdr:cNvCxnSpPr/>
      </xdr:nvCxnSpPr>
      <xdr:spPr>
        <a:xfrm>
          <a:off x="14084300" y="4967891"/>
          <a:ext cx="711200" cy="4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56060</xdr:rowOff>
    </xdr:from>
    <xdr:to>
      <xdr:col>68</xdr:col>
      <xdr:colOff>123825</xdr:colOff>
      <xdr:row>30</xdr:row>
      <xdr:rowOff>157660</xdr:rowOff>
    </xdr:to>
    <xdr:sp macro="" textlink="">
      <xdr:nvSpPr>
        <xdr:cNvPr id="157" name="楕円 156">
          <a:extLst>
            <a:ext uri="{FF2B5EF4-FFF2-40B4-BE49-F238E27FC236}">
              <a16:creationId xmlns:a16="http://schemas.microsoft.com/office/drawing/2014/main" id="{AA0EEC2A-4305-4E4C-AC50-466D5D4919E0}"/>
            </a:ext>
          </a:extLst>
        </xdr:cNvPr>
        <xdr:cNvSpPr/>
      </xdr:nvSpPr>
      <xdr:spPr>
        <a:xfrm>
          <a:off x="13271500" y="519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167291</xdr:rowOff>
    </xdr:from>
    <xdr:to>
      <xdr:col>72</xdr:col>
      <xdr:colOff>73025</xdr:colOff>
      <xdr:row>30</xdr:row>
      <xdr:rowOff>106860</xdr:rowOff>
    </xdr:to>
    <xdr:cxnSp macro="">
      <xdr:nvCxnSpPr>
        <xdr:cNvPr id="158" name="直線コネクタ 157">
          <a:extLst>
            <a:ext uri="{FF2B5EF4-FFF2-40B4-BE49-F238E27FC236}">
              <a16:creationId xmlns:a16="http://schemas.microsoft.com/office/drawing/2014/main" id="{601DD2CB-7482-4F71-B2B2-7C03A37D355D}"/>
            </a:ext>
          </a:extLst>
        </xdr:cNvPr>
        <xdr:cNvCxnSpPr/>
      </xdr:nvCxnSpPr>
      <xdr:spPr>
        <a:xfrm flipV="1">
          <a:off x="13322300" y="4967891"/>
          <a:ext cx="762000" cy="28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107326</xdr:rowOff>
    </xdr:from>
    <xdr:to>
      <xdr:col>64</xdr:col>
      <xdr:colOff>123825</xdr:colOff>
      <xdr:row>30</xdr:row>
      <xdr:rowOff>37476</xdr:rowOff>
    </xdr:to>
    <xdr:sp macro="" textlink="">
      <xdr:nvSpPr>
        <xdr:cNvPr id="159" name="楕円 158">
          <a:extLst>
            <a:ext uri="{FF2B5EF4-FFF2-40B4-BE49-F238E27FC236}">
              <a16:creationId xmlns:a16="http://schemas.microsoft.com/office/drawing/2014/main" id="{D3764DCB-717C-43D3-B4BE-A0B4D8129904}"/>
            </a:ext>
          </a:extLst>
        </xdr:cNvPr>
        <xdr:cNvSpPr/>
      </xdr:nvSpPr>
      <xdr:spPr>
        <a:xfrm>
          <a:off x="12509500" y="507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158126</xdr:rowOff>
    </xdr:from>
    <xdr:to>
      <xdr:col>68</xdr:col>
      <xdr:colOff>73025</xdr:colOff>
      <xdr:row>30</xdr:row>
      <xdr:rowOff>106860</xdr:rowOff>
    </xdr:to>
    <xdr:cxnSp macro="">
      <xdr:nvCxnSpPr>
        <xdr:cNvPr id="160" name="直線コネクタ 159">
          <a:extLst>
            <a:ext uri="{FF2B5EF4-FFF2-40B4-BE49-F238E27FC236}">
              <a16:creationId xmlns:a16="http://schemas.microsoft.com/office/drawing/2014/main" id="{31D7969F-A678-4DF5-B69C-BAE92EA19083}"/>
            </a:ext>
          </a:extLst>
        </xdr:cNvPr>
        <xdr:cNvCxnSpPr/>
      </xdr:nvCxnSpPr>
      <xdr:spPr>
        <a:xfrm>
          <a:off x="12560300" y="5130176"/>
          <a:ext cx="762000" cy="12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97441</xdr:rowOff>
    </xdr:from>
    <xdr:to>
      <xdr:col>60</xdr:col>
      <xdr:colOff>123825</xdr:colOff>
      <xdr:row>31</xdr:row>
      <xdr:rowOff>27591</xdr:rowOff>
    </xdr:to>
    <xdr:sp macro="" textlink="">
      <xdr:nvSpPr>
        <xdr:cNvPr id="161" name="楕円 160">
          <a:extLst>
            <a:ext uri="{FF2B5EF4-FFF2-40B4-BE49-F238E27FC236}">
              <a16:creationId xmlns:a16="http://schemas.microsoft.com/office/drawing/2014/main" id="{95B7EA3C-CB40-4CBF-B538-A4531E56C381}"/>
            </a:ext>
          </a:extLst>
        </xdr:cNvPr>
        <xdr:cNvSpPr/>
      </xdr:nvSpPr>
      <xdr:spPr>
        <a:xfrm>
          <a:off x="11747500" y="524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158126</xdr:rowOff>
    </xdr:from>
    <xdr:to>
      <xdr:col>64</xdr:col>
      <xdr:colOff>73025</xdr:colOff>
      <xdr:row>30</xdr:row>
      <xdr:rowOff>148241</xdr:rowOff>
    </xdr:to>
    <xdr:cxnSp macro="">
      <xdr:nvCxnSpPr>
        <xdr:cNvPr id="162" name="直線コネクタ 161">
          <a:extLst>
            <a:ext uri="{FF2B5EF4-FFF2-40B4-BE49-F238E27FC236}">
              <a16:creationId xmlns:a16="http://schemas.microsoft.com/office/drawing/2014/main" id="{8D758DEF-15DE-499C-BA08-CCA472AB454D}"/>
            </a:ext>
          </a:extLst>
        </xdr:cNvPr>
        <xdr:cNvCxnSpPr/>
      </xdr:nvCxnSpPr>
      <xdr:spPr>
        <a:xfrm flipV="1">
          <a:off x="11798300" y="5130176"/>
          <a:ext cx="762000" cy="161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158143</xdr:rowOff>
    </xdr:from>
    <xdr:ext cx="469744" cy="259045"/>
    <xdr:sp macro="" textlink="">
      <xdr:nvSpPr>
        <xdr:cNvPr id="163" name="n_1aveValue債務償還比率">
          <a:extLst>
            <a:ext uri="{FF2B5EF4-FFF2-40B4-BE49-F238E27FC236}">
              <a16:creationId xmlns:a16="http://schemas.microsoft.com/office/drawing/2014/main" id="{A5F234FE-F0E3-4C34-8833-64ECA230FD63}"/>
            </a:ext>
          </a:extLst>
        </xdr:cNvPr>
        <xdr:cNvSpPr txBox="1"/>
      </xdr:nvSpPr>
      <xdr:spPr>
        <a:xfrm>
          <a:off x="13836727" y="53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48594</xdr:rowOff>
    </xdr:from>
    <xdr:ext cx="469744" cy="259045"/>
    <xdr:sp macro="" textlink="">
      <xdr:nvSpPr>
        <xdr:cNvPr id="164" name="n_2aveValue債務償還比率">
          <a:extLst>
            <a:ext uri="{FF2B5EF4-FFF2-40B4-BE49-F238E27FC236}">
              <a16:creationId xmlns:a16="http://schemas.microsoft.com/office/drawing/2014/main" id="{08A2AF2F-3BD7-4163-A8CD-D2B90DC34CDD}"/>
            </a:ext>
          </a:extLst>
        </xdr:cNvPr>
        <xdr:cNvSpPr txBox="1"/>
      </xdr:nvSpPr>
      <xdr:spPr>
        <a:xfrm>
          <a:off x="13087427" y="553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24306</xdr:rowOff>
    </xdr:from>
    <xdr:ext cx="469744" cy="259045"/>
    <xdr:sp macro="" textlink="">
      <xdr:nvSpPr>
        <xdr:cNvPr id="165" name="n_3aveValue債務償還比率">
          <a:extLst>
            <a:ext uri="{FF2B5EF4-FFF2-40B4-BE49-F238E27FC236}">
              <a16:creationId xmlns:a16="http://schemas.microsoft.com/office/drawing/2014/main" id="{34E7FD21-6126-4EB2-A76F-0510839AE2FF}"/>
            </a:ext>
          </a:extLst>
        </xdr:cNvPr>
        <xdr:cNvSpPr txBox="1"/>
      </xdr:nvSpPr>
      <xdr:spPr>
        <a:xfrm>
          <a:off x="12325427" y="5510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31323</xdr:rowOff>
    </xdr:from>
    <xdr:ext cx="469744" cy="259045"/>
    <xdr:sp macro="" textlink="">
      <xdr:nvSpPr>
        <xdr:cNvPr id="166" name="n_4aveValue債務償還比率">
          <a:extLst>
            <a:ext uri="{FF2B5EF4-FFF2-40B4-BE49-F238E27FC236}">
              <a16:creationId xmlns:a16="http://schemas.microsoft.com/office/drawing/2014/main" id="{D94D3789-CFCC-463D-B469-F38679E4692D}"/>
            </a:ext>
          </a:extLst>
        </xdr:cNvPr>
        <xdr:cNvSpPr txBox="1"/>
      </xdr:nvSpPr>
      <xdr:spPr>
        <a:xfrm>
          <a:off x="11563427" y="551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63168</xdr:rowOff>
    </xdr:from>
    <xdr:ext cx="469744" cy="259045"/>
    <xdr:sp macro="" textlink="">
      <xdr:nvSpPr>
        <xdr:cNvPr id="167" name="n_1mainValue債務償還比率">
          <a:extLst>
            <a:ext uri="{FF2B5EF4-FFF2-40B4-BE49-F238E27FC236}">
              <a16:creationId xmlns:a16="http://schemas.microsoft.com/office/drawing/2014/main" id="{B7102F30-6E46-4E41-8EC6-7AB5D067E8FF}"/>
            </a:ext>
          </a:extLst>
        </xdr:cNvPr>
        <xdr:cNvSpPr txBox="1"/>
      </xdr:nvSpPr>
      <xdr:spPr>
        <a:xfrm>
          <a:off x="13836727" y="469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2737</xdr:rowOff>
    </xdr:from>
    <xdr:ext cx="469744" cy="259045"/>
    <xdr:sp macro="" textlink="">
      <xdr:nvSpPr>
        <xdr:cNvPr id="168" name="n_2mainValue債務償還比率">
          <a:extLst>
            <a:ext uri="{FF2B5EF4-FFF2-40B4-BE49-F238E27FC236}">
              <a16:creationId xmlns:a16="http://schemas.microsoft.com/office/drawing/2014/main" id="{2A878C8C-9EC5-4746-A11C-E6BCADA4C651}"/>
            </a:ext>
          </a:extLst>
        </xdr:cNvPr>
        <xdr:cNvSpPr txBox="1"/>
      </xdr:nvSpPr>
      <xdr:spPr>
        <a:xfrm>
          <a:off x="13087427" y="497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54003</xdr:rowOff>
    </xdr:from>
    <xdr:ext cx="469744" cy="259045"/>
    <xdr:sp macro="" textlink="">
      <xdr:nvSpPr>
        <xdr:cNvPr id="169" name="n_3mainValue債務償還比率">
          <a:extLst>
            <a:ext uri="{FF2B5EF4-FFF2-40B4-BE49-F238E27FC236}">
              <a16:creationId xmlns:a16="http://schemas.microsoft.com/office/drawing/2014/main" id="{3ADCC555-C5D5-437E-9C12-ABE70DF63228}"/>
            </a:ext>
          </a:extLst>
        </xdr:cNvPr>
        <xdr:cNvSpPr txBox="1"/>
      </xdr:nvSpPr>
      <xdr:spPr>
        <a:xfrm>
          <a:off x="12325427" y="485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44118</xdr:rowOff>
    </xdr:from>
    <xdr:ext cx="469744" cy="259045"/>
    <xdr:sp macro="" textlink="">
      <xdr:nvSpPr>
        <xdr:cNvPr id="170" name="n_4mainValue債務償還比率">
          <a:extLst>
            <a:ext uri="{FF2B5EF4-FFF2-40B4-BE49-F238E27FC236}">
              <a16:creationId xmlns:a16="http://schemas.microsoft.com/office/drawing/2014/main" id="{5FF29258-09B5-4447-8A32-3745449D35FD}"/>
            </a:ext>
          </a:extLst>
        </xdr:cNvPr>
        <xdr:cNvSpPr txBox="1"/>
      </xdr:nvSpPr>
      <xdr:spPr>
        <a:xfrm>
          <a:off x="11563427" y="5016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3DFB3554-5640-46B8-BBDA-851DBC416941}"/>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797D6C07-6F42-4B8C-B976-3972D36DC2FA}"/>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CC59049-82AD-4F9E-89CA-329CF7AF4794}"/>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86A6515F-F663-4181-BB71-BDEE80F3BF24}"/>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44C9A175-4977-4853-8703-C46DA25415F6}"/>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62036B01-D658-4F0B-8987-F86CBAAE70F4}"/>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4225CAC-D423-4B00-AA12-09C6D8F774A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6B36EE9-B81F-4682-9302-2D159F3444E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C75236B-91FF-4AC2-BD6D-F6126067D75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B63FFCD-AD83-4D56-BB86-68E991F738B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CA87A6B-9107-48EF-B3C0-8D7AC4DDE35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EB9403A-E845-481A-81CE-0AE7AD58DEB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9B3679E-6D9D-4553-8581-D3FED7E1938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492ACC0-B93B-40DF-B4D3-5947365827B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BB8F0C-403E-4396-84D8-96A600A5355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7693643-74CE-40FD-A200-A919B08DCFE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E94689B-625D-491D-AC37-E743730C700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2171097-FFB8-4566-8BEA-9BBCD33CCEB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58464AE-30DE-4231-B678-561E26EB9C9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5D56602-4182-47AD-9795-1B515D84F44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5F8D310-E107-43A0-B92B-29992610A1C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B24A35D-95F2-4322-8DD6-121DBEF5CB3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FE85002-B7A3-4F46-B033-BBCA4D1E9AF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EC921E7-C806-48ED-B1AD-4A68BF49E4A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4E9926F-AA64-4FC7-B15F-B6DAB143BA7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80F3F82-43D6-4D27-A388-99F6204EDC5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775A681-5580-4513-B4F1-2730353A929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2567F0B-EF23-4BF2-A08F-6C871BFD159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51F7C45-6F8F-4327-8EA3-CF4F1EC00A7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4C51BC1-654C-45DD-9C7F-BA7A299C835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A7C3602-F68A-4650-ABB8-E791CA6A4F0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5EAC6F2-81FB-4454-A58F-3563BD1C6F1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3819386-DE37-4846-853B-75AEC382E9E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AB8C5C7-EF2C-4B32-B723-C71559D45B8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526249E-F987-4DD0-9AA5-A7C3B167683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3FC3903-139D-4CE5-A7D9-9C16C2F1095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6E4CB9A-8DB0-4733-901D-831EF470E6F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0D5E439-FEC1-4800-AE0B-785BAA9A1C8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C1D5DC8-5848-4AE4-BC2C-9C1A0AF46D5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06267C5-DCE5-431A-988C-F9BAB0695F9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217BBEE-F45B-457A-B734-FB1309B512A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9F1448B-FE51-4FA0-8600-1EAEE488703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0EED4CC-ADC4-4922-99EA-7A6F3615C50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7DB2D20-D246-4023-A9EE-3F4CA448CCF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F40FACD-1974-449F-85E3-7EB9D6EFBEA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7AE05DD-AAC5-466B-A9A5-ED35C754484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840C9B1-3E88-432C-AD13-5081CFFAE21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51E69BE-A0C8-4C92-B7BC-F295C55A6FC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B16E2F9-7F6F-42E7-B616-A279DF98A794}"/>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65499FE4-7531-46B2-87DD-58600B7B043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4D6E859-4E58-48F5-9E3B-4F796CFBE232}"/>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7D29AD1C-5070-45B9-B129-81B12FED5BD6}"/>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C2F5ECF-003F-4B53-A7ED-2A87C34C625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95DC697-9446-4558-A506-12F382396785}"/>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8189A65-88CC-48B4-9F63-73ED40192127}"/>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A7635E5-B64E-4FD4-92D8-C0DB42E0C4D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F755534-C21F-4CFF-8101-0A9A35C04A9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171BF654-C08F-4070-B916-565CA16D2A76}"/>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2122912-D25F-4C8A-BE28-A4FF21AAD35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D84A0BF-F1C7-4BBA-A389-E3981D0CEF5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ACBECDE-1456-4AD0-A060-612FEC6CA99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22860</xdr:rowOff>
    </xdr:from>
    <xdr:to>
      <xdr:col>24</xdr:col>
      <xdr:colOff>62865</xdr:colOff>
      <xdr:row>42</xdr:row>
      <xdr:rowOff>1905</xdr:rowOff>
    </xdr:to>
    <xdr:cxnSp macro="">
      <xdr:nvCxnSpPr>
        <xdr:cNvPr id="57" name="直線コネクタ 56">
          <a:extLst>
            <a:ext uri="{FF2B5EF4-FFF2-40B4-BE49-F238E27FC236}">
              <a16:creationId xmlns:a16="http://schemas.microsoft.com/office/drawing/2014/main" id="{3E89D999-C1A6-4612-8829-9C6738CA5363}"/>
            </a:ext>
          </a:extLst>
        </xdr:cNvPr>
        <xdr:cNvCxnSpPr/>
      </xdr:nvCxnSpPr>
      <xdr:spPr>
        <a:xfrm flipV="1">
          <a:off x="4634865" y="585216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5732</xdr:rowOff>
    </xdr:from>
    <xdr:ext cx="405111" cy="259045"/>
    <xdr:sp macro="" textlink="">
      <xdr:nvSpPr>
        <xdr:cNvPr id="58" name="【道路】&#10;有形固定資産減価償却率最小値テキスト">
          <a:extLst>
            <a:ext uri="{FF2B5EF4-FFF2-40B4-BE49-F238E27FC236}">
              <a16:creationId xmlns:a16="http://schemas.microsoft.com/office/drawing/2014/main" id="{29EB08A6-EBDF-4FC5-AAB0-8F43567FE876}"/>
            </a:ext>
          </a:extLst>
        </xdr:cNvPr>
        <xdr:cNvSpPr txBox="1"/>
      </xdr:nvSpPr>
      <xdr:spPr>
        <a:xfrm>
          <a:off x="4673600" y="720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1905</xdr:rowOff>
    </xdr:from>
    <xdr:to>
      <xdr:col>24</xdr:col>
      <xdr:colOff>152400</xdr:colOff>
      <xdr:row>42</xdr:row>
      <xdr:rowOff>1905</xdr:rowOff>
    </xdr:to>
    <xdr:cxnSp macro="">
      <xdr:nvCxnSpPr>
        <xdr:cNvPr id="59" name="直線コネクタ 58">
          <a:extLst>
            <a:ext uri="{FF2B5EF4-FFF2-40B4-BE49-F238E27FC236}">
              <a16:creationId xmlns:a16="http://schemas.microsoft.com/office/drawing/2014/main" id="{B80D0757-BA24-4EFD-95BB-86A93FAF81C3}"/>
            </a:ext>
          </a:extLst>
        </xdr:cNvPr>
        <xdr:cNvCxnSpPr/>
      </xdr:nvCxnSpPr>
      <xdr:spPr>
        <a:xfrm>
          <a:off x="4546600" y="720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140987</xdr:rowOff>
    </xdr:from>
    <xdr:ext cx="405111" cy="259045"/>
    <xdr:sp macro="" textlink="">
      <xdr:nvSpPr>
        <xdr:cNvPr id="60" name="【道路】&#10;有形固定資産減価償却率最大値テキスト">
          <a:extLst>
            <a:ext uri="{FF2B5EF4-FFF2-40B4-BE49-F238E27FC236}">
              <a16:creationId xmlns:a16="http://schemas.microsoft.com/office/drawing/2014/main" id="{BF4D8599-63C6-4BB6-8E1B-290E511EF37E}"/>
            </a:ext>
          </a:extLst>
        </xdr:cNvPr>
        <xdr:cNvSpPr txBox="1"/>
      </xdr:nvSpPr>
      <xdr:spPr>
        <a:xfrm>
          <a:off x="4673600"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22860</xdr:rowOff>
    </xdr:from>
    <xdr:to>
      <xdr:col>24</xdr:col>
      <xdr:colOff>152400</xdr:colOff>
      <xdr:row>34</xdr:row>
      <xdr:rowOff>22860</xdr:rowOff>
    </xdr:to>
    <xdr:cxnSp macro="">
      <xdr:nvCxnSpPr>
        <xdr:cNvPr id="61" name="直線コネクタ 60">
          <a:extLst>
            <a:ext uri="{FF2B5EF4-FFF2-40B4-BE49-F238E27FC236}">
              <a16:creationId xmlns:a16="http://schemas.microsoft.com/office/drawing/2014/main" id="{8C8146B3-00E8-495A-B5C3-514782A029E6}"/>
            </a:ext>
          </a:extLst>
        </xdr:cNvPr>
        <xdr:cNvCxnSpPr/>
      </xdr:nvCxnSpPr>
      <xdr:spPr>
        <a:xfrm>
          <a:off x="4546600" y="585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33037</xdr:rowOff>
    </xdr:from>
    <xdr:ext cx="405111" cy="259045"/>
    <xdr:sp macro="" textlink="">
      <xdr:nvSpPr>
        <xdr:cNvPr id="62" name="【道路】&#10;有形固定資産減価償却率平均値テキスト">
          <a:extLst>
            <a:ext uri="{FF2B5EF4-FFF2-40B4-BE49-F238E27FC236}">
              <a16:creationId xmlns:a16="http://schemas.microsoft.com/office/drawing/2014/main" id="{5E98EA1B-429D-4816-A7E1-D57E83820657}"/>
            </a:ext>
          </a:extLst>
        </xdr:cNvPr>
        <xdr:cNvSpPr txBox="1"/>
      </xdr:nvSpPr>
      <xdr:spPr>
        <a:xfrm>
          <a:off x="4673600" y="6376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a:extLst>
            <a:ext uri="{FF2B5EF4-FFF2-40B4-BE49-F238E27FC236}">
              <a16:creationId xmlns:a16="http://schemas.microsoft.com/office/drawing/2014/main" id="{CB5BA91E-A0CF-4578-9C35-BDDC337B2E75}"/>
            </a:ext>
          </a:extLst>
        </xdr:cNvPr>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149225</xdr:rowOff>
    </xdr:from>
    <xdr:to>
      <xdr:col>20</xdr:col>
      <xdr:colOff>38100</xdr:colOff>
      <xdr:row>38</xdr:row>
      <xdr:rowOff>79375</xdr:rowOff>
    </xdr:to>
    <xdr:sp macro="" textlink="">
      <xdr:nvSpPr>
        <xdr:cNvPr id="64" name="フローチャート: 判断 63">
          <a:extLst>
            <a:ext uri="{FF2B5EF4-FFF2-40B4-BE49-F238E27FC236}">
              <a16:creationId xmlns:a16="http://schemas.microsoft.com/office/drawing/2014/main" id="{A8A5A616-1EE0-433E-9C70-441CFC788492}"/>
            </a:ext>
          </a:extLst>
        </xdr:cNvPr>
        <xdr:cNvSpPr/>
      </xdr:nvSpPr>
      <xdr:spPr>
        <a:xfrm>
          <a:off x="3746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147320</xdr:rowOff>
    </xdr:from>
    <xdr:to>
      <xdr:col>15</xdr:col>
      <xdr:colOff>101600</xdr:colOff>
      <xdr:row>38</xdr:row>
      <xdr:rowOff>77470</xdr:rowOff>
    </xdr:to>
    <xdr:sp macro="" textlink="">
      <xdr:nvSpPr>
        <xdr:cNvPr id="65" name="フローチャート: 判断 64">
          <a:extLst>
            <a:ext uri="{FF2B5EF4-FFF2-40B4-BE49-F238E27FC236}">
              <a16:creationId xmlns:a16="http://schemas.microsoft.com/office/drawing/2014/main" id="{F47FEC5B-4698-46ED-B54C-93DCFCDC99A7}"/>
            </a:ext>
          </a:extLst>
        </xdr:cNvPr>
        <xdr:cNvSpPr/>
      </xdr:nvSpPr>
      <xdr:spPr>
        <a:xfrm>
          <a:off x="2857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61595</xdr:rowOff>
    </xdr:from>
    <xdr:to>
      <xdr:col>10</xdr:col>
      <xdr:colOff>165100</xdr:colOff>
      <xdr:row>37</xdr:row>
      <xdr:rowOff>163195</xdr:rowOff>
    </xdr:to>
    <xdr:sp macro="" textlink="">
      <xdr:nvSpPr>
        <xdr:cNvPr id="66" name="フローチャート: 判断 65">
          <a:extLst>
            <a:ext uri="{FF2B5EF4-FFF2-40B4-BE49-F238E27FC236}">
              <a16:creationId xmlns:a16="http://schemas.microsoft.com/office/drawing/2014/main" id="{423B3141-4C16-4E1E-9FD0-96E04DEB6E2D}"/>
            </a:ext>
          </a:extLst>
        </xdr:cNvPr>
        <xdr:cNvSpPr/>
      </xdr:nvSpPr>
      <xdr:spPr>
        <a:xfrm>
          <a:off x="1968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33020</xdr:rowOff>
    </xdr:from>
    <xdr:to>
      <xdr:col>6</xdr:col>
      <xdr:colOff>38100</xdr:colOff>
      <xdr:row>37</xdr:row>
      <xdr:rowOff>134620</xdr:rowOff>
    </xdr:to>
    <xdr:sp macro="" textlink="">
      <xdr:nvSpPr>
        <xdr:cNvPr id="67" name="フローチャート: 判断 66">
          <a:extLst>
            <a:ext uri="{FF2B5EF4-FFF2-40B4-BE49-F238E27FC236}">
              <a16:creationId xmlns:a16="http://schemas.microsoft.com/office/drawing/2014/main" id="{9F62BE78-4170-4BD3-AADD-80D677C8489C}"/>
            </a:ext>
          </a:extLst>
        </xdr:cNvPr>
        <xdr:cNvSpPr/>
      </xdr:nvSpPr>
      <xdr:spPr>
        <a:xfrm>
          <a:off x="1079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D8C9800-F675-4736-880E-4EBF69D2C7A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9E202B7-6DB8-4872-9B2C-5B958343552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70C8CEB-DA95-4497-A08F-E8D1E85F58A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7AD8734-3665-4218-A162-E9C3B65B746F}"/>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2A2F93E-4228-415D-A25D-14B513E4352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114935</xdr:rowOff>
    </xdr:from>
    <xdr:to>
      <xdr:col>24</xdr:col>
      <xdr:colOff>114300</xdr:colOff>
      <xdr:row>39</xdr:row>
      <xdr:rowOff>45085</xdr:rowOff>
    </xdr:to>
    <xdr:sp macro="" textlink="">
      <xdr:nvSpPr>
        <xdr:cNvPr id="73" name="楕円 72">
          <a:extLst>
            <a:ext uri="{FF2B5EF4-FFF2-40B4-BE49-F238E27FC236}">
              <a16:creationId xmlns:a16="http://schemas.microsoft.com/office/drawing/2014/main" id="{BF71F2B9-6565-481F-9821-A43FB683372A}"/>
            </a:ext>
          </a:extLst>
        </xdr:cNvPr>
        <xdr:cNvSpPr/>
      </xdr:nvSpPr>
      <xdr:spPr>
        <a:xfrm>
          <a:off x="4584700" y="663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93362</xdr:rowOff>
    </xdr:from>
    <xdr:ext cx="405111" cy="259045"/>
    <xdr:sp macro="" textlink="">
      <xdr:nvSpPr>
        <xdr:cNvPr id="74" name="【道路】&#10;有形固定資産減価償却率該当値テキスト">
          <a:extLst>
            <a:ext uri="{FF2B5EF4-FFF2-40B4-BE49-F238E27FC236}">
              <a16:creationId xmlns:a16="http://schemas.microsoft.com/office/drawing/2014/main" id="{3F7D9A86-4CB6-4581-9C48-919DB3979EDE}"/>
            </a:ext>
          </a:extLst>
        </xdr:cNvPr>
        <xdr:cNvSpPr txBox="1"/>
      </xdr:nvSpPr>
      <xdr:spPr>
        <a:xfrm>
          <a:off x="4673600" y="660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122555</xdr:rowOff>
    </xdr:from>
    <xdr:to>
      <xdr:col>20</xdr:col>
      <xdr:colOff>38100</xdr:colOff>
      <xdr:row>39</xdr:row>
      <xdr:rowOff>52705</xdr:rowOff>
    </xdr:to>
    <xdr:sp macro="" textlink="">
      <xdr:nvSpPr>
        <xdr:cNvPr id="75" name="楕円 74">
          <a:extLst>
            <a:ext uri="{FF2B5EF4-FFF2-40B4-BE49-F238E27FC236}">
              <a16:creationId xmlns:a16="http://schemas.microsoft.com/office/drawing/2014/main" id="{B3CCBF79-DA25-42E1-A90C-2E0BEAE20AC5}"/>
            </a:ext>
          </a:extLst>
        </xdr:cNvPr>
        <xdr:cNvSpPr/>
      </xdr:nvSpPr>
      <xdr:spPr>
        <a:xfrm>
          <a:off x="3746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165735</xdr:rowOff>
    </xdr:from>
    <xdr:to>
      <xdr:col>24</xdr:col>
      <xdr:colOff>63500</xdr:colOff>
      <xdr:row>39</xdr:row>
      <xdr:rowOff>1905</xdr:rowOff>
    </xdr:to>
    <xdr:cxnSp macro="">
      <xdr:nvCxnSpPr>
        <xdr:cNvPr id="76" name="直線コネクタ 75">
          <a:extLst>
            <a:ext uri="{FF2B5EF4-FFF2-40B4-BE49-F238E27FC236}">
              <a16:creationId xmlns:a16="http://schemas.microsoft.com/office/drawing/2014/main" id="{6857D0CB-2002-4A2A-BEEA-B56A4F63D6E9}"/>
            </a:ext>
          </a:extLst>
        </xdr:cNvPr>
        <xdr:cNvCxnSpPr/>
      </xdr:nvCxnSpPr>
      <xdr:spPr>
        <a:xfrm flipV="1">
          <a:off x="3797300" y="668083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113030</xdr:rowOff>
    </xdr:from>
    <xdr:to>
      <xdr:col>15</xdr:col>
      <xdr:colOff>101600</xdr:colOff>
      <xdr:row>39</xdr:row>
      <xdr:rowOff>43180</xdr:rowOff>
    </xdr:to>
    <xdr:sp macro="" textlink="">
      <xdr:nvSpPr>
        <xdr:cNvPr id="77" name="楕円 76">
          <a:extLst>
            <a:ext uri="{FF2B5EF4-FFF2-40B4-BE49-F238E27FC236}">
              <a16:creationId xmlns:a16="http://schemas.microsoft.com/office/drawing/2014/main" id="{18E8D2E1-3337-43CC-B982-1A90926CFC5D}"/>
            </a:ext>
          </a:extLst>
        </xdr:cNvPr>
        <xdr:cNvSpPr/>
      </xdr:nvSpPr>
      <xdr:spPr>
        <a:xfrm>
          <a:off x="2857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163830</xdr:rowOff>
    </xdr:from>
    <xdr:to>
      <xdr:col>19</xdr:col>
      <xdr:colOff>177800</xdr:colOff>
      <xdr:row>39</xdr:row>
      <xdr:rowOff>1905</xdr:rowOff>
    </xdr:to>
    <xdr:cxnSp macro="">
      <xdr:nvCxnSpPr>
        <xdr:cNvPr id="78" name="直線コネクタ 77">
          <a:extLst>
            <a:ext uri="{FF2B5EF4-FFF2-40B4-BE49-F238E27FC236}">
              <a16:creationId xmlns:a16="http://schemas.microsoft.com/office/drawing/2014/main" id="{050BD823-8D17-4CD6-8D1A-E45D821E8C81}"/>
            </a:ext>
          </a:extLst>
        </xdr:cNvPr>
        <xdr:cNvCxnSpPr/>
      </xdr:nvCxnSpPr>
      <xdr:spPr>
        <a:xfrm>
          <a:off x="2908300" y="66789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116840</xdr:rowOff>
    </xdr:from>
    <xdr:to>
      <xdr:col>10</xdr:col>
      <xdr:colOff>165100</xdr:colOff>
      <xdr:row>39</xdr:row>
      <xdr:rowOff>46990</xdr:rowOff>
    </xdr:to>
    <xdr:sp macro="" textlink="">
      <xdr:nvSpPr>
        <xdr:cNvPr id="79" name="楕円 78">
          <a:extLst>
            <a:ext uri="{FF2B5EF4-FFF2-40B4-BE49-F238E27FC236}">
              <a16:creationId xmlns:a16="http://schemas.microsoft.com/office/drawing/2014/main" id="{631FB191-631F-4A68-A62B-8C19CC316EEE}"/>
            </a:ext>
          </a:extLst>
        </xdr:cNvPr>
        <xdr:cNvSpPr/>
      </xdr:nvSpPr>
      <xdr:spPr>
        <a:xfrm>
          <a:off x="1968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163830</xdr:rowOff>
    </xdr:from>
    <xdr:to>
      <xdr:col>15</xdr:col>
      <xdr:colOff>50800</xdr:colOff>
      <xdr:row>38</xdr:row>
      <xdr:rowOff>167640</xdr:rowOff>
    </xdr:to>
    <xdr:cxnSp macro="">
      <xdr:nvCxnSpPr>
        <xdr:cNvPr id="80" name="直線コネクタ 79">
          <a:extLst>
            <a:ext uri="{FF2B5EF4-FFF2-40B4-BE49-F238E27FC236}">
              <a16:creationId xmlns:a16="http://schemas.microsoft.com/office/drawing/2014/main" id="{FD6C35D5-3B0E-4537-823C-3691FE34A17E}"/>
            </a:ext>
          </a:extLst>
        </xdr:cNvPr>
        <xdr:cNvCxnSpPr/>
      </xdr:nvCxnSpPr>
      <xdr:spPr>
        <a:xfrm flipV="1">
          <a:off x="2019300" y="6678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109220</xdr:rowOff>
    </xdr:from>
    <xdr:to>
      <xdr:col>6</xdr:col>
      <xdr:colOff>38100</xdr:colOff>
      <xdr:row>39</xdr:row>
      <xdr:rowOff>39370</xdr:rowOff>
    </xdr:to>
    <xdr:sp macro="" textlink="">
      <xdr:nvSpPr>
        <xdr:cNvPr id="81" name="楕円 80">
          <a:extLst>
            <a:ext uri="{FF2B5EF4-FFF2-40B4-BE49-F238E27FC236}">
              <a16:creationId xmlns:a16="http://schemas.microsoft.com/office/drawing/2014/main" id="{C30F6A62-AAE3-4A6A-ABA2-5F978948A33C}"/>
            </a:ext>
          </a:extLst>
        </xdr:cNvPr>
        <xdr:cNvSpPr/>
      </xdr:nvSpPr>
      <xdr:spPr>
        <a:xfrm>
          <a:off x="1079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160020</xdr:rowOff>
    </xdr:from>
    <xdr:to>
      <xdr:col>10</xdr:col>
      <xdr:colOff>114300</xdr:colOff>
      <xdr:row>38</xdr:row>
      <xdr:rowOff>167640</xdr:rowOff>
    </xdr:to>
    <xdr:cxnSp macro="">
      <xdr:nvCxnSpPr>
        <xdr:cNvPr id="82" name="直線コネクタ 81">
          <a:extLst>
            <a:ext uri="{FF2B5EF4-FFF2-40B4-BE49-F238E27FC236}">
              <a16:creationId xmlns:a16="http://schemas.microsoft.com/office/drawing/2014/main" id="{0B47C088-20AE-4FA3-AE5F-597F864E24AD}"/>
            </a:ext>
          </a:extLst>
        </xdr:cNvPr>
        <xdr:cNvCxnSpPr/>
      </xdr:nvCxnSpPr>
      <xdr:spPr>
        <a:xfrm>
          <a:off x="1130300" y="6675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95902</xdr:rowOff>
    </xdr:from>
    <xdr:ext cx="405111" cy="259045"/>
    <xdr:sp macro="" textlink="">
      <xdr:nvSpPr>
        <xdr:cNvPr id="83" name="n_1aveValue【道路】&#10;有形固定資産減価償却率">
          <a:extLst>
            <a:ext uri="{FF2B5EF4-FFF2-40B4-BE49-F238E27FC236}">
              <a16:creationId xmlns:a16="http://schemas.microsoft.com/office/drawing/2014/main" id="{9F357A90-5F2E-4089-941C-C3A9FBEBB2FA}"/>
            </a:ext>
          </a:extLst>
        </xdr:cNvPr>
        <xdr:cNvSpPr txBox="1"/>
      </xdr:nvSpPr>
      <xdr:spPr>
        <a:xfrm>
          <a:off x="35820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93997</xdr:rowOff>
    </xdr:from>
    <xdr:ext cx="405111" cy="259045"/>
    <xdr:sp macro="" textlink="">
      <xdr:nvSpPr>
        <xdr:cNvPr id="84" name="n_2aveValue【道路】&#10;有形固定資産減価償却率">
          <a:extLst>
            <a:ext uri="{FF2B5EF4-FFF2-40B4-BE49-F238E27FC236}">
              <a16:creationId xmlns:a16="http://schemas.microsoft.com/office/drawing/2014/main" id="{99053B3C-7E9F-4319-BA87-67CCCCDA023B}"/>
            </a:ext>
          </a:extLst>
        </xdr:cNvPr>
        <xdr:cNvSpPr txBox="1"/>
      </xdr:nvSpPr>
      <xdr:spPr>
        <a:xfrm>
          <a:off x="2705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8272</xdr:rowOff>
    </xdr:from>
    <xdr:ext cx="405111" cy="259045"/>
    <xdr:sp macro="" textlink="">
      <xdr:nvSpPr>
        <xdr:cNvPr id="85" name="n_3aveValue【道路】&#10;有形固定資産減価償却率">
          <a:extLst>
            <a:ext uri="{FF2B5EF4-FFF2-40B4-BE49-F238E27FC236}">
              <a16:creationId xmlns:a16="http://schemas.microsoft.com/office/drawing/2014/main" id="{CCEE28C2-5DBF-417B-9630-BE6D81625D17}"/>
            </a:ext>
          </a:extLst>
        </xdr:cNvPr>
        <xdr:cNvSpPr txBox="1"/>
      </xdr:nvSpPr>
      <xdr:spPr>
        <a:xfrm>
          <a:off x="1816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151147</xdr:rowOff>
    </xdr:from>
    <xdr:ext cx="405111" cy="259045"/>
    <xdr:sp macro="" textlink="">
      <xdr:nvSpPr>
        <xdr:cNvPr id="86" name="n_4aveValue【道路】&#10;有形固定資産減価償却率">
          <a:extLst>
            <a:ext uri="{FF2B5EF4-FFF2-40B4-BE49-F238E27FC236}">
              <a16:creationId xmlns:a16="http://schemas.microsoft.com/office/drawing/2014/main" id="{2F5CD740-A9B7-495E-959F-B7DBB7628583}"/>
            </a:ext>
          </a:extLst>
        </xdr:cNvPr>
        <xdr:cNvSpPr txBox="1"/>
      </xdr:nvSpPr>
      <xdr:spPr>
        <a:xfrm>
          <a:off x="927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43832</xdr:rowOff>
    </xdr:from>
    <xdr:ext cx="405111" cy="259045"/>
    <xdr:sp macro="" textlink="">
      <xdr:nvSpPr>
        <xdr:cNvPr id="87" name="n_1mainValue【道路】&#10;有形固定資産減価償却率">
          <a:extLst>
            <a:ext uri="{FF2B5EF4-FFF2-40B4-BE49-F238E27FC236}">
              <a16:creationId xmlns:a16="http://schemas.microsoft.com/office/drawing/2014/main" id="{9EE6953F-38C2-47A0-9E8A-5591D8027FF4}"/>
            </a:ext>
          </a:extLst>
        </xdr:cNvPr>
        <xdr:cNvSpPr txBox="1"/>
      </xdr:nvSpPr>
      <xdr:spPr>
        <a:xfrm>
          <a:off x="3582044" y="673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34307</xdr:rowOff>
    </xdr:from>
    <xdr:ext cx="405111" cy="259045"/>
    <xdr:sp macro="" textlink="">
      <xdr:nvSpPr>
        <xdr:cNvPr id="88" name="n_2mainValue【道路】&#10;有形固定資産減価償却率">
          <a:extLst>
            <a:ext uri="{FF2B5EF4-FFF2-40B4-BE49-F238E27FC236}">
              <a16:creationId xmlns:a16="http://schemas.microsoft.com/office/drawing/2014/main" id="{9FC6DF5D-19FB-4964-A7A4-6773D3E4B0E8}"/>
            </a:ext>
          </a:extLst>
        </xdr:cNvPr>
        <xdr:cNvSpPr txBox="1"/>
      </xdr:nvSpPr>
      <xdr:spPr>
        <a:xfrm>
          <a:off x="2705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38117</xdr:rowOff>
    </xdr:from>
    <xdr:ext cx="405111" cy="259045"/>
    <xdr:sp macro="" textlink="">
      <xdr:nvSpPr>
        <xdr:cNvPr id="89" name="n_3mainValue【道路】&#10;有形固定資産減価償却率">
          <a:extLst>
            <a:ext uri="{FF2B5EF4-FFF2-40B4-BE49-F238E27FC236}">
              <a16:creationId xmlns:a16="http://schemas.microsoft.com/office/drawing/2014/main" id="{D98CCB4B-06A9-4DE0-A9F3-CC6E3E1288C1}"/>
            </a:ext>
          </a:extLst>
        </xdr:cNvPr>
        <xdr:cNvSpPr txBox="1"/>
      </xdr:nvSpPr>
      <xdr:spPr>
        <a:xfrm>
          <a:off x="1816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30497</xdr:rowOff>
    </xdr:from>
    <xdr:ext cx="405111" cy="259045"/>
    <xdr:sp macro="" textlink="">
      <xdr:nvSpPr>
        <xdr:cNvPr id="90" name="n_4mainValue【道路】&#10;有形固定資産減価償却率">
          <a:extLst>
            <a:ext uri="{FF2B5EF4-FFF2-40B4-BE49-F238E27FC236}">
              <a16:creationId xmlns:a16="http://schemas.microsoft.com/office/drawing/2014/main" id="{6965580E-5CC0-4327-9F51-C85688F9E580}"/>
            </a:ext>
          </a:extLst>
        </xdr:cNvPr>
        <xdr:cNvSpPr txBox="1"/>
      </xdr:nvSpPr>
      <xdr:spPr>
        <a:xfrm>
          <a:off x="9277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092131D-B2AD-4AAF-8F3C-11F2E283893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5E6B34E-2297-40D5-93E3-DD8F3A37BB4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950F5DAB-F30D-4B66-ABE9-0D55BE05E6E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3C80D015-B2F5-4F88-BBFA-2EA83363F1DF}"/>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B5F69645-B6E0-47B4-BF17-C1C5CCC9C73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BDA83EFB-BCC1-42FD-AEA2-9020571B457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197762C-51C7-4A74-B71B-B8E928B0FAE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D077EAB-F630-40AC-A2D3-E6A2177B2F6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C906550-0219-46F7-A0F6-CB66B5CF46A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3D9D0F3-1FE8-4DC3-913A-A445F4C68A1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BFCC7C25-A702-4202-BB1E-CA7DFA49D819}"/>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9F3EBC07-610F-4EA6-842F-D2CEC22B5D8B}"/>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EDAA174C-4160-4B85-86A9-4926E54DA6C3}"/>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22015F49-2F4D-474D-9BC8-9A8220288521}"/>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E305DA04-DE4F-4A35-812C-60AC0C3E6DC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20909DB3-8365-4F13-9172-1EAB06DE3C45}"/>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133AE7D-EAC7-4E71-B46F-EB1BA4027C29}"/>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8BB2700F-05F2-45AA-A986-85A51AB53B65}"/>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ED9EFB63-EE36-411B-BC85-8C36C911A43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79DBC95D-68DF-424A-8529-E13AD45751A7}"/>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48EF2E26-3F2A-4BCD-9B87-7E7C8174F5D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13B4DD9D-1AA4-4B2B-A1AD-59D427C5B0B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8004C7C4-EEEE-4F49-A178-DB72D908005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153905</xdr:rowOff>
    </xdr:from>
    <xdr:to>
      <xdr:col>54</xdr:col>
      <xdr:colOff>189865</xdr:colOff>
      <xdr:row>41</xdr:row>
      <xdr:rowOff>16859</xdr:rowOff>
    </xdr:to>
    <xdr:cxnSp macro="">
      <xdr:nvCxnSpPr>
        <xdr:cNvPr id="114" name="直線コネクタ 113">
          <a:extLst>
            <a:ext uri="{FF2B5EF4-FFF2-40B4-BE49-F238E27FC236}">
              <a16:creationId xmlns:a16="http://schemas.microsoft.com/office/drawing/2014/main" id="{0BF90042-420C-43B7-82CC-4151C1908734}"/>
            </a:ext>
          </a:extLst>
        </xdr:cNvPr>
        <xdr:cNvCxnSpPr/>
      </xdr:nvCxnSpPr>
      <xdr:spPr>
        <a:xfrm flipV="1">
          <a:off x="10476865" y="5640305"/>
          <a:ext cx="0" cy="140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20686</xdr:rowOff>
    </xdr:from>
    <xdr:ext cx="534377" cy="259045"/>
    <xdr:sp macro="" textlink="">
      <xdr:nvSpPr>
        <xdr:cNvPr id="115" name="【道路】&#10;一人当たり延長最小値テキスト">
          <a:extLst>
            <a:ext uri="{FF2B5EF4-FFF2-40B4-BE49-F238E27FC236}">
              <a16:creationId xmlns:a16="http://schemas.microsoft.com/office/drawing/2014/main" id="{7F3B7EE9-2840-4DC6-99EC-83D06260C285}"/>
            </a:ext>
          </a:extLst>
        </xdr:cNvPr>
        <xdr:cNvSpPr txBox="1"/>
      </xdr:nvSpPr>
      <xdr:spPr>
        <a:xfrm>
          <a:off x="10515600" y="705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16859</xdr:rowOff>
    </xdr:from>
    <xdr:to>
      <xdr:col>55</xdr:col>
      <xdr:colOff>88900</xdr:colOff>
      <xdr:row>41</xdr:row>
      <xdr:rowOff>16859</xdr:rowOff>
    </xdr:to>
    <xdr:cxnSp macro="">
      <xdr:nvCxnSpPr>
        <xdr:cNvPr id="116" name="直線コネクタ 115">
          <a:extLst>
            <a:ext uri="{FF2B5EF4-FFF2-40B4-BE49-F238E27FC236}">
              <a16:creationId xmlns:a16="http://schemas.microsoft.com/office/drawing/2014/main" id="{6971128D-18EF-4C89-8A1D-0446D73CB683}"/>
            </a:ext>
          </a:extLst>
        </xdr:cNvPr>
        <xdr:cNvCxnSpPr/>
      </xdr:nvCxnSpPr>
      <xdr:spPr>
        <a:xfrm>
          <a:off x="10388600" y="7046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100582</xdr:rowOff>
    </xdr:from>
    <xdr:ext cx="534377" cy="259045"/>
    <xdr:sp macro="" textlink="">
      <xdr:nvSpPr>
        <xdr:cNvPr id="117" name="【道路】&#10;一人当たり延長最大値テキスト">
          <a:extLst>
            <a:ext uri="{FF2B5EF4-FFF2-40B4-BE49-F238E27FC236}">
              <a16:creationId xmlns:a16="http://schemas.microsoft.com/office/drawing/2014/main" id="{09545D4E-D046-4406-A903-62EE3C3D5C3C}"/>
            </a:ext>
          </a:extLst>
        </xdr:cNvPr>
        <xdr:cNvSpPr txBox="1"/>
      </xdr:nvSpPr>
      <xdr:spPr>
        <a:xfrm>
          <a:off x="10515600" y="541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153905</xdr:rowOff>
    </xdr:from>
    <xdr:to>
      <xdr:col>55</xdr:col>
      <xdr:colOff>88900</xdr:colOff>
      <xdr:row>32</xdr:row>
      <xdr:rowOff>153905</xdr:rowOff>
    </xdr:to>
    <xdr:cxnSp macro="">
      <xdr:nvCxnSpPr>
        <xdr:cNvPr id="118" name="直線コネクタ 117">
          <a:extLst>
            <a:ext uri="{FF2B5EF4-FFF2-40B4-BE49-F238E27FC236}">
              <a16:creationId xmlns:a16="http://schemas.microsoft.com/office/drawing/2014/main" id="{CA4E6E41-F3CE-490F-9210-B19991F356DB}"/>
            </a:ext>
          </a:extLst>
        </xdr:cNvPr>
        <xdr:cNvCxnSpPr/>
      </xdr:nvCxnSpPr>
      <xdr:spPr>
        <a:xfrm>
          <a:off x="10388600" y="5640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89730</xdr:rowOff>
    </xdr:from>
    <xdr:ext cx="534377" cy="259045"/>
    <xdr:sp macro="" textlink="">
      <xdr:nvSpPr>
        <xdr:cNvPr id="119" name="【道路】&#10;一人当たり延長平均値テキスト">
          <a:extLst>
            <a:ext uri="{FF2B5EF4-FFF2-40B4-BE49-F238E27FC236}">
              <a16:creationId xmlns:a16="http://schemas.microsoft.com/office/drawing/2014/main" id="{291BF864-2F06-41BA-98CE-C71B4881B0C3}"/>
            </a:ext>
          </a:extLst>
        </xdr:cNvPr>
        <xdr:cNvSpPr txBox="1"/>
      </xdr:nvSpPr>
      <xdr:spPr>
        <a:xfrm>
          <a:off x="10515600" y="6433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66853</xdr:rowOff>
    </xdr:from>
    <xdr:to>
      <xdr:col>55</xdr:col>
      <xdr:colOff>50800</xdr:colOff>
      <xdr:row>38</xdr:row>
      <xdr:rowOff>168453</xdr:rowOff>
    </xdr:to>
    <xdr:sp macro="" textlink="">
      <xdr:nvSpPr>
        <xdr:cNvPr id="120" name="フローチャート: 判断 119">
          <a:extLst>
            <a:ext uri="{FF2B5EF4-FFF2-40B4-BE49-F238E27FC236}">
              <a16:creationId xmlns:a16="http://schemas.microsoft.com/office/drawing/2014/main" id="{C1E80E73-2431-46B5-A4DB-0DBE7F9E7979}"/>
            </a:ext>
          </a:extLst>
        </xdr:cNvPr>
        <xdr:cNvSpPr/>
      </xdr:nvSpPr>
      <xdr:spPr>
        <a:xfrm>
          <a:off x="10426700" y="6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86284</xdr:rowOff>
    </xdr:from>
    <xdr:to>
      <xdr:col>50</xdr:col>
      <xdr:colOff>165100</xdr:colOff>
      <xdr:row>39</xdr:row>
      <xdr:rowOff>16434</xdr:rowOff>
    </xdr:to>
    <xdr:sp macro="" textlink="">
      <xdr:nvSpPr>
        <xdr:cNvPr id="121" name="フローチャート: 判断 120">
          <a:extLst>
            <a:ext uri="{FF2B5EF4-FFF2-40B4-BE49-F238E27FC236}">
              <a16:creationId xmlns:a16="http://schemas.microsoft.com/office/drawing/2014/main" id="{EF08775A-1640-4F72-B922-74678B92013E}"/>
            </a:ext>
          </a:extLst>
        </xdr:cNvPr>
        <xdr:cNvSpPr/>
      </xdr:nvSpPr>
      <xdr:spPr>
        <a:xfrm>
          <a:off x="9588500" y="66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90418</xdr:rowOff>
    </xdr:from>
    <xdr:to>
      <xdr:col>46</xdr:col>
      <xdr:colOff>38100</xdr:colOff>
      <xdr:row>39</xdr:row>
      <xdr:rowOff>20568</xdr:rowOff>
    </xdr:to>
    <xdr:sp macro="" textlink="">
      <xdr:nvSpPr>
        <xdr:cNvPr id="122" name="フローチャート: 判断 121">
          <a:extLst>
            <a:ext uri="{FF2B5EF4-FFF2-40B4-BE49-F238E27FC236}">
              <a16:creationId xmlns:a16="http://schemas.microsoft.com/office/drawing/2014/main" id="{C390A63A-8AD6-4C97-9D85-AAA0C80AA306}"/>
            </a:ext>
          </a:extLst>
        </xdr:cNvPr>
        <xdr:cNvSpPr/>
      </xdr:nvSpPr>
      <xdr:spPr>
        <a:xfrm>
          <a:off x="8699500" y="6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105810</xdr:rowOff>
    </xdr:from>
    <xdr:to>
      <xdr:col>41</xdr:col>
      <xdr:colOff>101600</xdr:colOff>
      <xdr:row>39</xdr:row>
      <xdr:rowOff>35960</xdr:rowOff>
    </xdr:to>
    <xdr:sp macro="" textlink="">
      <xdr:nvSpPr>
        <xdr:cNvPr id="123" name="フローチャート: 判断 122">
          <a:extLst>
            <a:ext uri="{FF2B5EF4-FFF2-40B4-BE49-F238E27FC236}">
              <a16:creationId xmlns:a16="http://schemas.microsoft.com/office/drawing/2014/main" id="{AC5BBE19-332E-4E6A-961E-A607F83FA702}"/>
            </a:ext>
          </a:extLst>
        </xdr:cNvPr>
        <xdr:cNvSpPr/>
      </xdr:nvSpPr>
      <xdr:spPr>
        <a:xfrm>
          <a:off x="7810500" y="662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118326</xdr:rowOff>
    </xdr:from>
    <xdr:to>
      <xdr:col>36</xdr:col>
      <xdr:colOff>165100</xdr:colOff>
      <xdr:row>39</xdr:row>
      <xdr:rowOff>48476</xdr:rowOff>
    </xdr:to>
    <xdr:sp macro="" textlink="">
      <xdr:nvSpPr>
        <xdr:cNvPr id="124" name="フローチャート: 判断 123">
          <a:extLst>
            <a:ext uri="{FF2B5EF4-FFF2-40B4-BE49-F238E27FC236}">
              <a16:creationId xmlns:a16="http://schemas.microsoft.com/office/drawing/2014/main" id="{C0D3A407-9100-4B03-A852-C70D4718D599}"/>
            </a:ext>
          </a:extLst>
        </xdr:cNvPr>
        <xdr:cNvSpPr/>
      </xdr:nvSpPr>
      <xdr:spPr>
        <a:xfrm>
          <a:off x="6921500" y="663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A466440-3A11-4043-A33C-28F89FE68CA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0920742-70E1-4250-A8FB-6A630EDE45E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F41693D-0F17-4B89-8A62-481D2547765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D2A7060-5702-489E-9FFA-1C45A98DD2B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9FE8EA6-C256-4C74-805D-9F2CE696FF9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137509</xdr:rowOff>
    </xdr:from>
    <xdr:to>
      <xdr:col>55</xdr:col>
      <xdr:colOff>50800</xdr:colOff>
      <xdr:row>41</xdr:row>
      <xdr:rowOff>67659</xdr:rowOff>
    </xdr:to>
    <xdr:sp macro="" textlink="">
      <xdr:nvSpPr>
        <xdr:cNvPr id="130" name="楕円 129">
          <a:extLst>
            <a:ext uri="{FF2B5EF4-FFF2-40B4-BE49-F238E27FC236}">
              <a16:creationId xmlns:a16="http://schemas.microsoft.com/office/drawing/2014/main" id="{03725275-48F8-46F7-BA77-10554943C9F3}"/>
            </a:ext>
          </a:extLst>
        </xdr:cNvPr>
        <xdr:cNvSpPr/>
      </xdr:nvSpPr>
      <xdr:spPr>
        <a:xfrm>
          <a:off x="10426700" y="6995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52436</xdr:rowOff>
    </xdr:from>
    <xdr:ext cx="534377" cy="259045"/>
    <xdr:sp macro="" textlink="">
      <xdr:nvSpPr>
        <xdr:cNvPr id="131" name="【道路】&#10;一人当たり延長該当値テキスト">
          <a:extLst>
            <a:ext uri="{FF2B5EF4-FFF2-40B4-BE49-F238E27FC236}">
              <a16:creationId xmlns:a16="http://schemas.microsoft.com/office/drawing/2014/main" id="{31B89786-316E-43F1-9E19-FB983CD22BB7}"/>
            </a:ext>
          </a:extLst>
        </xdr:cNvPr>
        <xdr:cNvSpPr txBox="1"/>
      </xdr:nvSpPr>
      <xdr:spPr>
        <a:xfrm>
          <a:off x="10515600" y="691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140481</xdr:rowOff>
    </xdr:from>
    <xdr:to>
      <xdr:col>50</xdr:col>
      <xdr:colOff>165100</xdr:colOff>
      <xdr:row>41</xdr:row>
      <xdr:rowOff>70631</xdr:rowOff>
    </xdr:to>
    <xdr:sp macro="" textlink="">
      <xdr:nvSpPr>
        <xdr:cNvPr id="132" name="楕円 131">
          <a:extLst>
            <a:ext uri="{FF2B5EF4-FFF2-40B4-BE49-F238E27FC236}">
              <a16:creationId xmlns:a16="http://schemas.microsoft.com/office/drawing/2014/main" id="{57FD325B-3855-4EAB-A3E3-315ED0EA46CA}"/>
            </a:ext>
          </a:extLst>
        </xdr:cNvPr>
        <xdr:cNvSpPr/>
      </xdr:nvSpPr>
      <xdr:spPr>
        <a:xfrm>
          <a:off x="9588500" y="699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16859</xdr:rowOff>
    </xdr:from>
    <xdr:to>
      <xdr:col>55</xdr:col>
      <xdr:colOff>0</xdr:colOff>
      <xdr:row>41</xdr:row>
      <xdr:rowOff>19831</xdr:rowOff>
    </xdr:to>
    <xdr:cxnSp macro="">
      <xdr:nvCxnSpPr>
        <xdr:cNvPr id="133" name="直線コネクタ 132">
          <a:extLst>
            <a:ext uri="{FF2B5EF4-FFF2-40B4-BE49-F238E27FC236}">
              <a16:creationId xmlns:a16="http://schemas.microsoft.com/office/drawing/2014/main" id="{9ABEB901-3BEB-4E99-9C5B-C6549280B695}"/>
            </a:ext>
          </a:extLst>
        </xdr:cNvPr>
        <xdr:cNvCxnSpPr/>
      </xdr:nvCxnSpPr>
      <xdr:spPr>
        <a:xfrm flipV="1">
          <a:off x="9639300" y="7046309"/>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142463</xdr:rowOff>
    </xdr:from>
    <xdr:to>
      <xdr:col>46</xdr:col>
      <xdr:colOff>38100</xdr:colOff>
      <xdr:row>41</xdr:row>
      <xdr:rowOff>72613</xdr:rowOff>
    </xdr:to>
    <xdr:sp macro="" textlink="">
      <xdr:nvSpPr>
        <xdr:cNvPr id="134" name="楕円 133">
          <a:extLst>
            <a:ext uri="{FF2B5EF4-FFF2-40B4-BE49-F238E27FC236}">
              <a16:creationId xmlns:a16="http://schemas.microsoft.com/office/drawing/2014/main" id="{7C571C63-2FDE-4E5D-9727-0F57A00431D5}"/>
            </a:ext>
          </a:extLst>
        </xdr:cNvPr>
        <xdr:cNvSpPr/>
      </xdr:nvSpPr>
      <xdr:spPr>
        <a:xfrm>
          <a:off x="8699500" y="700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19831</xdr:rowOff>
    </xdr:from>
    <xdr:to>
      <xdr:col>50</xdr:col>
      <xdr:colOff>114300</xdr:colOff>
      <xdr:row>41</xdr:row>
      <xdr:rowOff>21813</xdr:rowOff>
    </xdr:to>
    <xdr:cxnSp macro="">
      <xdr:nvCxnSpPr>
        <xdr:cNvPr id="135" name="直線コネクタ 134">
          <a:extLst>
            <a:ext uri="{FF2B5EF4-FFF2-40B4-BE49-F238E27FC236}">
              <a16:creationId xmlns:a16="http://schemas.microsoft.com/office/drawing/2014/main" id="{7CF690C5-50C1-4506-AE81-59645315464B}"/>
            </a:ext>
          </a:extLst>
        </xdr:cNvPr>
        <xdr:cNvCxnSpPr/>
      </xdr:nvCxnSpPr>
      <xdr:spPr>
        <a:xfrm flipV="1">
          <a:off x="8750300" y="7049281"/>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144272</xdr:rowOff>
    </xdr:from>
    <xdr:to>
      <xdr:col>41</xdr:col>
      <xdr:colOff>101600</xdr:colOff>
      <xdr:row>41</xdr:row>
      <xdr:rowOff>74422</xdr:rowOff>
    </xdr:to>
    <xdr:sp macro="" textlink="">
      <xdr:nvSpPr>
        <xdr:cNvPr id="136" name="楕円 135">
          <a:extLst>
            <a:ext uri="{FF2B5EF4-FFF2-40B4-BE49-F238E27FC236}">
              <a16:creationId xmlns:a16="http://schemas.microsoft.com/office/drawing/2014/main" id="{06865445-7FA2-4598-AA99-0074E180D91C}"/>
            </a:ext>
          </a:extLst>
        </xdr:cNvPr>
        <xdr:cNvSpPr/>
      </xdr:nvSpPr>
      <xdr:spPr>
        <a:xfrm>
          <a:off x="7810500" y="700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21813</xdr:rowOff>
    </xdr:from>
    <xdr:to>
      <xdr:col>45</xdr:col>
      <xdr:colOff>177800</xdr:colOff>
      <xdr:row>41</xdr:row>
      <xdr:rowOff>23622</xdr:rowOff>
    </xdr:to>
    <xdr:cxnSp macro="">
      <xdr:nvCxnSpPr>
        <xdr:cNvPr id="137" name="直線コネクタ 136">
          <a:extLst>
            <a:ext uri="{FF2B5EF4-FFF2-40B4-BE49-F238E27FC236}">
              <a16:creationId xmlns:a16="http://schemas.microsoft.com/office/drawing/2014/main" id="{0AB9D648-3A66-49BE-9DF5-580C8AF2F927}"/>
            </a:ext>
          </a:extLst>
        </xdr:cNvPr>
        <xdr:cNvCxnSpPr/>
      </xdr:nvCxnSpPr>
      <xdr:spPr>
        <a:xfrm flipV="1">
          <a:off x="7861300" y="7051263"/>
          <a:ext cx="889000" cy="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144634</xdr:rowOff>
    </xdr:from>
    <xdr:to>
      <xdr:col>36</xdr:col>
      <xdr:colOff>165100</xdr:colOff>
      <xdr:row>41</xdr:row>
      <xdr:rowOff>74784</xdr:rowOff>
    </xdr:to>
    <xdr:sp macro="" textlink="">
      <xdr:nvSpPr>
        <xdr:cNvPr id="138" name="楕円 137">
          <a:extLst>
            <a:ext uri="{FF2B5EF4-FFF2-40B4-BE49-F238E27FC236}">
              <a16:creationId xmlns:a16="http://schemas.microsoft.com/office/drawing/2014/main" id="{81DC0C4B-4F25-4476-AE21-EFB4AA9D949B}"/>
            </a:ext>
          </a:extLst>
        </xdr:cNvPr>
        <xdr:cNvSpPr/>
      </xdr:nvSpPr>
      <xdr:spPr>
        <a:xfrm>
          <a:off x="6921500" y="700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23622</xdr:rowOff>
    </xdr:from>
    <xdr:to>
      <xdr:col>41</xdr:col>
      <xdr:colOff>50800</xdr:colOff>
      <xdr:row>41</xdr:row>
      <xdr:rowOff>23984</xdr:rowOff>
    </xdr:to>
    <xdr:cxnSp macro="">
      <xdr:nvCxnSpPr>
        <xdr:cNvPr id="139" name="直線コネクタ 138">
          <a:extLst>
            <a:ext uri="{FF2B5EF4-FFF2-40B4-BE49-F238E27FC236}">
              <a16:creationId xmlns:a16="http://schemas.microsoft.com/office/drawing/2014/main" id="{89C1C060-E651-413A-B194-12CE8A22EBE2}"/>
            </a:ext>
          </a:extLst>
        </xdr:cNvPr>
        <xdr:cNvCxnSpPr/>
      </xdr:nvCxnSpPr>
      <xdr:spPr>
        <a:xfrm flipV="1">
          <a:off x="6972300" y="7053072"/>
          <a:ext cx="889000" cy="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32961</xdr:rowOff>
    </xdr:from>
    <xdr:ext cx="534377" cy="259045"/>
    <xdr:sp macro="" textlink="">
      <xdr:nvSpPr>
        <xdr:cNvPr id="140" name="n_1aveValue【道路】&#10;一人当たり延長">
          <a:extLst>
            <a:ext uri="{FF2B5EF4-FFF2-40B4-BE49-F238E27FC236}">
              <a16:creationId xmlns:a16="http://schemas.microsoft.com/office/drawing/2014/main" id="{E92ED179-188F-4037-8522-BA12310A5670}"/>
            </a:ext>
          </a:extLst>
        </xdr:cNvPr>
        <xdr:cNvSpPr txBox="1"/>
      </xdr:nvSpPr>
      <xdr:spPr>
        <a:xfrm>
          <a:off x="9359411" y="63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37095</xdr:rowOff>
    </xdr:from>
    <xdr:ext cx="534377" cy="259045"/>
    <xdr:sp macro="" textlink="">
      <xdr:nvSpPr>
        <xdr:cNvPr id="141" name="n_2aveValue【道路】&#10;一人当たり延長">
          <a:extLst>
            <a:ext uri="{FF2B5EF4-FFF2-40B4-BE49-F238E27FC236}">
              <a16:creationId xmlns:a16="http://schemas.microsoft.com/office/drawing/2014/main" id="{2248DBAD-A2BC-4CDA-9ABA-F4953C5913F1}"/>
            </a:ext>
          </a:extLst>
        </xdr:cNvPr>
        <xdr:cNvSpPr txBox="1"/>
      </xdr:nvSpPr>
      <xdr:spPr>
        <a:xfrm>
          <a:off x="8483111" y="6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52487</xdr:rowOff>
    </xdr:from>
    <xdr:ext cx="534377" cy="259045"/>
    <xdr:sp macro="" textlink="">
      <xdr:nvSpPr>
        <xdr:cNvPr id="142" name="n_3aveValue【道路】&#10;一人当たり延長">
          <a:extLst>
            <a:ext uri="{FF2B5EF4-FFF2-40B4-BE49-F238E27FC236}">
              <a16:creationId xmlns:a16="http://schemas.microsoft.com/office/drawing/2014/main" id="{B9056BA6-970D-4613-9A6E-52C2FC77A1EA}"/>
            </a:ext>
          </a:extLst>
        </xdr:cNvPr>
        <xdr:cNvSpPr txBox="1"/>
      </xdr:nvSpPr>
      <xdr:spPr>
        <a:xfrm>
          <a:off x="7594111" y="639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65003</xdr:rowOff>
    </xdr:from>
    <xdr:ext cx="534377" cy="259045"/>
    <xdr:sp macro="" textlink="">
      <xdr:nvSpPr>
        <xdr:cNvPr id="143" name="n_4aveValue【道路】&#10;一人当たり延長">
          <a:extLst>
            <a:ext uri="{FF2B5EF4-FFF2-40B4-BE49-F238E27FC236}">
              <a16:creationId xmlns:a16="http://schemas.microsoft.com/office/drawing/2014/main" id="{FF41B97A-71B8-4E56-A446-436EFC8C6072}"/>
            </a:ext>
          </a:extLst>
        </xdr:cNvPr>
        <xdr:cNvSpPr txBox="1"/>
      </xdr:nvSpPr>
      <xdr:spPr>
        <a:xfrm>
          <a:off x="6705111" y="6408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61758</xdr:rowOff>
    </xdr:from>
    <xdr:ext cx="469744" cy="259045"/>
    <xdr:sp macro="" textlink="">
      <xdr:nvSpPr>
        <xdr:cNvPr id="144" name="n_1mainValue【道路】&#10;一人当たり延長">
          <a:extLst>
            <a:ext uri="{FF2B5EF4-FFF2-40B4-BE49-F238E27FC236}">
              <a16:creationId xmlns:a16="http://schemas.microsoft.com/office/drawing/2014/main" id="{D88D22D0-9F14-49AF-9A58-4906DDDAB1F4}"/>
            </a:ext>
          </a:extLst>
        </xdr:cNvPr>
        <xdr:cNvSpPr txBox="1"/>
      </xdr:nvSpPr>
      <xdr:spPr>
        <a:xfrm>
          <a:off x="9391727" y="709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63740</xdr:rowOff>
    </xdr:from>
    <xdr:ext cx="469744" cy="259045"/>
    <xdr:sp macro="" textlink="">
      <xdr:nvSpPr>
        <xdr:cNvPr id="145" name="n_2mainValue【道路】&#10;一人当たり延長">
          <a:extLst>
            <a:ext uri="{FF2B5EF4-FFF2-40B4-BE49-F238E27FC236}">
              <a16:creationId xmlns:a16="http://schemas.microsoft.com/office/drawing/2014/main" id="{E1216B46-2E1F-4C71-B7A1-F2951B9293AB}"/>
            </a:ext>
          </a:extLst>
        </xdr:cNvPr>
        <xdr:cNvSpPr txBox="1"/>
      </xdr:nvSpPr>
      <xdr:spPr>
        <a:xfrm>
          <a:off x="8515427" y="7093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65549</xdr:rowOff>
    </xdr:from>
    <xdr:ext cx="469744" cy="259045"/>
    <xdr:sp macro="" textlink="">
      <xdr:nvSpPr>
        <xdr:cNvPr id="146" name="n_3mainValue【道路】&#10;一人当たり延長">
          <a:extLst>
            <a:ext uri="{FF2B5EF4-FFF2-40B4-BE49-F238E27FC236}">
              <a16:creationId xmlns:a16="http://schemas.microsoft.com/office/drawing/2014/main" id="{6C5C6158-BF7E-4961-9178-9209B231D92A}"/>
            </a:ext>
          </a:extLst>
        </xdr:cNvPr>
        <xdr:cNvSpPr txBox="1"/>
      </xdr:nvSpPr>
      <xdr:spPr>
        <a:xfrm>
          <a:off x="7626427" y="709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65911</xdr:rowOff>
    </xdr:from>
    <xdr:ext cx="469744" cy="259045"/>
    <xdr:sp macro="" textlink="">
      <xdr:nvSpPr>
        <xdr:cNvPr id="147" name="n_4mainValue【道路】&#10;一人当たり延長">
          <a:extLst>
            <a:ext uri="{FF2B5EF4-FFF2-40B4-BE49-F238E27FC236}">
              <a16:creationId xmlns:a16="http://schemas.microsoft.com/office/drawing/2014/main" id="{C586237C-8B0E-4262-92B2-07C0BEF39B2A}"/>
            </a:ext>
          </a:extLst>
        </xdr:cNvPr>
        <xdr:cNvSpPr txBox="1"/>
      </xdr:nvSpPr>
      <xdr:spPr>
        <a:xfrm>
          <a:off x="6737427" y="7095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4EBC718D-329B-43D2-9255-0C56DC485D0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1A39222-B37C-437F-ADB8-0EB8A2364A0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B6489ADF-36A6-48F9-8326-DEDC76DBCCF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F4A200B-1548-4040-AA4C-86384B2DDCD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D3AEC8C5-03AA-4FBB-8B7D-17359436874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CA9299D3-B6CB-4E6F-BAB0-707DC0B1E6D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1438C10-1F1A-4E56-BD2D-0F7B6E4F0E2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2E14FE6E-B4CC-4C8D-A752-97C21E46C58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43598515-064D-4A3B-A810-782A9FF4166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7F109B52-8D48-4858-87AC-0DBF70FDD73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B199F2D-0074-4BAB-87C6-925BB3BF0E5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CF7552B-E0C1-416F-B363-239CD96FD0E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380EE9E4-D74F-4169-B7A2-F1FD0E04666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2C9792D1-A713-4579-A91D-249F853E577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B13E9B60-379B-47C7-B4D3-A3BC94A739EF}"/>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CA466253-BD6D-4C00-897D-1BD5EBD52F9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EFDEF02E-9BEE-4332-8664-D58EFA4243F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8919536B-D45C-4164-A7E3-05B3778F523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FAD4368D-6C8C-4A79-854B-43576E1932A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C200F644-38B3-495A-A8A9-AA1A2A91DC2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8C4D4619-6B60-464F-A76C-79F57429D148}"/>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42F68CF3-CF08-4299-B8D3-06CAFA463CB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93AA5B5D-6784-467A-9BEA-28DE329AAB4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C42088CD-7062-4DA2-B085-F0F594D8887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8CB571C5-A37A-4088-822D-6DDD051BC91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79BE5C84-DE6A-4305-8775-DA8B9823B605}"/>
            </a:ext>
          </a:extLst>
        </xdr:cNvPr>
        <xdr:cNvCxnSpPr/>
      </xdr:nvCxnSpPr>
      <xdr:spPr>
        <a:xfrm flipV="1">
          <a:off x="4634865" y="9560378"/>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F57871B5-892C-4FEF-B7F0-79E5744F2C6F}"/>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944F3FA1-37D5-4FC8-8821-F3C861384FE9}"/>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DC92AF1A-5468-44D0-A6CC-35A4781FBDD0}"/>
            </a:ext>
          </a:extLst>
        </xdr:cNvPr>
        <xdr:cNvSpPr txBox="1"/>
      </xdr:nvSpPr>
      <xdr:spPr>
        <a:xfrm>
          <a:off x="4673600" y="933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77" name="直線コネクタ 176">
          <a:extLst>
            <a:ext uri="{FF2B5EF4-FFF2-40B4-BE49-F238E27FC236}">
              <a16:creationId xmlns:a16="http://schemas.microsoft.com/office/drawing/2014/main" id="{2FAD17E5-ED47-40F8-8FC5-4DFB7DE571E0}"/>
            </a:ext>
          </a:extLst>
        </xdr:cNvPr>
        <xdr:cNvCxnSpPr/>
      </xdr:nvCxnSpPr>
      <xdr:spPr>
        <a:xfrm>
          <a:off x="4546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042382CB-DB37-4B29-9CBE-A0EAB36C51D4}"/>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9" name="フローチャート: 判断 178">
          <a:extLst>
            <a:ext uri="{FF2B5EF4-FFF2-40B4-BE49-F238E27FC236}">
              <a16:creationId xmlns:a16="http://schemas.microsoft.com/office/drawing/2014/main" id="{51C6ED12-083A-4BB0-830A-8D7EDE0CE505}"/>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132080</xdr:rowOff>
    </xdr:from>
    <xdr:to>
      <xdr:col>20</xdr:col>
      <xdr:colOff>38100</xdr:colOff>
      <xdr:row>61</xdr:row>
      <xdr:rowOff>62230</xdr:rowOff>
    </xdr:to>
    <xdr:sp macro="" textlink="">
      <xdr:nvSpPr>
        <xdr:cNvPr id="180" name="フローチャート: 判断 179">
          <a:extLst>
            <a:ext uri="{FF2B5EF4-FFF2-40B4-BE49-F238E27FC236}">
              <a16:creationId xmlns:a16="http://schemas.microsoft.com/office/drawing/2014/main" id="{587F7AFD-E268-4AFB-BC7F-46EA704055A7}"/>
            </a:ext>
          </a:extLst>
        </xdr:cNvPr>
        <xdr:cNvSpPr/>
      </xdr:nvSpPr>
      <xdr:spPr>
        <a:xfrm>
          <a:off x="3746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181" name="フローチャート: 判断 180">
          <a:extLst>
            <a:ext uri="{FF2B5EF4-FFF2-40B4-BE49-F238E27FC236}">
              <a16:creationId xmlns:a16="http://schemas.microsoft.com/office/drawing/2014/main" id="{3D8C7138-E606-4E79-9022-6CC3B5F9761A}"/>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2" name="フローチャート: 判断 181">
          <a:extLst>
            <a:ext uri="{FF2B5EF4-FFF2-40B4-BE49-F238E27FC236}">
              <a16:creationId xmlns:a16="http://schemas.microsoft.com/office/drawing/2014/main" id="{917E443A-C5C0-4474-9167-4045C8D6BDAC}"/>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3" name="フローチャート: 判断 182">
          <a:extLst>
            <a:ext uri="{FF2B5EF4-FFF2-40B4-BE49-F238E27FC236}">
              <a16:creationId xmlns:a16="http://schemas.microsoft.com/office/drawing/2014/main" id="{A0F1001B-DA1B-4740-B255-B090CE633373}"/>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A1AFF92-C0D7-410F-BCB8-D63952957D1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29C062B-ADD6-472A-88C9-74E79CB2B41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AC6D71A-B8AB-467C-B138-AF2155F6878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140F7ED-3F33-47E2-8478-C2437949D427}"/>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E614EB71-F1EA-4C09-99AC-3EEFC00A7A8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138612</xdr:rowOff>
    </xdr:from>
    <xdr:to>
      <xdr:col>24</xdr:col>
      <xdr:colOff>114300</xdr:colOff>
      <xdr:row>61</xdr:row>
      <xdr:rowOff>68762</xdr:rowOff>
    </xdr:to>
    <xdr:sp macro="" textlink="">
      <xdr:nvSpPr>
        <xdr:cNvPr id="189" name="楕円 188">
          <a:extLst>
            <a:ext uri="{FF2B5EF4-FFF2-40B4-BE49-F238E27FC236}">
              <a16:creationId xmlns:a16="http://schemas.microsoft.com/office/drawing/2014/main" id="{5EB11E59-1927-41F5-BC80-33B610FC9E3C}"/>
            </a:ext>
          </a:extLst>
        </xdr:cNvPr>
        <xdr:cNvSpPr/>
      </xdr:nvSpPr>
      <xdr:spPr>
        <a:xfrm>
          <a:off x="45847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161489</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05BAC10-9CA9-4EF9-A12A-64C3989C8E82}"/>
            </a:ext>
          </a:extLst>
        </xdr:cNvPr>
        <xdr:cNvSpPr txBox="1"/>
      </xdr:nvSpPr>
      <xdr:spPr>
        <a:xfrm>
          <a:off x="4673600" y="10277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123916</xdr:rowOff>
    </xdr:from>
    <xdr:to>
      <xdr:col>20</xdr:col>
      <xdr:colOff>38100</xdr:colOff>
      <xdr:row>61</xdr:row>
      <xdr:rowOff>54066</xdr:rowOff>
    </xdr:to>
    <xdr:sp macro="" textlink="">
      <xdr:nvSpPr>
        <xdr:cNvPr id="191" name="楕円 190">
          <a:extLst>
            <a:ext uri="{FF2B5EF4-FFF2-40B4-BE49-F238E27FC236}">
              <a16:creationId xmlns:a16="http://schemas.microsoft.com/office/drawing/2014/main" id="{07F7957C-9B08-44E8-BA43-037ABFA83038}"/>
            </a:ext>
          </a:extLst>
        </xdr:cNvPr>
        <xdr:cNvSpPr/>
      </xdr:nvSpPr>
      <xdr:spPr>
        <a:xfrm>
          <a:off x="3746500" y="1041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3266</xdr:rowOff>
    </xdr:from>
    <xdr:to>
      <xdr:col>24</xdr:col>
      <xdr:colOff>63500</xdr:colOff>
      <xdr:row>61</xdr:row>
      <xdr:rowOff>17962</xdr:rowOff>
    </xdr:to>
    <xdr:cxnSp macro="">
      <xdr:nvCxnSpPr>
        <xdr:cNvPr id="192" name="直線コネクタ 191">
          <a:extLst>
            <a:ext uri="{FF2B5EF4-FFF2-40B4-BE49-F238E27FC236}">
              <a16:creationId xmlns:a16="http://schemas.microsoft.com/office/drawing/2014/main" id="{907DA36B-93EF-45BB-8001-9BCA3B3B3841}"/>
            </a:ext>
          </a:extLst>
        </xdr:cNvPr>
        <xdr:cNvCxnSpPr/>
      </xdr:nvCxnSpPr>
      <xdr:spPr>
        <a:xfrm>
          <a:off x="3797300" y="10461716"/>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105954</xdr:rowOff>
    </xdr:from>
    <xdr:to>
      <xdr:col>15</xdr:col>
      <xdr:colOff>101600</xdr:colOff>
      <xdr:row>61</xdr:row>
      <xdr:rowOff>36104</xdr:rowOff>
    </xdr:to>
    <xdr:sp macro="" textlink="">
      <xdr:nvSpPr>
        <xdr:cNvPr id="193" name="楕円 192">
          <a:extLst>
            <a:ext uri="{FF2B5EF4-FFF2-40B4-BE49-F238E27FC236}">
              <a16:creationId xmlns:a16="http://schemas.microsoft.com/office/drawing/2014/main" id="{D643FCAC-3512-4088-B596-50862A7C86AA}"/>
            </a:ext>
          </a:extLst>
        </xdr:cNvPr>
        <xdr:cNvSpPr/>
      </xdr:nvSpPr>
      <xdr:spPr>
        <a:xfrm>
          <a:off x="2857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156754</xdr:rowOff>
    </xdr:from>
    <xdr:to>
      <xdr:col>19</xdr:col>
      <xdr:colOff>177800</xdr:colOff>
      <xdr:row>61</xdr:row>
      <xdr:rowOff>3266</xdr:rowOff>
    </xdr:to>
    <xdr:cxnSp macro="">
      <xdr:nvCxnSpPr>
        <xdr:cNvPr id="194" name="直線コネクタ 193">
          <a:extLst>
            <a:ext uri="{FF2B5EF4-FFF2-40B4-BE49-F238E27FC236}">
              <a16:creationId xmlns:a16="http://schemas.microsoft.com/office/drawing/2014/main" id="{4431878F-DFDD-4E26-9030-B1B57A1034DC}"/>
            </a:ext>
          </a:extLst>
        </xdr:cNvPr>
        <xdr:cNvCxnSpPr/>
      </xdr:nvCxnSpPr>
      <xdr:spPr>
        <a:xfrm>
          <a:off x="2908300" y="10443754"/>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112485</xdr:rowOff>
    </xdr:from>
    <xdr:to>
      <xdr:col>10</xdr:col>
      <xdr:colOff>165100</xdr:colOff>
      <xdr:row>61</xdr:row>
      <xdr:rowOff>42635</xdr:rowOff>
    </xdr:to>
    <xdr:sp macro="" textlink="">
      <xdr:nvSpPr>
        <xdr:cNvPr id="195" name="楕円 194">
          <a:extLst>
            <a:ext uri="{FF2B5EF4-FFF2-40B4-BE49-F238E27FC236}">
              <a16:creationId xmlns:a16="http://schemas.microsoft.com/office/drawing/2014/main" id="{7A2914A7-ED6D-4929-BA70-259EBA9C3771}"/>
            </a:ext>
          </a:extLst>
        </xdr:cNvPr>
        <xdr:cNvSpPr/>
      </xdr:nvSpPr>
      <xdr:spPr>
        <a:xfrm>
          <a:off x="1968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156754</xdr:rowOff>
    </xdr:from>
    <xdr:to>
      <xdr:col>15</xdr:col>
      <xdr:colOff>50800</xdr:colOff>
      <xdr:row>60</xdr:row>
      <xdr:rowOff>163285</xdr:rowOff>
    </xdr:to>
    <xdr:cxnSp macro="">
      <xdr:nvCxnSpPr>
        <xdr:cNvPr id="196" name="直線コネクタ 195">
          <a:extLst>
            <a:ext uri="{FF2B5EF4-FFF2-40B4-BE49-F238E27FC236}">
              <a16:creationId xmlns:a16="http://schemas.microsoft.com/office/drawing/2014/main" id="{66BC8794-1BFE-4885-9776-6C32DC915B47}"/>
            </a:ext>
          </a:extLst>
        </xdr:cNvPr>
        <xdr:cNvCxnSpPr/>
      </xdr:nvCxnSpPr>
      <xdr:spPr>
        <a:xfrm flipV="1">
          <a:off x="2019300" y="10443754"/>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83094</xdr:rowOff>
    </xdr:from>
    <xdr:to>
      <xdr:col>6</xdr:col>
      <xdr:colOff>38100</xdr:colOff>
      <xdr:row>61</xdr:row>
      <xdr:rowOff>13244</xdr:rowOff>
    </xdr:to>
    <xdr:sp macro="" textlink="">
      <xdr:nvSpPr>
        <xdr:cNvPr id="197" name="楕円 196">
          <a:extLst>
            <a:ext uri="{FF2B5EF4-FFF2-40B4-BE49-F238E27FC236}">
              <a16:creationId xmlns:a16="http://schemas.microsoft.com/office/drawing/2014/main" id="{7E9C2CAF-AC26-46C9-99C1-ECCEC5CDDAA9}"/>
            </a:ext>
          </a:extLst>
        </xdr:cNvPr>
        <xdr:cNvSpPr/>
      </xdr:nvSpPr>
      <xdr:spPr>
        <a:xfrm>
          <a:off x="1079500" y="1037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133894</xdr:rowOff>
    </xdr:from>
    <xdr:to>
      <xdr:col>10</xdr:col>
      <xdr:colOff>114300</xdr:colOff>
      <xdr:row>60</xdr:row>
      <xdr:rowOff>163285</xdr:rowOff>
    </xdr:to>
    <xdr:cxnSp macro="">
      <xdr:nvCxnSpPr>
        <xdr:cNvPr id="198" name="直線コネクタ 197">
          <a:extLst>
            <a:ext uri="{FF2B5EF4-FFF2-40B4-BE49-F238E27FC236}">
              <a16:creationId xmlns:a16="http://schemas.microsoft.com/office/drawing/2014/main" id="{D3435485-80F1-4606-95ED-60AA21ECEE36}"/>
            </a:ext>
          </a:extLst>
        </xdr:cNvPr>
        <xdr:cNvCxnSpPr/>
      </xdr:nvCxnSpPr>
      <xdr:spPr>
        <a:xfrm>
          <a:off x="1130300" y="10420894"/>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53357</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ACE414C4-4B34-485D-86EA-E57887CE33C0}"/>
            </a:ext>
          </a:extLst>
        </xdr:cNvPr>
        <xdr:cNvSpPr txBox="1"/>
      </xdr:nvSpPr>
      <xdr:spPr>
        <a:xfrm>
          <a:off x="35820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51724</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45E5FDC4-5245-48DB-9F0F-425C1F6286A8}"/>
            </a:ext>
          </a:extLst>
        </xdr:cNvPr>
        <xdr:cNvSpPr txBox="1"/>
      </xdr:nvSpPr>
      <xdr:spPr>
        <a:xfrm>
          <a:off x="2705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CC07E975-0921-465F-A35C-06851BC597C4}"/>
            </a:ext>
          </a:extLst>
        </xdr:cNvPr>
        <xdr:cNvSpPr txBox="1"/>
      </xdr:nvSpPr>
      <xdr:spPr>
        <a:xfrm>
          <a:off x="1816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FA94BF66-2A22-40A0-918D-141F8EFC91DD}"/>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70593</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D71B2AB-D11C-46D4-BE0C-AD45AB0FEB0A}"/>
            </a:ext>
          </a:extLst>
        </xdr:cNvPr>
        <xdr:cNvSpPr txBox="1"/>
      </xdr:nvSpPr>
      <xdr:spPr>
        <a:xfrm>
          <a:off x="3582044" y="1018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52631</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1F70D979-351A-466F-AF4F-CFDD8C6629CC}"/>
            </a:ext>
          </a:extLst>
        </xdr:cNvPr>
        <xdr:cNvSpPr txBox="1"/>
      </xdr:nvSpPr>
      <xdr:spPr>
        <a:xfrm>
          <a:off x="2705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59162</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1D3D30E-A904-45AF-8927-6CA66A9009EE}"/>
            </a:ext>
          </a:extLst>
        </xdr:cNvPr>
        <xdr:cNvSpPr txBox="1"/>
      </xdr:nvSpPr>
      <xdr:spPr>
        <a:xfrm>
          <a:off x="18167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8C350534-8419-4475-A1A0-A132380B01EC}"/>
            </a:ext>
          </a:extLst>
        </xdr:cNvPr>
        <xdr:cNvSpPr txBox="1"/>
      </xdr:nvSpPr>
      <xdr:spPr>
        <a:xfrm>
          <a:off x="927744" y="1014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CAF45848-34A2-4122-8335-53531855D40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DD93C8B6-BBB6-4D42-8798-2EEA0B93489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23BB470A-6DFB-4835-8897-B517B1BAB4B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CC6816C-5B19-4023-8050-22928996A7F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89C41B4E-46D3-4FA2-A7B6-A7A69EC8C0C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91FFD0B8-3577-4EFF-8426-8D88770D5D1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E874B9-C2F8-4FE6-ABAF-46A4F7C737A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5BB17012-1A29-4225-9F5F-78D298686A7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D9CC780-F610-4ECF-B07B-E3D998AFE9C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03F10A40-D484-456B-964D-E7C9A0B227F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27F2447D-2ED4-4B8F-9187-0827E24F40E5}"/>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6C362E5B-6082-450E-8890-35AB643BDEFA}"/>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96165691-28AA-498A-8040-28A8728D5D5F}"/>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BBD4E1CB-DB4E-448A-886E-08BFDCE65265}"/>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E7303FAC-BE14-4CCF-BC91-CE769769239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5ADD1F53-2819-4710-9CDD-CBB9AD209474}"/>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AC306675-A246-4F05-9986-D2E65B7D4969}"/>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A2442ED0-2444-4958-A7D8-93A6ED54711D}"/>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CED66764-C675-46B0-A5DC-6986A78C881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6" name="テキスト ボックス 225">
          <a:extLst>
            <a:ext uri="{FF2B5EF4-FFF2-40B4-BE49-F238E27FC236}">
              <a16:creationId xmlns:a16="http://schemas.microsoft.com/office/drawing/2014/main" id="{BD40C588-251D-4CF0-B839-49A9BBEDB2AA}"/>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724771DE-F2E8-4316-BBDB-315ED1A33E4E}"/>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a:extLst>
            <a:ext uri="{FF2B5EF4-FFF2-40B4-BE49-F238E27FC236}">
              <a16:creationId xmlns:a16="http://schemas.microsoft.com/office/drawing/2014/main" id="{6F3214A7-0795-43EC-A35F-FBE29FF33BE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ACEA2227-1BAD-4418-9CF4-38ACC4F3E85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BC4BF6C6-7200-4F95-9A98-723EFB1EE138}"/>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C1007FF4-326C-4C35-A22E-A73EE1EEF7E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154327</xdr:rowOff>
    </xdr:from>
    <xdr:to>
      <xdr:col>54</xdr:col>
      <xdr:colOff>189865</xdr:colOff>
      <xdr:row>64</xdr:row>
      <xdr:rowOff>124632</xdr:rowOff>
    </xdr:to>
    <xdr:cxnSp macro="">
      <xdr:nvCxnSpPr>
        <xdr:cNvPr id="232" name="直線コネクタ 231">
          <a:extLst>
            <a:ext uri="{FF2B5EF4-FFF2-40B4-BE49-F238E27FC236}">
              <a16:creationId xmlns:a16="http://schemas.microsoft.com/office/drawing/2014/main" id="{5BE53D7D-2F0C-4906-9D58-234CBA6A21B7}"/>
            </a:ext>
          </a:extLst>
        </xdr:cNvPr>
        <xdr:cNvCxnSpPr/>
      </xdr:nvCxnSpPr>
      <xdr:spPr>
        <a:xfrm flipV="1">
          <a:off x="10476865" y="9584077"/>
          <a:ext cx="0" cy="1513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128459</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79A8424E-C534-4573-AECD-9E69EBC7BA89}"/>
            </a:ext>
          </a:extLst>
        </xdr:cNvPr>
        <xdr:cNvSpPr txBox="1"/>
      </xdr:nvSpPr>
      <xdr:spPr>
        <a:xfrm>
          <a:off x="10515600" y="1110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124632</xdr:rowOff>
    </xdr:from>
    <xdr:to>
      <xdr:col>55</xdr:col>
      <xdr:colOff>88900</xdr:colOff>
      <xdr:row>64</xdr:row>
      <xdr:rowOff>124632</xdr:rowOff>
    </xdr:to>
    <xdr:cxnSp macro="">
      <xdr:nvCxnSpPr>
        <xdr:cNvPr id="234" name="直線コネクタ 233">
          <a:extLst>
            <a:ext uri="{FF2B5EF4-FFF2-40B4-BE49-F238E27FC236}">
              <a16:creationId xmlns:a16="http://schemas.microsoft.com/office/drawing/2014/main" id="{8302620A-29F8-4A11-A332-5FF18B0A10E0}"/>
            </a:ext>
          </a:extLst>
        </xdr:cNvPr>
        <xdr:cNvCxnSpPr/>
      </xdr:nvCxnSpPr>
      <xdr:spPr>
        <a:xfrm>
          <a:off x="10388600" y="1109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101004</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694882D4-E0E1-4027-9F15-9A922BCB9519}"/>
            </a:ext>
          </a:extLst>
        </xdr:cNvPr>
        <xdr:cNvSpPr txBox="1"/>
      </xdr:nvSpPr>
      <xdr:spPr>
        <a:xfrm>
          <a:off x="10515600" y="93593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1,395,730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154327</xdr:rowOff>
    </xdr:from>
    <xdr:to>
      <xdr:col>55</xdr:col>
      <xdr:colOff>88900</xdr:colOff>
      <xdr:row>55</xdr:row>
      <xdr:rowOff>154327</xdr:rowOff>
    </xdr:to>
    <xdr:cxnSp macro="">
      <xdr:nvCxnSpPr>
        <xdr:cNvPr id="236" name="直線コネクタ 235">
          <a:extLst>
            <a:ext uri="{FF2B5EF4-FFF2-40B4-BE49-F238E27FC236}">
              <a16:creationId xmlns:a16="http://schemas.microsoft.com/office/drawing/2014/main" id="{A31C7C3B-71B8-4708-A29C-ED9A1A4423E9}"/>
            </a:ext>
          </a:extLst>
        </xdr:cNvPr>
        <xdr:cNvCxnSpPr/>
      </xdr:nvCxnSpPr>
      <xdr:spPr>
        <a:xfrm>
          <a:off x="10388600" y="9584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145186</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D0832ECC-0979-4198-8DB7-A7847CA3F59C}"/>
            </a:ext>
          </a:extLst>
        </xdr:cNvPr>
        <xdr:cNvSpPr txBox="1"/>
      </xdr:nvSpPr>
      <xdr:spPr>
        <a:xfrm>
          <a:off x="10515600" y="106036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166759</xdr:rowOff>
    </xdr:from>
    <xdr:to>
      <xdr:col>55</xdr:col>
      <xdr:colOff>50800</xdr:colOff>
      <xdr:row>62</xdr:row>
      <xdr:rowOff>96909</xdr:rowOff>
    </xdr:to>
    <xdr:sp macro="" textlink="">
      <xdr:nvSpPr>
        <xdr:cNvPr id="238" name="フローチャート: 判断 237">
          <a:extLst>
            <a:ext uri="{FF2B5EF4-FFF2-40B4-BE49-F238E27FC236}">
              <a16:creationId xmlns:a16="http://schemas.microsoft.com/office/drawing/2014/main" id="{09733694-F7E0-4C56-947B-A7BACF8B4A0D}"/>
            </a:ext>
          </a:extLst>
        </xdr:cNvPr>
        <xdr:cNvSpPr/>
      </xdr:nvSpPr>
      <xdr:spPr>
        <a:xfrm>
          <a:off x="10426700" y="10625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17485</xdr:rowOff>
    </xdr:from>
    <xdr:to>
      <xdr:col>50</xdr:col>
      <xdr:colOff>165100</xdr:colOff>
      <xdr:row>62</xdr:row>
      <xdr:rowOff>119085</xdr:rowOff>
    </xdr:to>
    <xdr:sp macro="" textlink="">
      <xdr:nvSpPr>
        <xdr:cNvPr id="239" name="フローチャート: 判断 238">
          <a:extLst>
            <a:ext uri="{FF2B5EF4-FFF2-40B4-BE49-F238E27FC236}">
              <a16:creationId xmlns:a16="http://schemas.microsoft.com/office/drawing/2014/main" id="{A498ED4B-450F-4B88-88E5-7A48430C981A}"/>
            </a:ext>
          </a:extLst>
        </xdr:cNvPr>
        <xdr:cNvSpPr/>
      </xdr:nvSpPr>
      <xdr:spPr>
        <a:xfrm>
          <a:off x="9588500" y="1064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10806</xdr:rowOff>
    </xdr:from>
    <xdr:to>
      <xdr:col>46</xdr:col>
      <xdr:colOff>38100</xdr:colOff>
      <xdr:row>62</xdr:row>
      <xdr:rowOff>112406</xdr:rowOff>
    </xdr:to>
    <xdr:sp macro="" textlink="">
      <xdr:nvSpPr>
        <xdr:cNvPr id="240" name="フローチャート: 判断 239">
          <a:extLst>
            <a:ext uri="{FF2B5EF4-FFF2-40B4-BE49-F238E27FC236}">
              <a16:creationId xmlns:a16="http://schemas.microsoft.com/office/drawing/2014/main" id="{E08881B2-4457-4EBF-8249-C9E0521AEE8E}"/>
            </a:ext>
          </a:extLst>
        </xdr:cNvPr>
        <xdr:cNvSpPr/>
      </xdr:nvSpPr>
      <xdr:spPr>
        <a:xfrm>
          <a:off x="8699500" y="1064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163160</xdr:rowOff>
    </xdr:from>
    <xdr:to>
      <xdr:col>41</xdr:col>
      <xdr:colOff>101600</xdr:colOff>
      <xdr:row>62</xdr:row>
      <xdr:rowOff>93310</xdr:rowOff>
    </xdr:to>
    <xdr:sp macro="" textlink="">
      <xdr:nvSpPr>
        <xdr:cNvPr id="241" name="フローチャート: 判断 240">
          <a:extLst>
            <a:ext uri="{FF2B5EF4-FFF2-40B4-BE49-F238E27FC236}">
              <a16:creationId xmlns:a16="http://schemas.microsoft.com/office/drawing/2014/main" id="{D74FF48F-37DD-474D-A0CC-06F7C38C92E1}"/>
            </a:ext>
          </a:extLst>
        </xdr:cNvPr>
        <xdr:cNvSpPr/>
      </xdr:nvSpPr>
      <xdr:spPr>
        <a:xfrm>
          <a:off x="7810500" y="1062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25088</xdr:rowOff>
    </xdr:from>
    <xdr:to>
      <xdr:col>36</xdr:col>
      <xdr:colOff>165100</xdr:colOff>
      <xdr:row>62</xdr:row>
      <xdr:rowOff>126688</xdr:rowOff>
    </xdr:to>
    <xdr:sp macro="" textlink="">
      <xdr:nvSpPr>
        <xdr:cNvPr id="242" name="フローチャート: 判断 241">
          <a:extLst>
            <a:ext uri="{FF2B5EF4-FFF2-40B4-BE49-F238E27FC236}">
              <a16:creationId xmlns:a16="http://schemas.microsoft.com/office/drawing/2014/main" id="{D3A4E135-55E6-4064-BF0A-030ED5B552E6}"/>
            </a:ext>
          </a:extLst>
        </xdr:cNvPr>
        <xdr:cNvSpPr/>
      </xdr:nvSpPr>
      <xdr:spPr>
        <a:xfrm>
          <a:off x="6921500" y="106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93F5B837-9502-40E9-B018-F28CFC07478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3DDEA34-9075-471A-A20D-EDDE79D4190A}"/>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E76CCFE-2744-4D00-A553-3D070BDBA90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798C8926-70A3-4AF9-A68E-34D687313A5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451DE9E-8B21-499E-8757-54F1970833C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74783</xdr:rowOff>
    </xdr:from>
    <xdr:to>
      <xdr:col>55</xdr:col>
      <xdr:colOff>50800</xdr:colOff>
      <xdr:row>62</xdr:row>
      <xdr:rowOff>4933</xdr:rowOff>
    </xdr:to>
    <xdr:sp macro="" textlink="">
      <xdr:nvSpPr>
        <xdr:cNvPr id="248" name="楕円 247">
          <a:extLst>
            <a:ext uri="{FF2B5EF4-FFF2-40B4-BE49-F238E27FC236}">
              <a16:creationId xmlns:a16="http://schemas.microsoft.com/office/drawing/2014/main" id="{B6463C08-416C-4B74-A52B-D30C91DDD5EA}"/>
            </a:ext>
          </a:extLst>
        </xdr:cNvPr>
        <xdr:cNvSpPr/>
      </xdr:nvSpPr>
      <xdr:spPr>
        <a:xfrm>
          <a:off x="10426700" y="105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97660</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C277620B-DD42-4BF7-9157-34063B567CB4}"/>
            </a:ext>
          </a:extLst>
        </xdr:cNvPr>
        <xdr:cNvSpPr txBox="1"/>
      </xdr:nvSpPr>
      <xdr:spPr>
        <a:xfrm>
          <a:off x="10515600" y="10384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88740</xdr:rowOff>
    </xdr:from>
    <xdr:to>
      <xdr:col>50</xdr:col>
      <xdr:colOff>165100</xdr:colOff>
      <xdr:row>62</xdr:row>
      <xdr:rowOff>18890</xdr:rowOff>
    </xdr:to>
    <xdr:sp macro="" textlink="">
      <xdr:nvSpPr>
        <xdr:cNvPr id="250" name="楕円 249">
          <a:extLst>
            <a:ext uri="{FF2B5EF4-FFF2-40B4-BE49-F238E27FC236}">
              <a16:creationId xmlns:a16="http://schemas.microsoft.com/office/drawing/2014/main" id="{6FC826AE-C26A-4DBD-B6B9-61FA79AAD1F4}"/>
            </a:ext>
          </a:extLst>
        </xdr:cNvPr>
        <xdr:cNvSpPr/>
      </xdr:nvSpPr>
      <xdr:spPr>
        <a:xfrm>
          <a:off x="9588500" y="1054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125583</xdr:rowOff>
    </xdr:from>
    <xdr:to>
      <xdr:col>55</xdr:col>
      <xdr:colOff>0</xdr:colOff>
      <xdr:row>61</xdr:row>
      <xdr:rowOff>139540</xdr:rowOff>
    </xdr:to>
    <xdr:cxnSp macro="">
      <xdr:nvCxnSpPr>
        <xdr:cNvPr id="251" name="直線コネクタ 250">
          <a:extLst>
            <a:ext uri="{FF2B5EF4-FFF2-40B4-BE49-F238E27FC236}">
              <a16:creationId xmlns:a16="http://schemas.microsoft.com/office/drawing/2014/main" id="{FEFB802F-C8D4-43A7-B8F4-E2BD13EBF2F6}"/>
            </a:ext>
          </a:extLst>
        </xdr:cNvPr>
        <xdr:cNvCxnSpPr/>
      </xdr:nvCxnSpPr>
      <xdr:spPr>
        <a:xfrm flipV="1">
          <a:off x="9639300" y="10584033"/>
          <a:ext cx="838200" cy="1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98469</xdr:rowOff>
    </xdr:from>
    <xdr:to>
      <xdr:col>46</xdr:col>
      <xdr:colOff>38100</xdr:colOff>
      <xdr:row>62</xdr:row>
      <xdr:rowOff>28619</xdr:rowOff>
    </xdr:to>
    <xdr:sp macro="" textlink="">
      <xdr:nvSpPr>
        <xdr:cNvPr id="252" name="楕円 251">
          <a:extLst>
            <a:ext uri="{FF2B5EF4-FFF2-40B4-BE49-F238E27FC236}">
              <a16:creationId xmlns:a16="http://schemas.microsoft.com/office/drawing/2014/main" id="{15032706-E1A1-4EB3-B565-C5D7474813F0}"/>
            </a:ext>
          </a:extLst>
        </xdr:cNvPr>
        <xdr:cNvSpPr/>
      </xdr:nvSpPr>
      <xdr:spPr>
        <a:xfrm>
          <a:off x="8699500" y="1055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139540</xdr:rowOff>
    </xdr:from>
    <xdr:to>
      <xdr:col>50</xdr:col>
      <xdr:colOff>114300</xdr:colOff>
      <xdr:row>61</xdr:row>
      <xdr:rowOff>149269</xdr:rowOff>
    </xdr:to>
    <xdr:cxnSp macro="">
      <xdr:nvCxnSpPr>
        <xdr:cNvPr id="253" name="直線コネクタ 252">
          <a:extLst>
            <a:ext uri="{FF2B5EF4-FFF2-40B4-BE49-F238E27FC236}">
              <a16:creationId xmlns:a16="http://schemas.microsoft.com/office/drawing/2014/main" id="{DC03FBC6-10E6-4201-8CAD-0BA45C7C24C8}"/>
            </a:ext>
          </a:extLst>
        </xdr:cNvPr>
        <xdr:cNvCxnSpPr/>
      </xdr:nvCxnSpPr>
      <xdr:spPr>
        <a:xfrm flipV="1">
          <a:off x="8750300" y="10597990"/>
          <a:ext cx="889000" cy="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120404</xdr:rowOff>
    </xdr:from>
    <xdr:to>
      <xdr:col>41</xdr:col>
      <xdr:colOff>101600</xdr:colOff>
      <xdr:row>62</xdr:row>
      <xdr:rowOff>50554</xdr:rowOff>
    </xdr:to>
    <xdr:sp macro="" textlink="">
      <xdr:nvSpPr>
        <xdr:cNvPr id="254" name="楕円 253">
          <a:extLst>
            <a:ext uri="{FF2B5EF4-FFF2-40B4-BE49-F238E27FC236}">
              <a16:creationId xmlns:a16="http://schemas.microsoft.com/office/drawing/2014/main" id="{7F40BBB0-8655-4C82-81C9-03B282955B52}"/>
            </a:ext>
          </a:extLst>
        </xdr:cNvPr>
        <xdr:cNvSpPr/>
      </xdr:nvSpPr>
      <xdr:spPr>
        <a:xfrm>
          <a:off x="7810500" y="105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149269</xdr:rowOff>
    </xdr:from>
    <xdr:to>
      <xdr:col>45</xdr:col>
      <xdr:colOff>177800</xdr:colOff>
      <xdr:row>61</xdr:row>
      <xdr:rowOff>171204</xdr:rowOff>
    </xdr:to>
    <xdr:cxnSp macro="">
      <xdr:nvCxnSpPr>
        <xdr:cNvPr id="255" name="直線コネクタ 254">
          <a:extLst>
            <a:ext uri="{FF2B5EF4-FFF2-40B4-BE49-F238E27FC236}">
              <a16:creationId xmlns:a16="http://schemas.microsoft.com/office/drawing/2014/main" id="{DFBD0573-F3A5-4603-ADB0-8CEBE3117355}"/>
            </a:ext>
          </a:extLst>
        </xdr:cNvPr>
        <xdr:cNvCxnSpPr/>
      </xdr:nvCxnSpPr>
      <xdr:spPr>
        <a:xfrm flipV="1">
          <a:off x="7861300" y="10607719"/>
          <a:ext cx="889000" cy="2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127657</xdr:rowOff>
    </xdr:from>
    <xdr:to>
      <xdr:col>36</xdr:col>
      <xdr:colOff>165100</xdr:colOff>
      <xdr:row>62</xdr:row>
      <xdr:rowOff>57807</xdr:rowOff>
    </xdr:to>
    <xdr:sp macro="" textlink="">
      <xdr:nvSpPr>
        <xdr:cNvPr id="256" name="楕円 255">
          <a:extLst>
            <a:ext uri="{FF2B5EF4-FFF2-40B4-BE49-F238E27FC236}">
              <a16:creationId xmlns:a16="http://schemas.microsoft.com/office/drawing/2014/main" id="{C91F4D26-0A63-405D-8765-A0D38BC739F1}"/>
            </a:ext>
          </a:extLst>
        </xdr:cNvPr>
        <xdr:cNvSpPr/>
      </xdr:nvSpPr>
      <xdr:spPr>
        <a:xfrm>
          <a:off x="6921500" y="10586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171204</xdr:rowOff>
    </xdr:from>
    <xdr:to>
      <xdr:col>41</xdr:col>
      <xdr:colOff>50800</xdr:colOff>
      <xdr:row>62</xdr:row>
      <xdr:rowOff>7007</xdr:rowOff>
    </xdr:to>
    <xdr:cxnSp macro="">
      <xdr:nvCxnSpPr>
        <xdr:cNvPr id="257" name="直線コネクタ 256">
          <a:extLst>
            <a:ext uri="{FF2B5EF4-FFF2-40B4-BE49-F238E27FC236}">
              <a16:creationId xmlns:a16="http://schemas.microsoft.com/office/drawing/2014/main" id="{3F9E9294-3DD7-4597-B2D7-BDEF62A47B31}"/>
            </a:ext>
          </a:extLst>
        </xdr:cNvPr>
        <xdr:cNvCxnSpPr/>
      </xdr:nvCxnSpPr>
      <xdr:spPr>
        <a:xfrm flipV="1">
          <a:off x="6972300" y="10629654"/>
          <a:ext cx="889000" cy="7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110212</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1426122C-FAF2-49B5-9546-23A89D35C610}"/>
            </a:ext>
          </a:extLst>
        </xdr:cNvPr>
        <xdr:cNvSpPr txBox="1"/>
      </xdr:nvSpPr>
      <xdr:spPr>
        <a:xfrm>
          <a:off x="9327095" y="10740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103533</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B1313291-A35F-4FAE-B933-5E6DB077D372}"/>
            </a:ext>
          </a:extLst>
        </xdr:cNvPr>
        <xdr:cNvSpPr txBox="1"/>
      </xdr:nvSpPr>
      <xdr:spPr>
        <a:xfrm>
          <a:off x="8450795" y="1073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84437</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3B52CB0E-FB37-4A19-BE0B-76E35CA11B6C}"/>
            </a:ext>
          </a:extLst>
        </xdr:cNvPr>
        <xdr:cNvSpPr txBox="1"/>
      </xdr:nvSpPr>
      <xdr:spPr>
        <a:xfrm>
          <a:off x="7561795" y="1071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117815</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A6EADB9E-8D57-43C4-ACAD-90739594CF43}"/>
            </a:ext>
          </a:extLst>
        </xdr:cNvPr>
        <xdr:cNvSpPr txBox="1"/>
      </xdr:nvSpPr>
      <xdr:spPr>
        <a:xfrm>
          <a:off x="6672795" y="10747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35417</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BBBE88A7-7476-4A2E-BB0E-7A06A4B73702}"/>
            </a:ext>
          </a:extLst>
        </xdr:cNvPr>
        <xdr:cNvSpPr txBox="1"/>
      </xdr:nvSpPr>
      <xdr:spPr>
        <a:xfrm>
          <a:off x="9327095" y="10322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45146</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7F2077D3-8F0C-4E6A-92B0-2EFB5C015926}"/>
            </a:ext>
          </a:extLst>
        </xdr:cNvPr>
        <xdr:cNvSpPr txBox="1"/>
      </xdr:nvSpPr>
      <xdr:spPr>
        <a:xfrm>
          <a:off x="8450795" y="1033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67081</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6119E987-3BCE-42FA-9781-53B91EAB75DA}"/>
            </a:ext>
          </a:extLst>
        </xdr:cNvPr>
        <xdr:cNvSpPr txBox="1"/>
      </xdr:nvSpPr>
      <xdr:spPr>
        <a:xfrm>
          <a:off x="7561795" y="10354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74334</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A1AC7EE0-AD7F-496F-81EC-6C92B52FF137}"/>
            </a:ext>
          </a:extLst>
        </xdr:cNvPr>
        <xdr:cNvSpPr txBox="1"/>
      </xdr:nvSpPr>
      <xdr:spPr>
        <a:xfrm>
          <a:off x="6672795" y="10361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D524B58D-DE56-4687-934A-25760FE40A8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7F913781-3D59-440F-B491-2F4A902D9BE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20A514AA-75B0-4380-83E9-42340D25C69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C58BFEDE-AEB5-48AB-88A8-0598C08E374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E024FADE-75C5-4204-8B79-BEF22C4573E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B25E9A5B-88A5-466F-8999-79CE3A45FA3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E4DFEE25-8296-4C8D-88A5-921917D6271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58B9B584-9441-44EB-B1D8-28A5308E8E91}"/>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4B368CBE-377A-4353-8C72-DC0D4F11CAD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D64FDEDB-AFF4-4475-84E7-2C58D347C4E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7EBA7AD1-A1E8-4EC5-944A-512B16DF1A4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665AD2F4-B02A-4BB6-ACF5-8003E4E0AFC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AFAB81BC-22C9-4607-99C1-7EE3219A760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025B292A-37B0-4D22-B342-3089772F2B8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F52819ED-1036-4E57-9520-8CA5B4CFB61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BF65C85D-C320-43AC-86D1-8C1249682962}"/>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462B8F56-703C-41D5-A04A-63C8CACBD3E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9E517362-4E59-4407-8964-484B4330D1B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E7A3DC5A-62D5-4931-93DE-1B021C5E600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CCB358E9-6A31-4878-A3AE-24A79F414B4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6A7B3CE9-BE65-48DB-9B6B-68E5286B7E5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AA827610-2BA6-479A-8B3A-DF97B87F8E3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7CA877B0-35A7-4382-AA4B-923F3714264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7FAD47CF-2AEA-4B54-BE47-90C1F931A85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0876ED18-0FD5-4E48-A4BF-4AF96C5132C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9F2D688E-1FC3-49B7-A592-2482819226E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676FDB85-B4D5-42BF-A200-CFC6C9E8185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EBC95272-AC53-4EC5-B295-1146B1087FF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03FE62F6-7745-4456-B85E-754463D7667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9F812EEB-5E06-4648-93E2-03C564A99D5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1BDDCD1F-0F39-49BA-BDA2-E8C177D3AF3E}"/>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C71202CF-A364-40A5-83A2-E881C789C65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503EB3B3-8CC1-4B1D-A3C1-8F5BBE0F3E1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25E0C055-3AC2-4A0F-A949-8142E58F4D1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D5444AC5-3D76-41DA-A4FF-62B89716158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94BC806E-9784-49AC-ADCA-BFDCC696036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8663D99D-59E9-4BB9-8020-708C261A1ED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B9748D09-216E-4C87-A6A3-C7352E73E11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0EC24C94-159D-46D2-B51E-06A927D75A6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1DA31E9E-8CAA-499D-9551-444EF09A5A6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9D9D12FC-3F09-4D20-9F25-DDB815BB43E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9F4288C1-3775-451F-91D8-CA996B39CDE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DD220682-132C-4E38-AC66-757CD9C95AC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9" name="直線コネクタ 308">
          <a:extLst>
            <a:ext uri="{FF2B5EF4-FFF2-40B4-BE49-F238E27FC236}">
              <a16:creationId xmlns:a16="http://schemas.microsoft.com/office/drawing/2014/main" id="{9899E52B-9EC7-41FA-910E-8A03D0ABC44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10" name="テキスト ボックス 309">
          <a:extLst>
            <a:ext uri="{FF2B5EF4-FFF2-40B4-BE49-F238E27FC236}">
              <a16:creationId xmlns:a16="http://schemas.microsoft.com/office/drawing/2014/main" id="{E661B050-FD97-4665-9BF5-0187E6994F43}"/>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1" name="直線コネクタ 310">
          <a:extLst>
            <a:ext uri="{FF2B5EF4-FFF2-40B4-BE49-F238E27FC236}">
              <a16:creationId xmlns:a16="http://schemas.microsoft.com/office/drawing/2014/main" id="{22E5AA8E-39BD-49C1-A12F-19CA163AE743}"/>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2" name="テキスト ボックス 311">
          <a:extLst>
            <a:ext uri="{FF2B5EF4-FFF2-40B4-BE49-F238E27FC236}">
              <a16:creationId xmlns:a16="http://schemas.microsoft.com/office/drawing/2014/main" id="{E31307D4-5DAD-49D8-BF53-B8E3482016C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3" name="直線コネクタ 312">
          <a:extLst>
            <a:ext uri="{FF2B5EF4-FFF2-40B4-BE49-F238E27FC236}">
              <a16:creationId xmlns:a16="http://schemas.microsoft.com/office/drawing/2014/main" id="{A1FA6A6A-99CF-4426-8E76-4AB0F5C9FC3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4" name="テキスト ボックス 313">
          <a:extLst>
            <a:ext uri="{FF2B5EF4-FFF2-40B4-BE49-F238E27FC236}">
              <a16:creationId xmlns:a16="http://schemas.microsoft.com/office/drawing/2014/main" id="{9959644B-23DE-4DE1-97EE-7AF6A534783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5" name="直線コネクタ 314">
          <a:extLst>
            <a:ext uri="{FF2B5EF4-FFF2-40B4-BE49-F238E27FC236}">
              <a16:creationId xmlns:a16="http://schemas.microsoft.com/office/drawing/2014/main" id="{43FCB2CB-7335-408E-AE19-E2EE493F0B25}"/>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6" name="テキスト ボックス 315">
          <a:extLst>
            <a:ext uri="{FF2B5EF4-FFF2-40B4-BE49-F238E27FC236}">
              <a16:creationId xmlns:a16="http://schemas.microsoft.com/office/drawing/2014/main" id="{E71D6F73-ED04-44DC-A5F3-F9451AEF84D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7" name="直線コネクタ 316">
          <a:extLst>
            <a:ext uri="{FF2B5EF4-FFF2-40B4-BE49-F238E27FC236}">
              <a16:creationId xmlns:a16="http://schemas.microsoft.com/office/drawing/2014/main" id="{E3EBB24A-F8F2-452A-9B6D-0EAEE788173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8" name="テキスト ボックス 317">
          <a:extLst>
            <a:ext uri="{FF2B5EF4-FFF2-40B4-BE49-F238E27FC236}">
              <a16:creationId xmlns:a16="http://schemas.microsoft.com/office/drawing/2014/main" id="{D126C93C-9B77-40C4-A333-38904C4C688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9" name="直線コネクタ 318">
          <a:extLst>
            <a:ext uri="{FF2B5EF4-FFF2-40B4-BE49-F238E27FC236}">
              <a16:creationId xmlns:a16="http://schemas.microsoft.com/office/drawing/2014/main" id="{D3E3C387-4224-4EA0-AEFF-708366D0B1F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20" name="テキスト ボックス 319">
          <a:extLst>
            <a:ext uri="{FF2B5EF4-FFF2-40B4-BE49-F238E27FC236}">
              <a16:creationId xmlns:a16="http://schemas.microsoft.com/office/drawing/2014/main" id="{0D6BA2B0-9052-4CA6-A45A-8A66B5EBA92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1" name="直線コネクタ 320">
          <a:extLst>
            <a:ext uri="{FF2B5EF4-FFF2-40B4-BE49-F238E27FC236}">
              <a16:creationId xmlns:a16="http://schemas.microsoft.com/office/drawing/2014/main" id="{64D2F378-B2AB-496D-A496-81216F19F51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2" name="【認定こども園・幼稚園・保育所】&#10;有形固定資産減価償却率グラフ枠">
          <a:extLst>
            <a:ext uri="{FF2B5EF4-FFF2-40B4-BE49-F238E27FC236}">
              <a16:creationId xmlns:a16="http://schemas.microsoft.com/office/drawing/2014/main" id="{25299516-DC85-4C76-99E3-FD50123B02E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117022</xdr:rowOff>
    </xdr:from>
    <xdr:to>
      <xdr:col>85</xdr:col>
      <xdr:colOff>126364</xdr:colOff>
      <xdr:row>42</xdr:row>
      <xdr:rowOff>92528</xdr:rowOff>
    </xdr:to>
    <xdr:cxnSp macro="">
      <xdr:nvCxnSpPr>
        <xdr:cNvPr id="323" name="直線コネクタ 322">
          <a:extLst>
            <a:ext uri="{FF2B5EF4-FFF2-40B4-BE49-F238E27FC236}">
              <a16:creationId xmlns:a16="http://schemas.microsoft.com/office/drawing/2014/main" id="{F8FCC7D8-CBD8-4812-807D-8A317080E98B}"/>
            </a:ext>
          </a:extLst>
        </xdr:cNvPr>
        <xdr:cNvCxnSpPr/>
      </xdr:nvCxnSpPr>
      <xdr:spPr>
        <a:xfrm flipV="1">
          <a:off x="16318864" y="5774872"/>
          <a:ext cx="0" cy="1518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4" name="【認定こども園・幼稚園・保育所】&#10;有形固定資産減価償却率最小値テキスト">
          <a:extLst>
            <a:ext uri="{FF2B5EF4-FFF2-40B4-BE49-F238E27FC236}">
              <a16:creationId xmlns:a16="http://schemas.microsoft.com/office/drawing/2014/main" id="{1CF07D61-7891-4D20-97B5-A209F3871914}"/>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5" name="直線コネクタ 324">
          <a:extLst>
            <a:ext uri="{FF2B5EF4-FFF2-40B4-BE49-F238E27FC236}">
              <a16:creationId xmlns:a16="http://schemas.microsoft.com/office/drawing/2014/main" id="{44687578-4DDA-40F3-96E7-74AFF922B4F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63699</xdr:rowOff>
    </xdr:from>
    <xdr:ext cx="340478" cy="259045"/>
    <xdr:sp macro="" textlink="">
      <xdr:nvSpPr>
        <xdr:cNvPr id="326" name="【認定こども園・幼稚園・保育所】&#10;有形固定資産減価償却率最大値テキスト">
          <a:extLst>
            <a:ext uri="{FF2B5EF4-FFF2-40B4-BE49-F238E27FC236}">
              <a16:creationId xmlns:a16="http://schemas.microsoft.com/office/drawing/2014/main" id="{2301C3DB-1747-4C21-A568-4B07C73220E7}"/>
            </a:ext>
          </a:extLst>
        </xdr:cNvPr>
        <xdr:cNvSpPr txBox="1"/>
      </xdr:nvSpPr>
      <xdr:spPr>
        <a:xfrm>
          <a:off x="16357600" y="55500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117022</xdr:rowOff>
    </xdr:from>
    <xdr:to>
      <xdr:col>86</xdr:col>
      <xdr:colOff>25400</xdr:colOff>
      <xdr:row>33</xdr:row>
      <xdr:rowOff>117022</xdr:rowOff>
    </xdr:to>
    <xdr:cxnSp macro="">
      <xdr:nvCxnSpPr>
        <xdr:cNvPr id="327" name="直線コネクタ 326">
          <a:extLst>
            <a:ext uri="{FF2B5EF4-FFF2-40B4-BE49-F238E27FC236}">
              <a16:creationId xmlns:a16="http://schemas.microsoft.com/office/drawing/2014/main" id="{ABE6F210-C0CA-4061-941A-ED881D87DBCA}"/>
            </a:ext>
          </a:extLst>
        </xdr:cNvPr>
        <xdr:cNvCxnSpPr/>
      </xdr:nvCxnSpPr>
      <xdr:spPr>
        <a:xfrm>
          <a:off x="16230600" y="577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95630</xdr:rowOff>
    </xdr:from>
    <xdr:ext cx="405111" cy="259045"/>
    <xdr:sp macro="" textlink="">
      <xdr:nvSpPr>
        <xdr:cNvPr id="328" name="【認定こども園・幼稚園・保育所】&#10;有形固定資産減価償却率平均値テキスト">
          <a:extLst>
            <a:ext uri="{FF2B5EF4-FFF2-40B4-BE49-F238E27FC236}">
              <a16:creationId xmlns:a16="http://schemas.microsoft.com/office/drawing/2014/main" id="{9FD83AFE-94CF-4FCA-8458-BE4AAAFEFA54}"/>
            </a:ext>
          </a:extLst>
        </xdr:cNvPr>
        <xdr:cNvSpPr txBox="1"/>
      </xdr:nvSpPr>
      <xdr:spPr>
        <a:xfrm>
          <a:off x="16357600" y="64392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72753</xdr:rowOff>
    </xdr:from>
    <xdr:to>
      <xdr:col>85</xdr:col>
      <xdr:colOff>177800</xdr:colOff>
      <xdr:row>39</xdr:row>
      <xdr:rowOff>2903</xdr:rowOff>
    </xdr:to>
    <xdr:sp macro="" textlink="">
      <xdr:nvSpPr>
        <xdr:cNvPr id="329" name="フローチャート: 判断 328">
          <a:extLst>
            <a:ext uri="{FF2B5EF4-FFF2-40B4-BE49-F238E27FC236}">
              <a16:creationId xmlns:a16="http://schemas.microsoft.com/office/drawing/2014/main" id="{E3DC1678-446B-4E43-A201-35279F086A54}"/>
            </a:ext>
          </a:extLst>
        </xdr:cNvPr>
        <xdr:cNvSpPr/>
      </xdr:nvSpPr>
      <xdr:spPr>
        <a:xfrm>
          <a:off x="162687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67854</xdr:rowOff>
    </xdr:from>
    <xdr:to>
      <xdr:col>81</xdr:col>
      <xdr:colOff>101600</xdr:colOff>
      <xdr:row>38</xdr:row>
      <xdr:rowOff>169454</xdr:rowOff>
    </xdr:to>
    <xdr:sp macro="" textlink="">
      <xdr:nvSpPr>
        <xdr:cNvPr id="330" name="フローチャート: 判断 329">
          <a:extLst>
            <a:ext uri="{FF2B5EF4-FFF2-40B4-BE49-F238E27FC236}">
              <a16:creationId xmlns:a16="http://schemas.microsoft.com/office/drawing/2014/main" id="{1A3963E5-0DE9-4249-9D13-4E330A3F2AA2}"/>
            </a:ext>
          </a:extLst>
        </xdr:cNvPr>
        <xdr:cNvSpPr/>
      </xdr:nvSpPr>
      <xdr:spPr>
        <a:xfrm>
          <a:off x="15430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102144</xdr:rowOff>
    </xdr:from>
    <xdr:to>
      <xdr:col>76</xdr:col>
      <xdr:colOff>165100</xdr:colOff>
      <xdr:row>39</xdr:row>
      <xdr:rowOff>32294</xdr:rowOff>
    </xdr:to>
    <xdr:sp macro="" textlink="">
      <xdr:nvSpPr>
        <xdr:cNvPr id="331" name="フローチャート: 判断 330">
          <a:extLst>
            <a:ext uri="{FF2B5EF4-FFF2-40B4-BE49-F238E27FC236}">
              <a16:creationId xmlns:a16="http://schemas.microsoft.com/office/drawing/2014/main" id="{DBDB193C-B957-46B1-A276-34681CA666D4}"/>
            </a:ext>
          </a:extLst>
        </xdr:cNvPr>
        <xdr:cNvSpPr/>
      </xdr:nvSpPr>
      <xdr:spPr>
        <a:xfrm>
          <a:off x="14541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25400</xdr:rowOff>
    </xdr:from>
    <xdr:to>
      <xdr:col>72</xdr:col>
      <xdr:colOff>38100</xdr:colOff>
      <xdr:row>38</xdr:row>
      <xdr:rowOff>127000</xdr:rowOff>
    </xdr:to>
    <xdr:sp macro="" textlink="">
      <xdr:nvSpPr>
        <xdr:cNvPr id="332" name="フローチャート: 判断 331">
          <a:extLst>
            <a:ext uri="{FF2B5EF4-FFF2-40B4-BE49-F238E27FC236}">
              <a16:creationId xmlns:a16="http://schemas.microsoft.com/office/drawing/2014/main" id="{0B0195FC-BB62-4163-B581-C25F17416093}"/>
            </a:ext>
          </a:extLst>
        </xdr:cNvPr>
        <xdr:cNvSpPr/>
      </xdr:nvSpPr>
      <xdr:spPr>
        <a:xfrm>
          <a:off x="13652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12337</xdr:rowOff>
    </xdr:from>
    <xdr:to>
      <xdr:col>67</xdr:col>
      <xdr:colOff>101600</xdr:colOff>
      <xdr:row>38</xdr:row>
      <xdr:rowOff>113937</xdr:rowOff>
    </xdr:to>
    <xdr:sp macro="" textlink="">
      <xdr:nvSpPr>
        <xdr:cNvPr id="333" name="フローチャート: 判断 332">
          <a:extLst>
            <a:ext uri="{FF2B5EF4-FFF2-40B4-BE49-F238E27FC236}">
              <a16:creationId xmlns:a16="http://schemas.microsoft.com/office/drawing/2014/main" id="{1EEDD4F2-D4E6-418F-910D-766AA1FDD056}"/>
            </a:ext>
          </a:extLst>
        </xdr:cNvPr>
        <xdr:cNvSpPr/>
      </xdr:nvSpPr>
      <xdr:spPr>
        <a:xfrm>
          <a:off x="127635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ACAAAAA-C805-4C91-8431-A658AA9BBBB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77AB2909-C6D2-4A4D-8F90-610F92A11C3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47016012-EA59-4E08-97A9-7BDD286EEB5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7" name="テキスト ボックス 336">
          <a:extLst>
            <a:ext uri="{FF2B5EF4-FFF2-40B4-BE49-F238E27FC236}">
              <a16:creationId xmlns:a16="http://schemas.microsoft.com/office/drawing/2014/main" id="{2E3DC182-2EA1-4064-9E86-756FB0EFC95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8" name="テキスト ボックス 337">
          <a:extLst>
            <a:ext uri="{FF2B5EF4-FFF2-40B4-BE49-F238E27FC236}">
              <a16:creationId xmlns:a16="http://schemas.microsoft.com/office/drawing/2014/main" id="{1F6A336A-6540-4721-A7BC-BCFC9ED4191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27033</xdr:rowOff>
    </xdr:from>
    <xdr:to>
      <xdr:col>85</xdr:col>
      <xdr:colOff>177800</xdr:colOff>
      <xdr:row>42</xdr:row>
      <xdr:rowOff>128633</xdr:rowOff>
    </xdr:to>
    <xdr:sp macro="" textlink="">
      <xdr:nvSpPr>
        <xdr:cNvPr id="339" name="楕円 338">
          <a:extLst>
            <a:ext uri="{FF2B5EF4-FFF2-40B4-BE49-F238E27FC236}">
              <a16:creationId xmlns:a16="http://schemas.microsoft.com/office/drawing/2014/main" id="{251589DA-CE1B-4EDE-B0BC-4C494B77FB54}"/>
            </a:ext>
          </a:extLst>
        </xdr:cNvPr>
        <xdr:cNvSpPr/>
      </xdr:nvSpPr>
      <xdr:spPr>
        <a:xfrm>
          <a:off x="162687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113410</xdr:rowOff>
    </xdr:from>
    <xdr:ext cx="405111" cy="259045"/>
    <xdr:sp macro="" textlink="">
      <xdr:nvSpPr>
        <xdr:cNvPr id="340" name="【認定こども園・幼稚園・保育所】&#10;有形固定資産減価償却率該当値テキスト">
          <a:extLst>
            <a:ext uri="{FF2B5EF4-FFF2-40B4-BE49-F238E27FC236}">
              <a16:creationId xmlns:a16="http://schemas.microsoft.com/office/drawing/2014/main" id="{61367E3F-D6D3-4496-8918-0D2AD931BE44}"/>
            </a:ext>
          </a:extLst>
        </xdr:cNvPr>
        <xdr:cNvSpPr txBox="1"/>
      </xdr:nvSpPr>
      <xdr:spPr>
        <a:xfrm>
          <a:off x="16357600" y="7142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9072</xdr:rowOff>
    </xdr:from>
    <xdr:to>
      <xdr:col>81</xdr:col>
      <xdr:colOff>101600</xdr:colOff>
      <xdr:row>42</xdr:row>
      <xdr:rowOff>110672</xdr:rowOff>
    </xdr:to>
    <xdr:sp macro="" textlink="">
      <xdr:nvSpPr>
        <xdr:cNvPr id="341" name="楕円 340">
          <a:extLst>
            <a:ext uri="{FF2B5EF4-FFF2-40B4-BE49-F238E27FC236}">
              <a16:creationId xmlns:a16="http://schemas.microsoft.com/office/drawing/2014/main" id="{9752352B-DED0-46C7-98BC-5ED3154B1296}"/>
            </a:ext>
          </a:extLst>
        </xdr:cNvPr>
        <xdr:cNvSpPr/>
      </xdr:nvSpPr>
      <xdr:spPr>
        <a:xfrm>
          <a:off x="154305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59872</xdr:rowOff>
    </xdr:from>
    <xdr:to>
      <xdr:col>85</xdr:col>
      <xdr:colOff>127000</xdr:colOff>
      <xdr:row>42</xdr:row>
      <xdr:rowOff>77833</xdr:rowOff>
    </xdr:to>
    <xdr:cxnSp macro="">
      <xdr:nvCxnSpPr>
        <xdr:cNvPr id="342" name="直線コネクタ 341">
          <a:extLst>
            <a:ext uri="{FF2B5EF4-FFF2-40B4-BE49-F238E27FC236}">
              <a16:creationId xmlns:a16="http://schemas.microsoft.com/office/drawing/2014/main" id="{F5BDB62C-EA2E-42E2-996C-3B341316DC2B}"/>
            </a:ext>
          </a:extLst>
        </xdr:cNvPr>
        <xdr:cNvCxnSpPr/>
      </xdr:nvCxnSpPr>
      <xdr:spPr>
        <a:xfrm>
          <a:off x="15481300" y="7260772"/>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156028</xdr:rowOff>
    </xdr:from>
    <xdr:to>
      <xdr:col>76</xdr:col>
      <xdr:colOff>165100</xdr:colOff>
      <xdr:row>42</xdr:row>
      <xdr:rowOff>86178</xdr:rowOff>
    </xdr:to>
    <xdr:sp macro="" textlink="">
      <xdr:nvSpPr>
        <xdr:cNvPr id="343" name="楕円 342">
          <a:extLst>
            <a:ext uri="{FF2B5EF4-FFF2-40B4-BE49-F238E27FC236}">
              <a16:creationId xmlns:a16="http://schemas.microsoft.com/office/drawing/2014/main" id="{A906C08B-445C-4822-9DE9-0B9F3EC6FA29}"/>
            </a:ext>
          </a:extLst>
        </xdr:cNvPr>
        <xdr:cNvSpPr/>
      </xdr:nvSpPr>
      <xdr:spPr>
        <a:xfrm>
          <a:off x="14541500" y="718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35378</xdr:rowOff>
    </xdr:from>
    <xdr:to>
      <xdr:col>81</xdr:col>
      <xdr:colOff>50800</xdr:colOff>
      <xdr:row>42</xdr:row>
      <xdr:rowOff>59872</xdr:rowOff>
    </xdr:to>
    <xdr:cxnSp macro="">
      <xdr:nvCxnSpPr>
        <xdr:cNvPr id="344" name="直線コネクタ 343">
          <a:extLst>
            <a:ext uri="{FF2B5EF4-FFF2-40B4-BE49-F238E27FC236}">
              <a16:creationId xmlns:a16="http://schemas.microsoft.com/office/drawing/2014/main" id="{0FEB0BDB-26B9-4071-BE26-895F57D5FCDC}"/>
            </a:ext>
          </a:extLst>
        </xdr:cNvPr>
        <xdr:cNvCxnSpPr/>
      </xdr:nvCxnSpPr>
      <xdr:spPr>
        <a:xfrm>
          <a:off x="14592300" y="7236278"/>
          <a:ext cx="8890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125004</xdr:rowOff>
    </xdr:from>
    <xdr:to>
      <xdr:col>72</xdr:col>
      <xdr:colOff>38100</xdr:colOff>
      <xdr:row>42</xdr:row>
      <xdr:rowOff>55154</xdr:rowOff>
    </xdr:to>
    <xdr:sp macro="" textlink="">
      <xdr:nvSpPr>
        <xdr:cNvPr id="345" name="楕円 344">
          <a:extLst>
            <a:ext uri="{FF2B5EF4-FFF2-40B4-BE49-F238E27FC236}">
              <a16:creationId xmlns:a16="http://schemas.microsoft.com/office/drawing/2014/main" id="{CAFE93E0-3808-4366-85C4-5259C1225798}"/>
            </a:ext>
          </a:extLst>
        </xdr:cNvPr>
        <xdr:cNvSpPr/>
      </xdr:nvSpPr>
      <xdr:spPr>
        <a:xfrm>
          <a:off x="13652500" y="715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4354</xdr:rowOff>
    </xdr:from>
    <xdr:to>
      <xdr:col>76</xdr:col>
      <xdr:colOff>114300</xdr:colOff>
      <xdr:row>42</xdr:row>
      <xdr:rowOff>35378</xdr:rowOff>
    </xdr:to>
    <xdr:cxnSp macro="">
      <xdr:nvCxnSpPr>
        <xdr:cNvPr id="346" name="直線コネクタ 345">
          <a:extLst>
            <a:ext uri="{FF2B5EF4-FFF2-40B4-BE49-F238E27FC236}">
              <a16:creationId xmlns:a16="http://schemas.microsoft.com/office/drawing/2014/main" id="{D8B78DC9-8F12-49C8-8738-A5D301990232}"/>
            </a:ext>
          </a:extLst>
        </xdr:cNvPr>
        <xdr:cNvCxnSpPr/>
      </xdr:nvCxnSpPr>
      <xdr:spPr>
        <a:xfrm>
          <a:off x="13703300" y="720525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84183</xdr:rowOff>
    </xdr:from>
    <xdr:to>
      <xdr:col>67</xdr:col>
      <xdr:colOff>101600</xdr:colOff>
      <xdr:row>42</xdr:row>
      <xdr:rowOff>14333</xdr:rowOff>
    </xdr:to>
    <xdr:sp macro="" textlink="">
      <xdr:nvSpPr>
        <xdr:cNvPr id="347" name="楕円 346">
          <a:extLst>
            <a:ext uri="{FF2B5EF4-FFF2-40B4-BE49-F238E27FC236}">
              <a16:creationId xmlns:a16="http://schemas.microsoft.com/office/drawing/2014/main" id="{F0C0EB54-E861-4B2C-96C4-C7DAF33E0DBD}"/>
            </a:ext>
          </a:extLst>
        </xdr:cNvPr>
        <xdr:cNvSpPr/>
      </xdr:nvSpPr>
      <xdr:spPr>
        <a:xfrm>
          <a:off x="12763500" y="711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134983</xdr:rowOff>
    </xdr:from>
    <xdr:to>
      <xdr:col>71</xdr:col>
      <xdr:colOff>177800</xdr:colOff>
      <xdr:row>42</xdr:row>
      <xdr:rowOff>4354</xdr:rowOff>
    </xdr:to>
    <xdr:cxnSp macro="">
      <xdr:nvCxnSpPr>
        <xdr:cNvPr id="348" name="直線コネクタ 347">
          <a:extLst>
            <a:ext uri="{FF2B5EF4-FFF2-40B4-BE49-F238E27FC236}">
              <a16:creationId xmlns:a16="http://schemas.microsoft.com/office/drawing/2014/main" id="{6120C425-FA85-4D88-B5FA-E4E2080E02B1}"/>
            </a:ext>
          </a:extLst>
        </xdr:cNvPr>
        <xdr:cNvCxnSpPr/>
      </xdr:nvCxnSpPr>
      <xdr:spPr>
        <a:xfrm>
          <a:off x="12814300" y="716443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14531</xdr:rowOff>
    </xdr:from>
    <xdr:ext cx="405111" cy="259045"/>
    <xdr:sp macro="" textlink="">
      <xdr:nvSpPr>
        <xdr:cNvPr id="349" name="n_1aveValue【認定こども園・幼稚園・保育所】&#10;有形固定資産減価償却率">
          <a:extLst>
            <a:ext uri="{FF2B5EF4-FFF2-40B4-BE49-F238E27FC236}">
              <a16:creationId xmlns:a16="http://schemas.microsoft.com/office/drawing/2014/main" id="{B1B02323-304E-4775-A950-9D2B9E2588B7}"/>
            </a:ext>
          </a:extLst>
        </xdr:cNvPr>
        <xdr:cNvSpPr txBox="1"/>
      </xdr:nvSpPr>
      <xdr:spPr>
        <a:xfrm>
          <a:off x="152660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48821</xdr:rowOff>
    </xdr:from>
    <xdr:ext cx="405111" cy="259045"/>
    <xdr:sp macro="" textlink="">
      <xdr:nvSpPr>
        <xdr:cNvPr id="350" name="n_2aveValue【認定こども園・幼稚園・保育所】&#10;有形固定資産減価償却率">
          <a:extLst>
            <a:ext uri="{FF2B5EF4-FFF2-40B4-BE49-F238E27FC236}">
              <a16:creationId xmlns:a16="http://schemas.microsoft.com/office/drawing/2014/main" id="{48725C8B-4344-4F0A-99C2-D77D6829F834}"/>
            </a:ext>
          </a:extLst>
        </xdr:cNvPr>
        <xdr:cNvSpPr txBox="1"/>
      </xdr:nvSpPr>
      <xdr:spPr>
        <a:xfrm>
          <a:off x="143897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143527</xdr:rowOff>
    </xdr:from>
    <xdr:ext cx="405111" cy="259045"/>
    <xdr:sp macro="" textlink="">
      <xdr:nvSpPr>
        <xdr:cNvPr id="351" name="n_3aveValue【認定こども園・幼稚園・保育所】&#10;有形固定資産減価償却率">
          <a:extLst>
            <a:ext uri="{FF2B5EF4-FFF2-40B4-BE49-F238E27FC236}">
              <a16:creationId xmlns:a16="http://schemas.microsoft.com/office/drawing/2014/main" id="{DA7ED561-8D99-4DBE-B161-2C59F20A42CD}"/>
            </a:ext>
          </a:extLst>
        </xdr:cNvPr>
        <xdr:cNvSpPr txBox="1"/>
      </xdr:nvSpPr>
      <xdr:spPr>
        <a:xfrm>
          <a:off x="13500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130464</xdr:rowOff>
    </xdr:from>
    <xdr:ext cx="405111" cy="259045"/>
    <xdr:sp macro="" textlink="">
      <xdr:nvSpPr>
        <xdr:cNvPr id="352" name="n_4aveValue【認定こども園・幼稚園・保育所】&#10;有形固定資産減価償却率">
          <a:extLst>
            <a:ext uri="{FF2B5EF4-FFF2-40B4-BE49-F238E27FC236}">
              <a16:creationId xmlns:a16="http://schemas.microsoft.com/office/drawing/2014/main" id="{A15F08FC-FD07-4B2D-877E-4463E3420886}"/>
            </a:ext>
          </a:extLst>
        </xdr:cNvPr>
        <xdr:cNvSpPr txBox="1"/>
      </xdr:nvSpPr>
      <xdr:spPr>
        <a:xfrm>
          <a:off x="126117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101799</xdr:rowOff>
    </xdr:from>
    <xdr:ext cx="405111" cy="259045"/>
    <xdr:sp macro="" textlink="">
      <xdr:nvSpPr>
        <xdr:cNvPr id="353" name="n_1mainValue【認定こども園・幼稚園・保育所】&#10;有形固定資産減価償却率">
          <a:extLst>
            <a:ext uri="{FF2B5EF4-FFF2-40B4-BE49-F238E27FC236}">
              <a16:creationId xmlns:a16="http://schemas.microsoft.com/office/drawing/2014/main" id="{0BCA6EB7-A57D-4C17-9752-181568F9A6C9}"/>
            </a:ext>
          </a:extLst>
        </xdr:cNvPr>
        <xdr:cNvSpPr txBox="1"/>
      </xdr:nvSpPr>
      <xdr:spPr>
        <a:xfrm>
          <a:off x="15266044" y="730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77305</xdr:rowOff>
    </xdr:from>
    <xdr:ext cx="405111" cy="259045"/>
    <xdr:sp macro="" textlink="">
      <xdr:nvSpPr>
        <xdr:cNvPr id="354" name="n_2mainValue【認定こども園・幼稚園・保育所】&#10;有形固定資産減価償却率">
          <a:extLst>
            <a:ext uri="{FF2B5EF4-FFF2-40B4-BE49-F238E27FC236}">
              <a16:creationId xmlns:a16="http://schemas.microsoft.com/office/drawing/2014/main" id="{F161E863-00A2-4DA4-989B-D0A2BB8E7EA5}"/>
            </a:ext>
          </a:extLst>
        </xdr:cNvPr>
        <xdr:cNvSpPr txBox="1"/>
      </xdr:nvSpPr>
      <xdr:spPr>
        <a:xfrm>
          <a:off x="14389744" y="7278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46281</xdr:rowOff>
    </xdr:from>
    <xdr:ext cx="405111" cy="259045"/>
    <xdr:sp macro="" textlink="">
      <xdr:nvSpPr>
        <xdr:cNvPr id="355" name="n_3mainValue【認定こども園・幼稚園・保育所】&#10;有形固定資産減価償却率">
          <a:extLst>
            <a:ext uri="{FF2B5EF4-FFF2-40B4-BE49-F238E27FC236}">
              <a16:creationId xmlns:a16="http://schemas.microsoft.com/office/drawing/2014/main" id="{C8713AFB-51D7-458A-BA46-323F1CE4DF98}"/>
            </a:ext>
          </a:extLst>
        </xdr:cNvPr>
        <xdr:cNvSpPr txBox="1"/>
      </xdr:nvSpPr>
      <xdr:spPr>
        <a:xfrm>
          <a:off x="13500744" y="724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5460</xdr:rowOff>
    </xdr:from>
    <xdr:ext cx="405111" cy="259045"/>
    <xdr:sp macro="" textlink="">
      <xdr:nvSpPr>
        <xdr:cNvPr id="356" name="n_4mainValue【認定こども園・幼稚園・保育所】&#10;有形固定資産減価償却率">
          <a:extLst>
            <a:ext uri="{FF2B5EF4-FFF2-40B4-BE49-F238E27FC236}">
              <a16:creationId xmlns:a16="http://schemas.microsoft.com/office/drawing/2014/main" id="{B8B7AFD1-A583-49A0-BB75-AB0DF386E73A}"/>
            </a:ext>
          </a:extLst>
        </xdr:cNvPr>
        <xdr:cNvSpPr txBox="1"/>
      </xdr:nvSpPr>
      <xdr:spPr>
        <a:xfrm>
          <a:off x="12611744" y="7206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7" name="正方形/長方形 356">
          <a:extLst>
            <a:ext uri="{FF2B5EF4-FFF2-40B4-BE49-F238E27FC236}">
              <a16:creationId xmlns:a16="http://schemas.microsoft.com/office/drawing/2014/main" id="{D39302C8-D593-48DF-AC23-ED39A7AA004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8" name="正方形/長方形 357">
          <a:extLst>
            <a:ext uri="{FF2B5EF4-FFF2-40B4-BE49-F238E27FC236}">
              <a16:creationId xmlns:a16="http://schemas.microsoft.com/office/drawing/2014/main" id="{64286BFE-0B0D-4B3F-ADA8-F26098ED239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9" name="正方形/長方形 358">
          <a:extLst>
            <a:ext uri="{FF2B5EF4-FFF2-40B4-BE49-F238E27FC236}">
              <a16:creationId xmlns:a16="http://schemas.microsoft.com/office/drawing/2014/main" id="{2A96BD27-8F33-4D9E-B5EE-BF7F8F02112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60" name="正方形/長方形 359">
          <a:extLst>
            <a:ext uri="{FF2B5EF4-FFF2-40B4-BE49-F238E27FC236}">
              <a16:creationId xmlns:a16="http://schemas.microsoft.com/office/drawing/2014/main" id="{D65DD4BB-CA64-4C12-9E86-219A65FF54F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1" name="正方形/長方形 360">
          <a:extLst>
            <a:ext uri="{FF2B5EF4-FFF2-40B4-BE49-F238E27FC236}">
              <a16:creationId xmlns:a16="http://schemas.microsoft.com/office/drawing/2014/main" id="{8D413C00-2562-41BC-BC4E-C293C44B995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2" name="正方形/長方形 361">
          <a:extLst>
            <a:ext uri="{FF2B5EF4-FFF2-40B4-BE49-F238E27FC236}">
              <a16:creationId xmlns:a16="http://schemas.microsoft.com/office/drawing/2014/main" id="{807E04E2-C9E7-4555-91A5-C0BB14A1E86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3" name="正方形/長方形 362">
          <a:extLst>
            <a:ext uri="{FF2B5EF4-FFF2-40B4-BE49-F238E27FC236}">
              <a16:creationId xmlns:a16="http://schemas.microsoft.com/office/drawing/2014/main" id="{4DB9B494-C57B-41A3-8310-1958BBC83BB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4" name="正方形/長方形 363">
          <a:extLst>
            <a:ext uri="{FF2B5EF4-FFF2-40B4-BE49-F238E27FC236}">
              <a16:creationId xmlns:a16="http://schemas.microsoft.com/office/drawing/2014/main" id="{68FADCDA-E45B-41EB-97FD-03B356DEC5B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5" name="テキスト ボックス 364">
          <a:extLst>
            <a:ext uri="{FF2B5EF4-FFF2-40B4-BE49-F238E27FC236}">
              <a16:creationId xmlns:a16="http://schemas.microsoft.com/office/drawing/2014/main" id="{BB694037-A423-473D-B177-74CEA6F8389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6" name="直線コネクタ 365">
          <a:extLst>
            <a:ext uri="{FF2B5EF4-FFF2-40B4-BE49-F238E27FC236}">
              <a16:creationId xmlns:a16="http://schemas.microsoft.com/office/drawing/2014/main" id="{09568F35-7525-41F7-9EC9-AE6638FD1D4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7" name="直線コネクタ 366">
          <a:extLst>
            <a:ext uri="{FF2B5EF4-FFF2-40B4-BE49-F238E27FC236}">
              <a16:creationId xmlns:a16="http://schemas.microsoft.com/office/drawing/2014/main" id="{B437164B-3845-4952-A24F-80779904CCDD}"/>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8" name="テキスト ボックス 367">
          <a:extLst>
            <a:ext uri="{FF2B5EF4-FFF2-40B4-BE49-F238E27FC236}">
              <a16:creationId xmlns:a16="http://schemas.microsoft.com/office/drawing/2014/main" id="{A0BAC68D-2ADE-4C5D-B4F4-8AEAFED5127D}"/>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9" name="直線コネクタ 368">
          <a:extLst>
            <a:ext uri="{FF2B5EF4-FFF2-40B4-BE49-F238E27FC236}">
              <a16:creationId xmlns:a16="http://schemas.microsoft.com/office/drawing/2014/main" id="{5319F393-F131-4A4E-BA3D-69C33049FDB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70" name="テキスト ボックス 369">
          <a:extLst>
            <a:ext uri="{FF2B5EF4-FFF2-40B4-BE49-F238E27FC236}">
              <a16:creationId xmlns:a16="http://schemas.microsoft.com/office/drawing/2014/main" id="{7D8BD3B7-DC6A-4FEF-87AF-8728114F9867}"/>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1" name="直線コネクタ 370">
          <a:extLst>
            <a:ext uri="{FF2B5EF4-FFF2-40B4-BE49-F238E27FC236}">
              <a16:creationId xmlns:a16="http://schemas.microsoft.com/office/drawing/2014/main" id="{2451574D-E797-4C63-B822-843AD6AC918C}"/>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72" name="テキスト ボックス 371">
          <a:extLst>
            <a:ext uri="{FF2B5EF4-FFF2-40B4-BE49-F238E27FC236}">
              <a16:creationId xmlns:a16="http://schemas.microsoft.com/office/drawing/2014/main" id="{54BC3EE4-9EC5-441A-8CA5-AED6F52248FF}"/>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3" name="直線コネクタ 372">
          <a:extLst>
            <a:ext uri="{FF2B5EF4-FFF2-40B4-BE49-F238E27FC236}">
              <a16:creationId xmlns:a16="http://schemas.microsoft.com/office/drawing/2014/main" id="{AD0633FB-D6A5-4B1A-9C2D-8653DB0E0028}"/>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4" name="テキスト ボックス 373">
          <a:extLst>
            <a:ext uri="{FF2B5EF4-FFF2-40B4-BE49-F238E27FC236}">
              <a16:creationId xmlns:a16="http://schemas.microsoft.com/office/drawing/2014/main" id="{D9CF9640-88AF-419A-9199-1AA0E149E8BB}"/>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5" name="直線コネクタ 374">
          <a:extLst>
            <a:ext uri="{FF2B5EF4-FFF2-40B4-BE49-F238E27FC236}">
              <a16:creationId xmlns:a16="http://schemas.microsoft.com/office/drawing/2014/main" id="{CC4744BB-9C20-4CB9-A84F-7BF3A522D05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6" name="テキスト ボックス 375">
          <a:extLst>
            <a:ext uri="{FF2B5EF4-FFF2-40B4-BE49-F238E27FC236}">
              <a16:creationId xmlns:a16="http://schemas.microsoft.com/office/drawing/2014/main" id="{5660E7CC-08AD-4CBE-9DE2-57DCECBC2F61}"/>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a:extLst>
            <a:ext uri="{FF2B5EF4-FFF2-40B4-BE49-F238E27FC236}">
              <a16:creationId xmlns:a16="http://schemas.microsoft.com/office/drawing/2014/main" id="{0042E65F-119A-4475-8FCA-BF1AD08B1BA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8" name="テキスト ボックス 377">
          <a:extLst>
            <a:ext uri="{FF2B5EF4-FFF2-40B4-BE49-F238E27FC236}">
              <a16:creationId xmlns:a16="http://schemas.microsoft.com/office/drawing/2014/main" id="{D78066C2-234E-426D-BF8A-63E72CD787F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認定こども園・幼稚園・保育所】&#10;一人当たり面積グラフ枠">
          <a:extLst>
            <a:ext uri="{FF2B5EF4-FFF2-40B4-BE49-F238E27FC236}">
              <a16:creationId xmlns:a16="http://schemas.microsoft.com/office/drawing/2014/main" id="{00DCFA0B-FF4D-4F4C-A8DD-78EA8138E91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89535</xdr:rowOff>
    </xdr:from>
    <xdr:to>
      <xdr:col>116</xdr:col>
      <xdr:colOff>62864</xdr:colOff>
      <xdr:row>41</xdr:row>
      <xdr:rowOff>146685</xdr:rowOff>
    </xdr:to>
    <xdr:cxnSp macro="">
      <xdr:nvCxnSpPr>
        <xdr:cNvPr id="380" name="直線コネクタ 379">
          <a:extLst>
            <a:ext uri="{FF2B5EF4-FFF2-40B4-BE49-F238E27FC236}">
              <a16:creationId xmlns:a16="http://schemas.microsoft.com/office/drawing/2014/main" id="{7CB1231C-951E-4019-A6FA-509CA72C4CBC}"/>
            </a:ext>
          </a:extLst>
        </xdr:cNvPr>
        <xdr:cNvCxnSpPr/>
      </xdr:nvCxnSpPr>
      <xdr:spPr>
        <a:xfrm flipV="1">
          <a:off x="22160864" y="5918835"/>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150512</xdr:rowOff>
    </xdr:from>
    <xdr:ext cx="469744" cy="259045"/>
    <xdr:sp macro="" textlink="">
      <xdr:nvSpPr>
        <xdr:cNvPr id="381" name="【認定こども園・幼稚園・保育所】&#10;一人当たり面積最小値テキスト">
          <a:extLst>
            <a:ext uri="{FF2B5EF4-FFF2-40B4-BE49-F238E27FC236}">
              <a16:creationId xmlns:a16="http://schemas.microsoft.com/office/drawing/2014/main" id="{7CEE50B2-33E9-48F6-AD7D-A02C0E8A77FB}"/>
            </a:ext>
          </a:extLst>
        </xdr:cNvPr>
        <xdr:cNvSpPr txBox="1"/>
      </xdr:nvSpPr>
      <xdr:spPr>
        <a:xfrm>
          <a:off x="22199600" y="71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146685</xdr:rowOff>
    </xdr:from>
    <xdr:to>
      <xdr:col>116</xdr:col>
      <xdr:colOff>152400</xdr:colOff>
      <xdr:row>41</xdr:row>
      <xdr:rowOff>146685</xdr:rowOff>
    </xdr:to>
    <xdr:cxnSp macro="">
      <xdr:nvCxnSpPr>
        <xdr:cNvPr id="382" name="直線コネクタ 381">
          <a:extLst>
            <a:ext uri="{FF2B5EF4-FFF2-40B4-BE49-F238E27FC236}">
              <a16:creationId xmlns:a16="http://schemas.microsoft.com/office/drawing/2014/main" id="{BDD423A0-A7DA-41F8-BCBB-E87EECF879DE}"/>
            </a:ext>
          </a:extLst>
        </xdr:cNvPr>
        <xdr:cNvCxnSpPr/>
      </xdr:nvCxnSpPr>
      <xdr:spPr>
        <a:xfrm>
          <a:off x="22072600" y="717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36212</xdr:rowOff>
    </xdr:from>
    <xdr:ext cx="469744" cy="259045"/>
    <xdr:sp macro="" textlink="">
      <xdr:nvSpPr>
        <xdr:cNvPr id="383" name="【認定こども園・幼稚園・保育所】&#10;一人当たり面積最大値テキスト">
          <a:extLst>
            <a:ext uri="{FF2B5EF4-FFF2-40B4-BE49-F238E27FC236}">
              <a16:creationId xmlns:a16="http://schemas.microsoft.com/office/drawing/2014/main" id="{00E83008-8B95-4EBC-A866-9F0211F6F444}"/>
            </a:ext>
          </a:extLst>
        </xdr:cNvPr>
        <xdr:cNvSpPr txBox="1"/>
      </xdr:nvSpPr>
      <xdr:spPr>
        <a:xfrm>
          <a:off x="22199600" y="5694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89535</xdr:rowOff>
    </xdr:from>
    <xdr:to>
      <xdr:col>116</xdr:col>
      <xdr:colOff>152400</xdr:colOff>
      <xdr:row>34</xdr:row>
      <xdr:rowOff>89535</xdr:rowOff>
    </xdr:to>
    <xdr:cxnSp macro="">
      <xdr:nvCxnSpPr>
        <xdr:cNvPr id="384" name="直線コネクタ 383">
          <a:extLst>
            <a:ext uri="{FF2B5EF4-FFF2-40B4-BE49-F238E27FC236}">
              <a16:creationId xmlns:a16="http://schemas.microsoft.com/office/drawing/2014/main" id="{5AD30A12-5B07-4BA8-B766-A69F97A61FA4}"/>
            </a:ext>
          </a:extLst>
        </xdr:cNvPr>
        <xdr:cNvCxnSpPr/>
      </xdr:nvCxnSpPr>
      <xdr:spPr>
        <a:xfrm>
          <a:off x="22072600" y="5918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652</xdr:rowOff>
    </xdr:from>
    <xdr:ext cx="469744" cy="259045"/>
    <xdr:sp macro="" textlink="">
      <xdr:nvSpPr>
        <xdr:cNvPr id="385" name="【認定こども園・幼稚園・保育所】&#10;一人当たり面積平均値テキスト">
          <a:extLst>
            <a:ext uri="{FF2B5EF4-FFF2-40B4-BE49-F238E27FC236}">
              <a16:creationId xmlns:a16="http://schemas.microsoft.com/office/drawing/2014/main" id="{C3C8CE80-2222-433B-ADA5-8A6FB2547A68}"/>
            </a:ext>
          </a:extLst>
        </xdr:cNvPr>
        <xdr:cNvSpPr txBox="1"/>
      </xdr:nvSpPr>
      <xdr:spPr>
        <a:xfrm>
          <a:off x="22199600" y="65157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149225</xdr:rowOff>
    </xdr:from>
    <xdr:to>
      <xdr:col>116</xdr:col>
      <xdr:colOff>114300</xdr:colOff>
      <xdr:row>39</xdr:row>
      <xdr:rowOff>79375</xdr:rowOff>
    </xdr:to>
    <xdr:sp macro="" textlink="">
      <xdr:nvSpPr>
        <xdr:cNvPr id="386" name="フローチャート: 判断 385">
          <a:extLst>
            <a:ext uri="{FF2B5EF4-FFF2-40B4-BE49-F238E27FC236}">
              <a16:creationId xmlns:a16="http://schemas.microsoft.com/office/drawing/2014/main" id="{47CB934F-9260-4F92-8C60-766BE74EF5D3}"/>
            </a:ext>
          </a:extLst>
        </xdr:cNvPr>
        <xdr:cNvSpPr/>
      </xdr:nvSpPr>
      <xdr:spPr>
        <a:xfrm>
          <a:off x="22110700" y="666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147320</xdr:rowOff>
    </xdr:from>
    <xdr:to>
      <xdr:col>112</xdr:col>
      <xdr:colOff>38100</xdr:colOff>
      <xdr:row>39</xdr:row>
      <xdr:rowOff>77470</xdr:rowOff>
    </xdr:to>
    <xdr:sp macro="" textlink="">
      <xdr:nvSpPr>
        <xdr:cNvPr id="387" name="フローチャート: 判断 386">
          <a:extLst>
            <a:ext uri="{FF2B5EF4-FFF2-40B4-BE49-F238E27FC236}">
              <a16:creationId xmlns:a16="http://schemas.microsoft.com/office/drawing/2014/main" id="{678034A9-80BB-4AE7-91C4-19BED088B092}"/>
            </a:ext>
          </a:extLst>
        </xdr:cNvPr>
        <xdr:cNvSpPr/>
      </xdr:nvSpPr>
      <xdr:spPr>
        <a:xfrm>
          <a:off x="21272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116840</xdr:rowOff>
    </xdr:from>
    <xdr:to>
      <xdr:col>107</xdr:col>
      <xdr:colOff>101600</xdr:colOff>
      <xdr:row>39</xdr:row>
      <xdr:rowOff>46990</xdr:rowOff>
    </xdr:to>
    <xdr:sp macro="" textlink="">
      <xdr:nvSpPr>
        <xdr:cNvPr id="388" name="フローチャート: 判断 387">
          <a:extLst>
            <a:ext uri="{FF2B5EF4-FFF2-40B4-BE49-F238E27FC236}">
              <a16:creationId xmlns:a16="http://schemas.microsoft.com/office/drawing/2014/main" id="{3BEBE61B-0D0C-46AC-B6B4-28079453C69F}"/>
            </a:ext>
          </a:extLst>
        </xdr:cNvPr>
        <xdr:cNvSpPr/>
      </xdr:nvSpPr>
      <xdr:spPr>
        <a:xfrm>
          <a:off x="20383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80645</xdr:rowOff>
    </xdr:from>
    <xdr:to>
      <xdr:col>102</xdr:col>
      <xdr:colOff>165100</xdr:colOff>
      <xdr:row>39</xdr:row>
      <xdr:rowOff>10795</xdr:rowOff>
    </xdr:to>
    <xdr:sp macro="" textlink="">
      <xdr:nvSpPr>
        <xdr:cNvPr id="389" name="フローチャート: 判断 388">
          <a:extLst>
            <a:ext uri="{FF2B5EF4-FFF2-40B4-BE49-F238E27FC236}">
              <a16:creationId xmlns:a16="http://schemas.microsoft.com/office/drawing/2014/main" id="{73090346-9A65-4C9D-9CCF-1940D6B548B7}"/>
            </a:ext>
          </a:extLst>
        </xdr:cNvPr>
        <xdr:cNvSpPr/>
      </xdr:nvSpPr>
      <xdr:spPr>
        <a:xfrm>
          <a:off x="194945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124460</xdr:rowOff>
    </xdr:from>
    <xdr:to>
      <xdr:col>98</xdr:col>
      <xdr:colOff>38100</xdr:colOff>
      <xdr:row>39</xdr:row>
      <xdr:rowOff>54610</xdr:rowOff>
    </xdr:to>
    <xdr:sp macro="" textlink="">
      <xdr:nvSpPr>
        <xdr:cNvPr id="390" name="フローチャート: 判断 389">
          <a:extLst>
            <a:ext uri="{FF2B5EF4-FFF2-40B4-BE49-F238E27FC236}">
              <a16:creationId xmlns:a16="http://schemas.microsoft.com/office/drawing/2014/main" id="{4FBC9368-D383-42A0-84CB-C4FA01AF8106}"/>
            </a:ext>
          </a:extLst>
        </xdr:cNvPr>
        <xdr:cNvSpPr/>
      </xdr:nvSpPr>
      <xdr:spPr>
        <a:xfrm>
          <a:off x="18605500" y="663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D5241D78-CBBC-4C0C-BE51-8B56C531D86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56BA4A2F-3596-4D75-AFD9-C82A5FB022D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F0C09753-DC15-47B0-8E8D-29972A79AB9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49671297-A545-4693-8E68-77C12043DE4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CE31A29D-D6D7-4E91-BCA9-5C86B0EA0AC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50165</xdr:rowOff>
    </xdr:from>
    <xdr:to>
      <xdr:col>116</xdr:col>
      <xdr:colOff>114300</xdr:colOff>
      <xdr:row>40</xdr:row>
      <xdr:rowOff>151765</xdr:rowOff>
    </xdr:to>
    <xdr:sp macro="" textlink="">
      <xdr:nvSpPr>
        <xdr:cNvPr id="396" name="楕円 395">
          <a:extLst>
            <a:ext uri="{FF2B5EF4-FFF2-40B4-BE49-F238E27FC236}">
              <a16:creationId xmlns:a16="http://schemas.microsoft.com/office/drawing/2014/main" id="{45E8E22D-575B-44A7-9F57-2AFF18463D47}"/>
            </a:ext>
          </a:extLst>
        </xdr:cNvPr>
        <xdr:cNvSpPr/>
      </xdr:nvSpPr>
      <xdr:spPr>
        <a:xfrm>
          <a:off x="22110700" y="690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28592</xdr:rowOff>
    </xdr:from>
    <xdr:ext cx="469744" cy="259045"/>
    <xdr:sp macro="" textlink="">
      <xdr:nvSpPr>
        <xdr:cNvPr id="397" name="【認定こども園・幼稚園・保育所】&#10;一人当たり面積該当値テキスト">
          <a:extLst>
            <a:ext uri="{FF2B5EF4-FFF2-40B4-BE49-F238E27FC236}">
              <a16:creationId xmlns:a16="http://schemas.microsoft.com/office/drawing/2014/main" id="{4C4A4818-A51F-4643-B1F4-51CED95F0EF6}"/>
            </a:ext>
          </a:extLst>
        </xdr:cNvPr>
        <xdr:cNvSpPr txBox="1"/>
      </xdr:nvSpPr>
      <xdr:spPr>
        <a:xfrm>
          <a:off x="22199600" y="688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21590</xdr:rowOff>
    </xdr:from>
    <xdr:to>
      <xdr:col>112</xdr:col>
      <xdr:colOff>38100</xdr:colOff>
      <xdr:row>39</xdr:row>
      <xdr:rowOff>123190</xdr:rowOff>
    </xdr:to>
    <xdr:sp macro="" textlink="">
      <xdr:nvSpPr>
        <xdr:cNvPr id="398" name="楕円 397">
          <a:extLst>
            <a:ext uri="{FF2B5EF4-FFF2-40B4-BE49-F238E27FC236}">
              <a16:creationId xmlns:a16="http://schemas.microsoft.com/office/drawing/2014/main" id="{9B331316-B7EC-443B-A5C1-D14A3A1593A0}"/>
            </a:ext>
          </a:extLst>
        </xdr:cNvPr>
        <xdr:cNvSpPr/>
      </xdr:nvSpPr>
      <xdr:spPr>
        <a:xfrm>
          <a:off x="21272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72390</xdr:rowOff>
    </xdr:from>
    <xdr:to>
      <xdr:col>116</xdr:col>
      <xdr:colOff>63500</xdr:colOff>
      <xdr:row>40</xdr:row>
      <xdr:rowOff>100965</xdr:rowOff>
    </xdr:to>
    <xdr:cxnSp macro="">
      <xdr:nvCxnSpPr>
        <xdr:cNvPr id="399" name="直線コネクタ 398">
          <a:extLst>
            <a:ext uri="{FF2B5EF4-FFF2-40B4-BE49-F238E27FC236}">
              <a16:creationId xmlns:a16="http://schemas.microsoft.com/office/drawing/2014/main" id="{29A00D39-84F7-47E0-8F90-51F7F50BF528}"/>
            </a:ext>
          </a:extLst>
        </xdr:cNvPr>
        <xdr:cNvCxnSpPr/>
      </xdr:nvCxnSpPr>
      <xdr:spPr>
        <a:xfrm>
          <a:off x="21323300" y="6758940"/>
          <a:ext cx="8382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27305</xdr:rowOff>
    </xdr:from>
    <xdr:to>
      <xdr:col>107</xdr:col>
      <xdr:colOff>101600</xdr:colOff>
      <xdr:row>39</xdr:row>
      <xdr:rowOff>128905</xdr:rowOff>
    </xdr:to>
    <xdr:sp macro="" textlink="">
      <xdr:nvSpPr>
        <xdr:cNvPr id="400" name="楕円 399">
          <a:extLst>
            <a:ext uri="{FF2B5EF4-FFF2-40B4-BE49-F238E27FC236}">
              <a16:creationId xmlns:a16="http://schemas.microsoft.com/office/drawing/2014/main" id="{351AC2EB-D113-45BE-B567-7024F8E1E8A8}"/>
            </a:ext>
          </a:extLst>
        </xdr:cNvPr>
        <xdr:cNvSpPr/>
      </xdr:nvSpPr>
      <xdr:spPr>
        <a:xfrm>
          <a:off x="20383500" y="671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72390</xdr:rowOff>
    </xdr:from>
    <xdr:to>
      <xdr:col>111</xdr:col>
      <xdr:colOff>177800</xdr:colOff>
      <xdr:row>39</xdr:row>
      <xdr:rowOff>78105</xdr:rowOff>
    </xdr:to>
    <xdr:cxnSp macro="">
      <xdr:nvCxnSpPr>
        <xdr:cNvPr id="401" name="直線コネクタ 400">
          <a:extLst>
            <a:ext uri="{FF2B5EF4-FFF2-40B4-BE49-F238E27FC236}">
              <a16:creationId xmlns:a16="http://schemas.microsoft.com/office/drawing/2014/main" id="{18A6DCEB-1C06-424F-86AE-614EBE9286E7}"/>
            </a:ext>
          </a:extLst>
        </xdr:cNvPr>
        <xdr:cNvCxnSpPr/>
      </xdr:nvCxnSpPr>
      <xdr:spPr>
        <a:xfrm flipV="1">
          <a:off x="20434300" y="67589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31115</xdr:rowOff>
    </xdr:from>
    <xdr:to>
      <xdr:col>102</xdr:col>
      <xdr:colOff>165100</xdr:colOff>
      <xdr:row>39</xdr:row>
      <xdr:rowOff>132715</xdr:rowOff>
    </xdr:to>
    <xdr:sp macro="" textlink="">
      <xdr:nvSpPr>
        <xdr:cNvPr id="402" name="楕円 401">
          <a:extLst>
            <a:ext uri="{FF2B5EF4-FFF2-40B4-BE49-F238E27FC236}">
              <a16:creationId xmlns:a16="http://schemas.microsoft.com/office/drawing/2014/main" id="{72D74D6C-5E0E-4ED1-8714-4C69A82AE1D9}"/>
            </a:ext>
          </a:extLst>
        </xdr:cNvPr>
        <xdr:cNvSpPr/>
      </xdr:nvSpPr>
      <xdr:spPr>
        <a:xfrm>
          <a:off x="19494500" y="671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78105</xdr:rowOff>
    </xdr:from>
    <xdr:to>
      <xdr:col>107</xdr:col>
      <xdr:colOff>50800</xdr:colOff>
      <xdr:row>39</xdr:row>
      <xdr:rowOff>81915</xdr:rowOff>
    </xdr:to>
    <xdr:cxnSp macro="">
      <xdr:nvCxnSpPr>
        <xdr:cNvPr id="403" name="直線コネクタ 402">
          <a:extLst>
            <a:ext uri="{FF2B5EF4-FFF2-40B4-BE49-F238E27FC236}">
              <a16:creationId xmlns:a16="http://schemas.microsoft.com/office/drawing/2014/main" id="{5BDA9F3B-9F97-4132-A341-66A443608CCB}"/>
            </a:ext>
          </a:extLst>
        </xdr:cNvPr>
        <xdr:cNvCxnSpPr/>
      </xdr:nvCxnSpPr>
      <xdr:spPr>
        <a:xfrm flipV="1">
          <a:off x="19545300" y="67646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38735</xdr:rowOff>
    </xdr:from>
    <xdr:to>
      <xdr:col>98</xdr:col>
      <xdr:colOff>38100</xdr:colOff>
      <xdr:row>39</xdr:row>
      <xdr:rowOff>140335</xdr:rowOff>
    </xdr:to>
    <xdr:sp macro="" textlink="">
      <xdr:nvSpPr>
        <xdr:cNvPr id="404" name="楕円 403">
          <a:extLst>
            <a:ext uri="{FF2B5EF4-FFF2-40B4-BE49-F238E27FC236}">
              <a16:creationId xmlns:a16="http://schemas.microsoft.com/office/drawing/2014/main" id="{309FA25F-9268-41BA-B9FE-E817543CA97C}"/>
            </a:ext>
          </a:extLst>
        </xdr:cNvPr>
        <xdr:cNvSpPr/>
      </xdr:nvSpPr>
      <xdr:spPr>
        <a:xfrm>
          <a:off x="18605500" y="672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81915</xdr:rowOff>
    </xdr:from>
    <xdr:to>
      <xdr:col>102</xdr:col>
      <xdr:colOff>114300</xdr:colOff>
      <xdr:row>39</xdr:row>
      <xdr:rowOff>89535</xdr:rowOff>
    </xdr:to>
    <xdr:cxnSp macro="">
      <xdr:nvCxnSpPr>
        <xdr:cNvPr id="405" name="直線コネクタ 404">
          <a:extLst>
            <a:ext uri="{FF2B5EF4-FFF2-40B4-BE49-F238E27FC236}">
              <a16:creationId xmlns:a16="http://schemas.microsoft.com/office/drawing/2014/main" id="{9500F8DC-E81F-4036-B017-565A1474B0BD}"/>
            </a:ext>
          </a:extLst>
        </xdr:cNvPr>
        <xdr:cNvCxnSpPr/>
      </xdr:nvCxnSpPr>
      <xdr:spPr>
        <a:xfrm flipV="1">
          <a:off x="18656300" y="67684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93997</xdr:rowOff>
    </xdr:from>
    <xdr:ext cx="469744" cy="259045"/>
    <xdr:sp macro="" textlink="">
      <xdr:nvSpPr>
        <xdr:cNvPr id="406" name="n_1aveValue【認定こども園・幼稚園・保育所】&#10;一人当たり面積">
          <a:extLst>
            <a:ext uri="{FF2B5EF4-FFF2-40B4-BE49-F238E27FC236}">
              <a16:creationId xmlns:a16="http://schemas.microsoft.com/office/drawing/2014/main" id="{1FB959F0-24B7-47F4-A15A-182B5C9C924E}"/>
            </a:ext>
          </a:extLst>
        </xdr:cNvPr>
        <xdr:cNvSpPr txBox="1"/>
      </xdr:nvSpPr>
      <xdr:spPr>
        <a:xfrm>
          <a:off x="2107572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63517</xdr:rowOff>
    </xdr:from>
    <xdr:ext cx="469744" cy="259045"/>
    <xdr:sp macro="" textlink="">
      <xdr:nvSpPr>
        <xdr:cNvPr id="407" name="n_2aveValue【認定こども園・幼稚園・保育所】&#10;一人当たり面積">
          <a:extLst>
            <a:ext uri="{FF2B5EF4-FFF2-40B4-BE49-F238E27FC236}">
              <a16:creationId xmlns:a16="http://schemas.microsoft.com/office/drawing/2014/main" id="{E6FE86AB-2414-4BED-9F8B-FB9FD3F88EAE}"/>
            </a:ext>
          </a:extLst>
        </xdr:cNvPr>
        <xdr:cNvSpPr txBox="1"/>
      </xdr:nvSpPr>
      <xdr:spPr>
        <a:xfrm>
          <a:off x="201994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27322</xdr:rowOff>
    </xdr:from>
    <xdr:ext cx="469744" cy="259045"/>
    <xdr:sp macro="" textlink="">
      <xdr:nvSpPr>
        <xdr:cNvPr id="408" name="n_3aveValue【認定こども園・幼稚園・保育所】&#10;一人当たり面積">
          <a:extLst>
            <a:ext uri="{FF2B5EF4-FFF2-40B4-BE49-F238E27FC236}">
              <a16:creationId xmlns:a16="http://schemas.microsoft.com/office/drawing/2014/main" id="{07AFC09C-172C-46B0-B533-4D92DBD2F725}"/>
            </a:ext>
          </a:extLst>
        </xdr:cNvPr>
        <xdr:cNvSpPr txBox="1"/>
      </xdr:nvSpPr>
      <xdr:spPr>
        <a:xfrm>
          <a:off x="19310427" y="6370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71137</xdr:rowOff>
    </xdr:from>
    <xdr:ext cx="469744" cy="259045"/>
    <xdr:sp macro="" textlink="">
      <xdr:nvSpPr>
        <xdr:cNvPr id="409" name="n_4aveValue【認定こども園・幼稚園・保育所】&#10;一人当たり面積">
          <a:extLst>
            <a:ext uri="{FF2B5EF4-FFF2-40B4-BE49-F238E27FC236}">
              <a16:creationId xmlns:a16="http://schemas.microsoft.com/office/drawing/2014/main" id="{9A7B63B8-188E-46BE-8BE2-1067FC434E19}"/>
            </a:ext>
          </a:extLst>
        </xdr:cNvPr>
        <xdr:cNvSpPr txBox="1"/>
      </xdr:nvSpPr>
      <xdr:spPr>
        <a:xfrm>
          <a:off x="18421427" y="641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114317</xdr:rowOff>
    </xdr:from>
    <xdr:ext cx="469744" cy="259045"/>
    <xdr:sp macro="" textlink="">
      <xdr:nvSpPr>
        <xdr:cNvPr id="410" name="n_1mainValue【認定こども園・幼稚園・保育所】&#10;一人当たり面積">
          <a:extLst>
            <a:ext uri="{FF2B5EF4-FFF2-40B4-BE49-F238E27FC236}">
              <a16:creationId xmlns:a16="http://schemas.microsoft.com/office/drawing/2014/main" id="{72A602ED-F8A6-4A65-9C12-46240331FB4B}"/>
            </a:ext>
          </a:extLst>
        </xdr:cNvPr>
        <xdr:cNvSpPr txBox="1"/>
      </xdr:nvSpPr>
      <xdr:spPr>
        <a:xfrm>
          <a:off x="210757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120032</xdr:rowOff>
    </xdr:from>
    <xdr:ext cx="469744" cy="259045"/>
    <xdr:sp macro="" textlink="">
      <xdr:nvSpPr>
        <xdr:cNvPr id="411" name="n_2mainValue【認定こども園・幼稚園・保育所】&#10;一人当たり面積">
          <a:extLst>
            <a:ext uri="{FF2B5EF4-FFF2-40B4-BE49-F238E27FC236}">
              <a16:creationId xmlns:a16="http://schemas.microsoft.com/office/drawing/2014/main" id="{4D0F1E8D-20F1-4B9D-903B-66540AA6DAE8}"/>
            </a:ext>
          </a:extLst>
        </xdr:cNvPr>
        <xdr:cNvSpPr txBox="1"/>
      </xdr:nvSpPr>
      <xdr:spPr>
        <a:xfrm>
          <a:off x="20199427" y="6806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123842</xdr:rowOff>
    </xdr:from>
    <xdr:ext cx="469744" cy="259045"/>
    <xdr:sp macro="" textlink="">
      <xdr:nvSpPr>
        <xdr:cNvPr id="412" name="n_3mainValue【認定こども園・幼稚園・保育所】&#10;一人当たり面積">
          <a:extLst>
            <a:ext uri="{FF2B5EF4-FFF2-40B4-BE49-F238E27FC236}">
              <a16:creationId xmlns:a16="http://schemas.microsoft.com/office/drawing/2014/main" id="{E8FB8016-31DB-464B-8A67-6D6026231187}"/>
            </a:ext>
          </a:extLst>
        </xdr:cNvPr>
        <xdr:cNvSpPr txBox="1"/>
      </xdr:nvSpPr>
      <xdr:spPr>
        <a:xfrm>
          <a:off x="19310427" y="681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131462</xdr:rowOff>
    </xdr:from>
    <xdr:ext cx="469744" cy="259045"/>
    <xdr:sp macro="" textlink="">
      <xdr:nvSpPr>
        <xdr:cNvPr id="413" name="n_4mainValue【認定こども園・幼稚園・保育所】&#10;一人当たり面積">
          <a:extLst>
            <a:ext uri="{FF2B5EF4-FFF2-40B4-BE49-F238E27FC236}">
              <a16:creationId xmlns:a16="http://schemas.microsoft.com/office/drawing/2014/main" id="{5F02005E-E7F6-44EC-B7C4-430D74F585BF}"/>
            </a:ext>
          </a:extLst>
        </xdr:cNvPr>
        <xdr:cNvSpPr txBox="1"/>
      </xdr:nvSpPr>
      <xdr:spPr>
        <a:xfrm>
          <a:off x="18421427" y="681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4" name="正方形/長方形 413">
          <a:extLst>
            <a:ext uri="{FF2B5EF4-FFF2-40B4-BE49-F238E27FC236}">
              <a16:creationId xmlns:a16="http://schemas.microsoft.com/office/drawing/2014/main" id="{9A11AB64-A09C-4DF7-BB92-E9F466EEB09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5" name="正方形/長方形 414">
          <a:extLst>
            <a:ext uri="{FF2B5EF4-FFF2-40B4-BE49-F238E27FC236}">
              <a16:creationId xmlns:a16="http://schemas.microsoft.com/office/drawing/2014/main" id="{A00F713F-B490-49ED-80CA-6B03922E304D}"/>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6" name="正方形/長方形 415">
          <a:extLst>
            <a:ext uri="{FF2B5EF4-FFF2-40B4-BE49-F238E27FC236}">
              <a16:creationId xmlns:a16="http://schemas.microsoft.com/office/drawing/2014/main" id="{572979FE-D266-45CA-B3D7-8F31B7BB4F0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7" name="正方形/長方形 416">
          <a:extLst>
            <a:ext uri="{FF2B5EF4-FFF2-40B4-BE49-F238E27FC236}">
              <a16:creationId xmlns:a16="http://schemas.microsoft.com/office/drawing/2014/main" id="{884DA7C8-5ECB-4D39-8972-073C5A950FA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8" name="正方形/長方形 417">
          <a:extLst>
            <a:ext uri="{FF2B5EF4-FFF2-40B4-BE49-F238E27FC236}">
              <a16:creationId xmlns:a16="http://schemas.microsoft.com/office/drawing/2014/main" id="{D2860027-3B5F-43DE-A656-CA35FE59506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9" name="正方形/長方形 418">
          <a:extLst>
            <a:ext uri="{FF2B5EF4-FFF2-40B4-BE49-F238E27FC236}">
              <a16:creationId xmlns:a16="http://schemas.microsoft.com/office/drawing/2014/main" id="{2D13E113-7A8F-4D9E-BBEF-9220D8C5931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0" name="正方形/長方形 419">
          <a:extLst>
            <a:ext uri="{FF2B5EF4-FFF2-40B4-BE49-F238E27FC236}">
              <a16:creationId xmlns:a16="http://schemas.microsoft.com/office/drawing/2014/main" id="{D2EE1AD7-1047-4720-9638-AA3EA581051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1" name="正方形/長方形 420">
          <a:extLst>
            <a:ext uri="{FF2B5EF4-FFF2-40B4-BE49-F238E27FC236}">
              <a16:creationId xmlns:a16="http://schemas.microsoft.com/office/drawing/2014/main" id="{8993D713-B51E-4828-9F4C-F9E6793EE2B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2" name="テキスト ボックス 421">
          <a:extLst>
            <a:ext uri="{FF2B5EF4-FFF2-40B4-BE49-F238E27FC236}">
              <a16:creationId xmlns:a16="http://schemas.microsoft.com/office/drawing/2014/main" id="{A5789403-FC8D-45B4-B621-1443D867353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3" name="直線コネクタ 422">
          <a:extLst>
            <a:ext uri="{FF2B5EF4-FFF2-40B4-BE49-F238E27FC236}">
              <a16:creationId xmlns:a16="http://schemas.microsoft.com/office/drawing/2014/main" id="{AA0050AA-9AB2-4278-90FA-3AC7E76517D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4" name="テキスト ボックス 423">
          <a:extLst>
            <a:ext uri="{FF2B5EF4-FFF2-40B4-BE49-F238E27FC236}">
              <a16:creationId xmlns:a16="http://schemas.microsoft.com/office/drawing/2014/main" id="{DEFEAF05-ED18-44F6-BD58-F9B2E2AA27A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5" name="直線コネクタ 424">
          <a:extLst>
            <a:ext uri="{FF2B5EF4-FFF2-40B4-BE49-F238E27FC236}">
              <a16:creationId xmlns:a16="http://schemas.microsoft.com/office/drawing/2014/main" id="{26E53A07-79F5-4164-A5C6-8E68F6F04C28}"/>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6" name="テキスト ボックス 425">
          <a:extLst>
            <a:ext uri="{FF2B5EF4-FFF2-40B4-BE49-F238E27FC236}">
              <a16:creationId xmlns:a16="http://schemas.microsoft.com/office/drawing/2014/main" id="{D1863574-75A7-4E1F-ABA1-63869716AB15}"/>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7" name="直線コネクタ 426">
          <a:extLst>
            <a:ext uri="{FF2B5EF4-FFF2-40B4-BE49-F238E27FC236}">
              <a16:creationId xmlns:a16="http://schemas.microsoft.com/office/drawing/2014/main" id="{9A96BAA2-B7A9-4DFF-8CED-7117EB20A11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8" name="テキスト ボックス 427">
          <a:extLst>
            <a:ext uri="{FF2B5EF4-FFF2-40B4-BE49-F238E27FC236}">
              <a16:creationId xmlns:a16="http://schemas.microsoft.com/office/drawing/2014/main" id="{5D751CFA-37A0-426D-B61E-19EF5CF16F4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9" name="直線コネクタ 428">
          <a:extLst>
            <a:ext uri="{FF2B5EF4-FFF2-40B4-BE49-F238E27FC236}">
              <a16:creationId xmlns:a16="http://schemas.microsoft.com/office/drawing/2014/main" id="{A5602D36-13CF-46FD-B5C9-887EF6CBD2F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0" name="テキスト ボックス 429">
          <a:extLst>
            <a:ext uri="{FF2B5EF4-FFF2-40B4-BE49-F238E27FC236}">
              <a16:creationId xmlns:a16="http://schemas.microsoft.com/office/drawing/2014/main" id="{5A18484C-00A0-4038-95EC-4245182F44E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1" name="直線コネクタ 430">
          <a:extLst>
            <a:ext uri="{FF2B5EF4-FFF2-40B4-BE49-F238E27FC236}">
              <a16:creationId xmlns:a16="http://schemas.microsoft.com/office/drawing/2014/main" id="{88629A1C-F638-4580-B6B7-D732DE096F5C}"/>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2" name="テキスト ボックス 431">
          <a:extLst>
            <a:ext uri="{FF2B5EF4-FFF2-40B4-BE49-F238E27FC236}">
              <a16:creationId xmlns:a16="http://schemas.microsoft.com/office/drawing/2014/main" id="{DBAE57D9-F6BB-408A-9FEA-9B119C953D3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3" name="直線コネクタ 432">
          <a:extLst>
            <a:ext uri="{FF2B5EF4-FFF2-40B4-BE49-F238E27FC236}">
              <a16:creationId xmlns:a16="http://schemas.microsoft.com/office/drawing/2014/main" id="{3CC8F2F6-1079-4E71-989F-014E6C1DCFD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4" name="テキスト ボックス 433">
          <a:extLst>
            <a:ext uri="{FF2B5EF4-FFF2-40B4-BE49-F238E27FC236}">
              <a16:creationId xmlns:a16="http://schemas.microsoft.com/office/drawing/2014/main" id="{4E63F5FE-1166-476B-B30A-6FD82E193E8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2849BDF1-96DE-40F9-B98C-C0310C5D91F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6" name="テキスト ボックス 435">
          <a:extLst>
            <a:ext uri="{FF2B5EF4-FFF2-40B4-BE49-F238E27FC236}">
              <a16:creationId xmlns:a16="http://schemas.microsoft.com/office/drawing/2014/main" id="{783A6BB1-D469-4B4A-A0CD-AEFCFB77E35C}"/>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56DF1716-0F12-466E-96AD-6068C42C043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57150</xdr:rowOff>
    </xdr:from>
    <xdr:to>
      <xdr:col>85</xdr:col>
      <xdr:colOff>126364</xdr:colOff>
      <xdr:row>63</xdr:row>
      <xdr:rowOff>118110</xdr:rowOff>
    </xdr:to>
    <xdr:cxnSp macro="">
      <xdr:nvCxnSpPr>
        <xdr:cNvPr id="438" name="直線コネクタ 437">
          <a:extLst>
            <a:ext uri="{FF2B5EF4-FFF2-40B4-BE49-F238E27FC236}">
              <a16:creationId xmlns:a16="http://schemas.microsoft.com/office/drawing/2014/main" id="{C07717E4-9AD7-42A9-A010-988946F491B9}"/>
            </a:ext>
          </a:extLst>
        </xdr:cNvPr>
        <xdr:cNvCxnSpPr/>
      </xdr:nvCxnSpPr>
      <xdr:spPr>
        <a:xfrm flipV="1">
          <a:off x="16318864" y="948690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121937</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40F35978-4922-4DBF-86D1-4320EAE14814}"/>
            </a:ext>
          </a:extLst>
        </xdr:cNvPr>
        <xdr:cNvSpPr txBox="1"/>
      </xdr:nvSpPr>
      <xdr:spPr>
        <a:xfrm>
          <a:off x="1635760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118110</xdr:rowOff>
    </xdr:from>
    <xdr:to>
      <xdr:col>86</xdr:col>
      <xdr:colOff>25400</xdr:colOff>
      <xdr:row>63</xdr:row>
      <xdr:rowOff>118110</xdr:rowOff>
    </xdr:to>
    <xdr:cxnSp macro="">
      <xdr:nvCxnSpPr>
        <xdr:cNvPr id="440" name="直線コネクタ 439">
          <a:extLst>
            <a:ext uri="{FF2B5EF4-FFF2-40B4-BE49-F238E27FC236}">
              <a16:creationId xmlns:a16="http://schemas.microsoft.com/office/drawing/2014/main" id="{79A2B8FA-73E2-4CFB-B85A-B7FD6065A56A}"/>
            </a:ext>
          </a:extLst>
        </xdr:cNvPr>
        <xdr:cNvCxnSpPr/>
      </xdr:nvCxnSpPr>
      <xdr:spPr>
        <a:xfrm>
          <a:off x="16230600" y="10919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3827</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0F5AAC51-0F53-4FF0-BC64-8C853E1ED860}"/>
            </a:ext>
          </a:extLst>
        </xdr:cNvPr>
        <xdr:cNvSpPr txBox="1"/>
      </xdr:nvSpPr>
      <xdr:spPr>
        <a:xfrm>
          <a:off x="16357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57150</xdr:rowOff>
    </xdr:from>
    <xdr:to>
      <xdr:col>86</xdr:col>
      <xdr:colOff>25400</xdr:colOff>
      <xdr:row>55</xdr:row>
      <xdr:rowOff>57150</xdr:rowOff>
    </xdr:to>
    <xdr:cxnSp macro="">
      <xdr:nvCxnSpPr>
        <xdr:cNvPr id="442" name="直線コネクタ 441">
          <a:extLst>
            <a:ext uri="{FF2B5EF4-FFF2-40B4-BE49-F238E27FC236}">
              <a16:creationId xmlns:a16="http://schemas.microsoft.com/office/drawing/2014/main" id="{6131D249-8B70-4E2C-89CC-1F5C03661D26}"/>
            </a:ext>
          </a:extLst>
        </xdr:cNvPr>
        <xdr:cNvCxnSpPr/>
      </xdr:nvCxnSpPr>
      <xdr:spPr>
        <a:xfrm>
          <a:off x="16230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44467</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32B49C25-1330-4F23-B666-DBC941FD910E}"/>
            </a:ext>
          </a:extLst>
        </xdr:cNvPr>
        <xdr:cNvSpPr txBox="1"/>
      </xdr:nvSpPr>
      <xdr:spPr>
        <a:xfrm>
          <a:off x="16357600" y="1016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21590</xdr:rowOff>
    </xdr:from>
    <xdr:to>
      <xdr:col>85</xdr:col>
      <xdr:colOff>177800</xdr:colOff>
      <xdr:row>60</xdr:row>
      <xdr:rowOff>123190</xdr:rowOff>
    </xdr:to>
    <xdr:sp macro="" textlink="">
      <xdr:nvSpPr>
        <xdr:cNvPr id="444" name="フローチャート: 判断 443">
          <a:extLst>
            <a:ext uri="{FF2B5EF4-FFF2-40B4-BE49-F238E27FC236}">
              <a16:creationId xmlns:a16="http://schemas.microsoft.com/office/drawing/2014/main" id="{738EC635-A724-4E5D-A151-04F73DA4C36D}"/>
            </a:ext>
          </a:extLst>
        </xdr:cNvPr>
        <xdr:cNvSpPr/>
      </xdr:nvSpPr>
      <xdr:spPr>
        <a:xfrm>
          <a:off x="162687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170180</xdr:rowOff>
    </xdr:from>
    <xdr:to>
      <xdr:col>81</xdr:col>
      <xdr:colOff>101600</xdr:colOff>
      <xdr:row>60</xdr:row>
      <xdr:rowOff>100330</xdr:rowOff>
    </xdr:to>
    <xdr:sp macro="" textlink="">
      <xdr:nvSpPr>
        <xdr:cNvPr id="445" name="フローチャート: 判断 444">
          <a:extLst>
            <a:ext uri="{FF2B5EF4-FFF2-40B4-BE49-F238E27FC236}">
              <a16:creationId xmlns:a16="http://schemas.microsoft.com/office/drawing/2014/main" id="{523982C2-3D7A-4FE8-ACB5-A4BA5567A0E5}"/>
            </a:ext>
          </a:extLst>
        </xdr:cNvPr>
        <xdr:cNvSpPr/>
      </xdr:nvSpPr>
      <xdr:spPr>
        <a:xfrm>
          <a:off x="15430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446" name="フローチャート: 判断 445">
          <a:extLst>
            <a:ext uri="{FF2B5EF4-FFF2-40B4-BE49-F238E27FC236}">
              <a16:creationId xmlns:a16="http://schemas.microsoft.com/office/drawing/2014/main" id="{CDBF941B-4D54-4276-9530-F96CDE13B23E}"/>
            </a:ext>
          </a:extLst>
        </xdr:cNvPr>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447" name="フローチャート: 判断 446">
          <a:extLst>
            <a:ext uri="{FF2B5EF4-FFF2-40B4-BE49-F238E27FC236}">
              <a16:creationId xmlns:a16="http://schemas.microsoft.com/office/drawing/2014/main" id="{9768D243-3239-4A3E-83B9-C95BAC298FFE}"/>
            </a:ext>
          </a:extLst>
        </xdr:cNvPr>
        <xdr:cNvSpPr/>
      </xdr:nvSpPr>
      <xdr:spPr>
        <a:xfrm>
          <a:off x="13652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448" name="フローチャート: 判断 447">
          <a:extLst>
            <a:ext uri="{FF2B5EF4-FFF2-40B4-BE49-F238E27FC236}">
              <a16:creationId xmlns:a16="http://schemas.microsoft.com/office/drawing/2014/main" id="{C438C6A9-7C47-4DE7-BF7C-47EB7B979740}"/>
            </a:ext>
          </a:extLst>
        </xdr:cNvPr>
        <xdr:cNvSpPr/>
      </xdr:nvSpPr>
      <xdr:spPr>
        <a:xfrm>
          <a:off x="12763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C2E7605C-28BB-48C9-95EB-CD281F9383D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F94B5C55-E3D9-4934-B05A-BCD8E9ED2F8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5CA3BEDF-1372-4823-8C19-83C39BE066AC}"/>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73F3E606-DF76-4412-AD3D-811DD08A88F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684985C5-C9A1-461E-B957-C7D63FC5780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101600</xdr:rowOff>
    </xdr:from>
    <xdr:to>
      <xdr:col>85</xdr:col>
      <xdr:colOff>177800</xdr:colOff>
      <xdr:row>63</xdr:row>
      <xdr:rowOff>31750</xdr:rowOff>
    </xdr:to>
    <xdr:sp macro="" textlink="">
      <xdr:nvSpPr>
        <xdr:cNvPr id="454" name="楕円 453">
          <a:extLst>
            <a:ext uri="{FF2B5EF4-FFF2-40B4-BE49-F238E27FC236}">
              <a16:creationId xmlns:a16="http://schemas.microsoft.com/office/drawing/2014/main" id="{6856F87B-1DB3-463E-B6DA-F9266473DB1A}"/>
            </a:ext>
          </a:extLst>
        </xdr:cNvPr>
        <xdr:cNvSpPr/>
      </xdr:nvSpPr>
      <xdr:spPr>
        <a:xfrm>
          <a:off x="16268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80027</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ABCB3F9E-3040-47AB-A726-92EC34B55B50}"/>
            </a:ext>
          </a:extLst>
        </xdr:cNvPr>
        <xdr:cNvSpPr txBox="1"/>
      </xdr:nvSpPr>
      <xdr:spPr>
        <a:xfrm>
          <a:off x="16357600"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93980</xdr:rowOff>
    </xdr:from>
    <xdr:to>
      <xdr:col>81</xdr:col>
      <xdr:colOff>101600</xdr:colOff>
      <xdr:row>63</xdr:row>
      <xdr:rowOff>24130</xdr:rowOff>
    </xdr:to>
    <xdr:sp macro="" textlink="">
      <xdr:nvSpPr>
        <xdr:cNvPr id="456" name="楕円 455">
          <a:extLst>
            <a:ext uri="{FF2B5EF4-FFF2-40B4-BE49-F238E27FC236}">
              <a16:creationId xmlns:a16="http://schemas.microsoft.com/office/drawing/2014/main" id="{0C0ACBAE-4FC5-499F-AA67-2A22479CD80C}"/>
            </a:ext>
          </a:extLst>
        </xdr:cNvPr>
        <xdr:cNvSpPr/>
      </xdr:nvSpPr>
      <xdr:spPr>
        <a:xfrm>
          <a:off x="15430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144780</xdr:rowOff>
    </xdr:from>
    <xdr:to>
      <xdr:col>85</xdr:col>
      <xdr:colOff>127000</xdr:colOff>
      <xdr:row>62</xdr:row>
      <xdr:rowOff>152400</xdr:rowOff>
    </xdr:to>
    <xdr:cxnSp macro="">
      <xdr:nvCxnSpPr>
        <xdr:cNvPr id="457" name="直線コネクタ 456">
          <a:extLst>
            <a:ext uri="{FF2B5EF4-FFF2-40B4-BE49-F238E27FC236}">
              <a16:creationId xmlns:a16="http://schemas.microsoft.com/office/drawing/2014/main" id="{3C475FEE-1114-4B6A-92BF-FDDE2E6A48EC}"/>
            </a:ext>
          </a:extLst>
        </xdr:cNvPr>
        <xdr:cNvCxnSpPr/>
      </xdr:nvCxnSpPr>
      <xdr:spPr>
        <a:xfrm>
          <a:off x="15481300" y="107746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63500</xdr:rowOff>
    </xdr:from>
    <xdr:to>
      <xdr:col>76</xdr:col>
      <xdr:colOff>165100</xdr:colOff>
      <xdr:row>62</xdr:row>
      <xdr:rowOff>165100</xdr:rowOff>
    </xdr:to>
    <xdr:sp macro="" textlink="">
      <xdr:nvSpPr>
        <xdr:cNvPr id="458" name="楕円 457">
          <a:extLst>
            <a:ext uri="{FF2B5EF4-FFF2-40B4-BE49-F238E27FC236}">
              <a16:creationId xmlns:a16="http://schemas.microsoft.com/office/drawing/2014/main" id="{995385CA-F12B-46C2-A343-525A1D38DA96}"/>
            </a:ext>
          </a:extLst>
        </xdr:cNvPr>
        <xdr:cNvSpPr/>
      </xdr:nvSpPr>
      <xdr:spPr>
        <a:xfrm>
          <a:off x="14541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114300</xdr:rowOff>
    </xdr:from>
    <xdr:to>
      <xdr:col>81</xdr:col>
      <xdr:colOff>50800</xdr:colOff>
      <xdr:row>62</xdr:row>
      <xdr:rowOff>144780</xdr:rowOff>
    </xdr:to>
    <xdr:cxnSp macro="">
      <xdr:nvCxnSpPr>
        <xdr:cNvPr id="459" name="直線コネクタ 458">
          <a:extLst>
            <a:ext uri="{FF2B5EF4-FFF2-40B4-BE49-F238E27FC236}">
              <a16:creationId xmlns:a16="http://schemas.microsoft.com/office/drawing/2014/main" id="{A6F58174-5861-4D6F-96B5-EFC54F8C0D54}"/>
            </a:ext>
          </a:extLst>
        </xdr:cNvPr>
        <xdr:cNvCxnSpPr/>
      </xdr:nvCxnSpPr>
      <xdr:spPr>
        <a:xfrm>
          <a:off x="14592300" y="10744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33020</xdr:rowOff>
    </xdr:from>
    <xdr:to>
      <xdr:col>72</xdr:col>
      <xdr:colOff>38100</xdr:colOff>
      <xdr:row>62</xdr:row>
      <xdr:rowOff>134620</xdr:rowOff>
    </xdr:to>
    <xdr:sp macro="" textlink="">
      <xdr:nvSpPr>
        <xdr:cNvPr id="460" name="楕円 459">
          <a:extLst>
            <a:ext uri="{FF2B5EF4-FFF2-40B4-BE49-F238E27FC236}">
              <a16:creationId xmlns:a16="http://schemas.microsoft.com/office/drawing/2014/main" id="{2119DA1B-1078-44E1-AD56-F894A6BD6374}"/>
            </a:ext>
          </a:extLst>
        </xdr:cNvPr>
        <xdr:cNvSpPr/>
      </xdr:nvSpPr>
      <xdr:spPr>
        <a:xfrm>
          <a:off x="13652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83820</xdr:rowOff>
    </xdr:from>
    <xdr:to>
      <xdr:col>76</xdr:col>
      <xdr:colOff>114300</xdr:colOff>
      <xdr:row>62</xdr:row>
      <xdr:rowOff>114300</xdr:rowOff>
    </xdr:to>
    <xdr:cxnSp macro="">
      <xdr:nvCxnSpPr>
        <xdr:cNvPr id="461" name="直線コネクタ 460">
          <a:extLst>
            <a:ext uri="{FF2B5EF4-FFF2-40B4-BE49-F238E27FC236}">
              <a16:creationId xmlns:a16="http://schemas.microsoft.com/office/drawing/2014/main" id="{A642B217-904F-40FA-B906-8598F7F1DC19}"/>
            </a:ext>
          </a:extLst>
        </xdr:cNvPr>
        <xdr:cNvCxnSpPr/>
      </xdr:nvCxnSpPr>
      <xdr:spPr>
        <a:xfrm>
          <a:off x="13703300" y="107137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2540</xdr:rowOff>
    </xdr:from>
    <xdr:to>
      <xdr:col>67</xdr:col>
      <xdr:colOff>101600</xdr:colOff>
      <xdr:row>62</xdr:row>
      <xdr:rowOff>104140</xdr:rowOff>
    </xdr:to>
    <xdr:sp macro="" textlink="">
      <xdr:nvSpPr>
        <xdr:cNvPr id="462" name="楕円 461">
          <a:extLst>
            <a:ext uri="{FF2B5EF4-FFF2-40B4-BE49-F238E27FC236}">
              <a16:creationId xmlns:a16="http://schemas.microsoft.com/office/drawing/2014/main" id="{9166105F-1C4B-4C67-8859-1FEC8C32AED6}"/>
            </a:ext>
          </a:extLst>
        </xdr:cNvPr>
        <xdr:cNvSpPr/>
      </xdr:nvSpPr>
      <xdr:spPr>
        <a:xfrm>
          <a:off x="127635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53340</xdr:rowOff>
    </xdr:from>
    <xdr:to>
      <xdr:col>71</xdr:col>
      <xdr:colOff>177800</xdr:colOff>
      <xdr:row>62</xdr:row>
      <xdr:rowOff>83820</xdr:rowOff>
    </xdr:to>
    <xdr:cxnSp macro="">
      <xdr:nvCxnSpPr>
        <xdr:cNvPr id="463" name="直線コネクタ 462">
          <a:extLst>
            <a:ext uri="{FF2B5EF4-FFF2-40B4-BE49-F238E27FC236}">
              <a16:creationId xmlns:a16="http://schemas.microsoft.com/office/drawing/2014/main" id="{D12EED9B-A8AE-4C82-9C6A-0A7E48593890}"/>
            </a:ext>
          </a:extLst>
        </xdr:cNvPr>
        <xdr:cNvCxnSpPr/>
      </xdr:nvCxnSpPr>
      <xdr:spPr>
        <a:xfrm>
          <a:off x="12814300" y="106832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116857</xdr:rowOff>
    </xdr:from>
    <xdr:ext cx="405111" cy="259045"/>
    <xdr:sp macro="" textlink="">
      <xdr:nvSpPr>
        <xdr:cNvPr id="464" name="n_1aveValue【学校施設】&#10;有形固定資産減価償却率">
          <a:extLst>
            <a:ext uri="{FF2B5EF4-FFF2-40B4-BE49-F238E27FC236}">
              <a16:creationId xmlns:a16="http://schemas.microsoft.com/office/drawing/2014/main" id="{B0B32EFA-2C85-4F0E-A9D5-1579520EF091}"/>
            </a:ext>
          </a:extLst>
        </xdr:cNvPr>
        <xdr:cNvSpPr txBox="1"/>
      </xdr:nvSpPr>
      <xdr:spPr>
        <a:xfrm>
          <a:off x="15266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465" name="n_2aveValue【学校施設】&#10;有形固定資産減価償却率">
          <a:extLst>
            <a:ext uri="{FF2B5EF4-FFF2-40B4-BE49-F238E27FC236}">
              <a16:creationId xmlns:a16="http://schemas.microsoft.com/office/drawing/2014/main" id="{3F7670DD-71D8-4D4A-853C-8FBF1AE7871C}"/>
            </a:ext>
          </a:extLst>
        </xdr:cNvPr>
        <xdr:cNvSpPr txBox="1"/>
      </xdr:nvSpPr>
      <xdr:spPr>
        <a:xfrm>
          <a:off x="14389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466" name="n_3aveValue【学校施設】&#10;有形固定資産減価償却率">
          <a:extLst>
            <a:ext uri="{FF2B5EF4-FFF2-40B4-BE49-F238E27FC236}">
              <a16:creationId xmlns:a16="http://schemas.microsoft.com/office/drawing/2014/main" id="{82F9A937-B4E1-4544-B324-983B749C931E}"/>
            </a:ext>
          </a:extLst>
        </xdr:cNvPr>
        <xdr:cNvSpPr txBox="1"/>
      </xdr:nvSpPr>
      <xdr:spPr>
        <a:xfrm>
          <a:off x="13500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467" name="n_4aveValue【学校施設】&#10;有形固定資産減価償却率">
          <a:extLst>
            <a:ext uri="{FF2B5EF4-FFF2-40B4-BE49-F238E27FC236}">
              <a16:creationId xmlns:a16="http://schemas.microsoft.com/office/drawing/2014/main" id="{15C2EAC6-0D34-4CDE-8E29-CB4144ADF568}"/>
            </a:ext>
          </a:extLst>
        </xdr:cNvPr>
        <xdr:cNvSpPr txBox="1"/>
      </xdr:nvSpPr>
      <xdr:spPr>
        <a:xfrm>
          <a:off x="12611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15257</xdr:rowOff>
    </xdr:from>
    <xdr:ext cx="405111" cy="259045"/>
    <xdr:sp macro="" textlink="">
      <xdr:nvSpPr>
        <xdr:cNvPr id="468" name="n_1mainValue【学校施設】&#10;有形固定資産減価償却率">
          <a:extLst>
            <a:ext uri="{FF2B5EF4-FFF2-40B4-BE49-F238E27FC236}">
              <a16:creationId xmlns:a16="http://schemas.microsoft.com/office/drawing/2014/main" id="{F38BD81C-9993-4AAC-8355-9903011B7048}"/>
            </a:ext>
          </a:extLst>
        </xdr:cNvPr>
        <xdr:cNvSpPr txBox="1"/>
      </xdr:nvSpPr>
      <xdr:spPr>
        <a:xfrm>
          <a:off x="152660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156227</xdr:rowOff>
    </xdr:from>
    <xdr:ext cx="405111" cy="259045"/>
    <xdr:sp macro="" textlink="">
      <xdr:nvSpPr>
        <xdr:cNvPr id="469" name="n_2mainValue【学校施設】&#10;有形固定資産減価償却率">
          <a:extLst>
            <a:ext uri="{FF2B5EF4-FFF2-40B4-BE49-F238E27FC236}">
              <a16:creationId xmlns:a16="http://schemas.microsoft.com/office/drawing/2014/main" id="{00E888D8-284F-4E01-90DB-D6354BEA7F87}"/>
            </a:ext>
          </a:extLst>
        </xdr:cNvPr>
        <xdr:cNvSpPr txBox="1"/>
      </xdr:nvSpPr>
      <xdr:spPr>
        <a:xfrm>
          <a:off x="14389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125747</xdr:rowOff>
    </xdr:from>
    <xdr:ext cx="405111" cy="259045"/>
    <xdr:sp macro="" textlink="">
      <xdr:nvSpPr>
        <xdr:cNvPr id="470" name="n_3mainValue【学校施設】&#10;有形固定資産減価償却率">
          <a:extLst>
            <a:ext uri="{FF2B5EF4-FFF2-40B4-BE49-F238E27FC236}">
              <a16:creationId xmlns:a16="http://schemas.microsoft.com/office/drawing/2014/main" id="{F80EC40C-EC54-4321-8952-AC129D7BEE6D}"/>
            </a:ext>
          </a:extLst>
        </xdr:cNvPr>
        <xdr:cNvSpPr txBox="1"/>
      </xdr:nvSpPr>
      <xdr:spPr>
        <a:xfrm>
          <a:off x="1350074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95267</xdr:rowOff>
    </xdr:from>
    <xdr:ext cx="405111" cy="259045"/>
    <xdr:sp macro="" textlink="">
      <xdr:nvSpPr>
        <xdr:cNvPr id="471" name="n_4mainValue【学校施設】&#10;有形固定資産減価償却率">
          <a:extLst>
            <a:ext uri="{FF2B5EF4-FFF2-40B4-BE49-F238E27FC236}">
              <a16:creationId xmlns:a16="http://schemas.microsoft.com/office/drawing/2014/main" id="{4A0ADB7D-D836-4AC9-92C0-A0E5E71EFDF9}"/>
            </a:ext>
          </a:extLst>
        </xdr:cNvPr>
        <xdr:cNvSpPr txBox="1"/>
      </xdr:nvSpPr>
      <xdr:spPr>
        <a:xfrm>
          <a:off x="12611744"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B1B16BC8-E8A2-42CF-8C9E-7D4401D942B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0557BF8D-7CD5-41C0-BDBF-EC0EE94E0B6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7CFF343C-9C65-4DEA-B619-E27F21DF3D9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26F35B8E-CC55-4C37-B1C3-1CAA1717C09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24D6A73D-FF96-465C-9FB5-2E1D241D7F6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DFB7DF15-B48A-4951-932B-AB9429BE84F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B8AA891A-2747-4123-9A47-B1BD6F95536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83184975-C9D8-4390-A6B6-F0D4944916C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153A4A13-30BA-442F-B713-B39EFF9469C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3E9DE39E-72E9-4906-8866-45849C94E97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976459EF-8409-4D21-A8E0-97BC4E5EB978}"/>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3" name="直線コネクタ 482">
          <a:extLst>
            <a:ext uri="{FF2B5EF4-FFF2-40B4-BE49-F238E27FC236}">
              <a16:creationId xmlns:a16="http://schemas.microsoft.com/office/drawing/2014/main" id="{17BF9C03-508E-49A1-91F6-DF90DFF4ECA5}"/>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4" name="テキスト ボックス 483">
          <a:extLst>
            <a:ext uri="{FF2B5EF4-FFF2-40B4-BE49-F238E27FC236}">
              <a16:creationId xmlns:a16="http://schemas.microsoft.com/office/drawing/2014/main" id="{65597731-2704-47DE-ADF5-2F6FC2B080A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5" name="直線コネクタ 484">
          <a:extLst>
            <a:ext uri="{FF2B5EF4-FFF2-40B4-BE49-F238E27FC236}">
              <a16:creationId xmlns:a16="http://schemas.microsoft.com/office/drawing/2014/main" id="{98419563-31D2-4B33-AFEA-D50DEC08E08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6" name="テキスト ボックス 485">
          <a:extLst>
            <a:ext uri="{FF2B5EF4-FFF2-40B4-BE49-F238E27FC236}">
              <a16:creationId xmlns:a16="http://schemas.microsoft.com/office/drawing/2014/main" id="{15D79A9F-C782-4C47-8F8A-2163170B492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7" name="直線コネクタ 486">
          <a:extLst>
            <a:ext uri="{FF2B5EF4-FFF2-40B4-BE49-F238E27FC236}">
              <a16:creationId xmlns:a16="http://schemas.microsoft.com/office/drawing/2014/main" id="{31CBAB45-4497-4362-86A1-883D37FA272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8" name="テキスト ボックス 487">
          <a:extLst>
            <a:ext uri="{FF2B5EF4-FFF2-40B4-BE49-F238E27FC236}">
              <a16:creationId xmlns:a16="http://schemas.microsoft.com/office/drawing/2014/main" id="{E4F5CE72-B2F3-4DAB-9886-CE5711126DCB}"/>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9" name="直線コネクタ 488">
          <a:extLst>
            <a:ext uri="{FF2B5EF4-FFF2-40B4-BE49-F238E27FC236}">
              <a16:creationId xmlns:a16="http://schemas.microsoft.com/office/drawing/2014/main" id="{A54BCD53-CEC2-42B9-8C3B-30F5FCAE034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0" name="テキスト ボックス 489">
          <a:extLst>
            <a:ext uri="{FF2B5EF4-FFF2-40B4-BE49-F238E27FC236}">
              <a16:creationId xmlns:a16="http://schemas.microsoft.com/office/drawing/2014/main" id="{4443F0FF-7CE7-4DE7-9E1B-5D345185BF25}"/>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1" name="直線コネクタ 490">
          <a:extLst>
            <a:ext uri="{FF2B5EF4-FFF2-40B4-BE49-F238E27FC236}">
              <a16:creationId xmlns:a16="http://schemas.microsoft.com/office/drawing/2014/main" id="{45C6BF21-66E3-44A9-B87E-034BD09C74B7}"/>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2" name="テキスト ボックス 491">
          <a:extLst>
            <a:ext uri="{FF2B5EF4-FFF2-40B4-BE49-F238E27FC236}">
              <a16:creationId xmlns:a16="http://schemas.microsoft.com/office/drawing/2014/main" id="{845EAC06-DB3A-4339-95C4-CDCAD32BB1D9}"/>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a:extLst>
            <a:ext uri="{FF2B5EF4-FFF2-40B4-BE49-F238E27FC236}">
              <a16:creationId xmlns:a16="http://schemas.microsoft.com/office/drawing/2014/main" id="{64DAA63B-23E6-477A-BBA2-483085351AA1}"/>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4" name="テキスト ボックス 493">
          <a:extLst>
            <a:ext uri="{FF2B5EF4-FFF2-40B4-BE49-F238E27FC236}">
              <a16:creationId xmlns:a16="http://schemas.microsoft.com/office/drawing/2014/main" id="{52B8B186-F288-46BA-B469-92290858F0A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a:extLst>
            <a:ext uri="{FF2B5EF4-FFF2-40B4-BE49-F238E27FC236}">
              <a16:creationId xmlns:a16="http://schemas.microsoft.com/office/drawing/2014/main" id="{04824244-5F5C-41FA-967F-028570AC796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49149</xdr:rowOff>
    </xdr:from>
    <xdr:to>
      <xdr:col>116</xdr:col>
      <xdr:colOff>62864</xdr:colOff>
      <xdr:row>63</xdr:row>
      <xdr:rowOff>164211</xdr:rowOff>
    </xdr:to>
    <xdr:cxnSp macro="">
      <xdr:nvCxnSpPr>
        <xdr:cNvPr id="496" name="直線コネクタ 495">
          <a:extLst>
            <a:ext uri="{FF2B5EF4-FFF2-40B4-BE49-F238E27FC236}">
              <a16:creationId xmlns:a16="http://schemas.microsoft.com/office/drawing/2014/main" id="{32D37CFD-F332-4C37-9E66-4E21C5D89823}"/>
            </a:ext>
          </a:extLst>
        </xdr:cNvPr>
        <xdr:cNvCxnSpPr/>
      </xdr:nvCxnSpPr>
      <xdr:spPr>
        <a:xfrm flipV="1">
          <a:off x="22160864" y="9478899"/>
          <a:ext cx="0" cy="1486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168038</xdr:rowOff>
    </xdr:from>
    <xdr:ext cx="469744" cy="259045"/>
    <xdr:sp macro="" textlink="">
      <xdr:nvSpPr>
        <xdr:cNvPr id="497" name="【学校施設】&#10;一人当たり面積最小値テキスト">
          <a:extLst>
            <a:ext uri="{FF2B5EF4-FFF2-40B4-BE49-F238E27FC236}">
              <a16:creationId xmlns:a16="http://schemas.microsoft.com/office/drawing/2014/main" id="{D635ED66-1617-46A5-BFED-38DD86E970A9}"/>
            </a:ext>
          </a:extLst>
        </xdr:cNvPr>
        <xdr:cNvSpPr txBox="1"/>
      </xdr:nvSpPr>
      <xdr:spPr>
        <a:xfrm>
          <a:off x="22199600" y="10969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164211</xdr:rowOff>
    </xdr:from>
    <xdr:to>
      <xdr:col>116</xdr:col>
      <xdr:colOff>152400</xdr:colOff>
      <xdr:row>63</xdr:row>
      <xdr:rowOff>164211</xdr:rowOff>
    </xdr:to>
    <xdr:cxnSp macro="">
      <xdr:nvCxnSpPr>
        <xdr:cNvPr id="498" name="直線コネクタ 497">
          <a:extLst>
            <a:ext uri="{FF2B5EF4-FFF2-40B4-BE49-F238E27FC236}">
              <a16:creationId xmlns:a16="http://schemas.microsoft.com/office/drawing/2014/main" id="{53A685F6-C350-4768-9795-50706C178D2A}"/>
            </a:ext>
          </a:extLst>
        </xdr:cNvPr>
        <xdr:cNvCxnSpPr/>
      </xdr:nvCxnSpPr>
      <xdr:spPr>
        <a:xfrm>
          <a:off x="22072600" y="10965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167276</xdr:rowOff>
    </xdr:from>
    <xdr:ext cx="469744" cy="259045"/>
    <xdr:sp macro="" textlink="">
      <xdr:nvSpPr>
        <xdr:cNvPr id="499" name="【学校施設】&#10;一人当たり面積最大値テキスト">
          <a:extLst>
            <a:ext uri="{FF2B5EF4-FFF2-40B4-BE49-F238E27FC236}">
              <a16:creationId xmlns:a16="http://schemas.microsoft.com/office/drawing/2014/main" id="{68D5EF1F-A2D4-4F55-9926-575A41C21C5F}"/>
            </a:ext>
          </a:extLst>
        </xdr:cNvPr>
        <xdr:cNvSpPr txBox="1"/>
      </xdr:nvSpPr>
      <xdr:spPr>
        <a:xfrm>
          <a:off x="22199600" y="9254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49149</xdr:rowOff>
    </xdr:from>
    <xdr:to>
      <xdr:col>116</xdr:col>
      <xdr:colOff>152400</xdr:colOff>
      <xdr:row>55</xdr:row>
      <xdr:rowOff>49149</xdr:rowOff>
    </xdr:to>
    <xdr:cxnSp macro="">
      <xdr:nvCxnSpPr>
        <xdr:cNvPr id="500" name="直線コネクタ 499">
          <a:extLst>
            <a:ext uri="{FF2B5EF4-FFF2-40B4-BE49-F238E27FC236}">
              <a16:creationId xmlns:a16="http://schemas.microsoft.com/office/drawing/2014/main" id="{EADD3EF9-AD5E-41CE-9E00-106425143448}"/>
            </a:ext>
          </a:extLst>
        </xdr:cNvPr>
        <xdr:cNvCxnSpPr/>
      </xdr:nvCxnSpPr>
      <xdr:spPr>
        <a:xfrm>
          <a:off x="22072600" y="9478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66565</xdr:rowOff>
    </xdr:from>
    <xdr:ext cx="469744" cy="259045"/>
    <xdr:sp macro="" textlink="">
      <xdr:nvSpPr>
        <xdr:cNvPr id="501" name="【学校施設】&#10;一人当たり面積平均値テキスト">
          <a:extLst>
            <a:ext uri="{FF2B5EF4-FFF2-40B4-BE49-F238E27FC236}">
              <a16:creationId xmlns:a16="http://schemas.microsoft.com/office/drawing/2014/main" id="{6664F63D-800B-4154-8697-6311EEF3D400}"/>
            </a:ext>
          </a:extLst>
        </xdr:cNvPr>
        <xdr:cNvSpPr txBox="1"/>
      </xdr:nvSpPr>
      <xdr:spPr>
        <a:xfrm>
          <a:off x="22199600" y="103535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43688</xdr:rowOff>
    </xdr:from>
    <xdr:to>
      <xdr:col>116</xdr:col>
      <xdr:colOff>114300</xdr:colOff>
      <xdr:row>61</xdr:row>
      <xdr:rowOff>145288</xdr:rowOff>
    </xdr:to>
    <xdr:sp macro="" textlink="">
      <xdr:nvSpPr>
        <xdr:cNvPr id="502" name="フローチャート: 判断 501">
          <a:extLst>
            <a:ext uri="{FF2B5EF4-FFF2-40B4-BE49-F238E27FC236}">
              <a16:creationId xmlns:a16="http://schemas.microsoft.com/office/drawing/2014/main" id="{F48A42BA-04A6-4679-AA5E-3391395AAFFD}"/>
            </a:ext>
          </a:extLst>
        </xdr:cNvPr>
        <xdr:cNvSpPr/>
      </xdr:nvSpPr>
      <xdr:spPr>
        <a:xfrm>
          <a:off x="22110700" y="1050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16637</xdr:rowOff>
    </xdr:from>
    <xdr:to>
      <xdr:col>112</xdr:col>
      <xdr:colOff>38100</xdr:colOff>
      <xdr:row>61</xdr:row>
      <xdr:rowOff>118237</xdr:rowOff>
    </xdr:to>
    <xdr:sp macro="" textlink="">
      <xdr:nvSpPr>
        <xdr:cNvPr id="503" name="フローチャート: 判断 502">
          <a:extLst>
            <a:ext uri="{FF2B5EF4-FFF2-40B4-BE49-F238E27FC236}">
              <a16:creationId xmlns:a16="http://schemas.microsoft.com/office/drawing/2014/main" id="{88B430D2-5FF0-4AC8-B36A-BEB552F7F6B4}"/>
            </a:ext>
          </a:extLst>
        </xdr:cNvPr>
        <xdr:cNvSpPr/>
      </xdr:nvSpPr>
      <xdr:spPr>
        <a:xfrm>
          <a:off x="21272500" y="1047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106172</xdr:rowOff>
    </xdr:from>
    <xdr:to>
      <xdr:col>107</xdr:col>
      <xdr:colOff>101600</xdr:colOff>
      <xdr:row>62</xdr:row>
      <xdr:rowOff>36322</xdr:rowOff>
    </xdr:to>
    <xdr:sp macro="" textlink="">
      <xdr:nvSpPr>
        <xdr:cNvPr id="504" name="フローチャート: 判断 503">
          <a:extLst>
            <a:ext uri="{FF2B5EF4-FFF2-40B4-BE49-F238E27FC236}">
              <a16:creationId xmlns:a16="http://schemas.microsoft.com/office/drawing/2014/main" id="{807E5F8C-7D60-4161-8A33-408AD80993CD}"/>
            </a:ext>
          </a:extLst>
        </xdr:cNvPr>
        <xdr:cNvSpPr/>
      </xdr:nvSpPr>
      <xdr:spPr>
        <a:xfrm>
          <a:off x="20383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49403</xdr:rowOff>
    </xdr:from>
    <xdr:to>
      <xdr:col>102</xdr:col>
      <xdr:colOff>165100</xdr:colOff>
      <xdr:row>61</xdr:row>
      <xdr:rowOff>151003</xdr:rowOff>
    </xdr:to>
    <xdr:sp macro="" textlink="">
      <xdr:nvSpPr>
        <xdr:cNvPr id="505" name="フローチャート: 判断 504">
          <a:extLst>
            <a:ext uri="{FF2B5EF4-FFF2-40B4-BE49-F238E27FC236}">
              <a16:creationId xmlns:a16="http://schemas.microsoft.com/office/drawing/2014/main" id="{9844EA31-824F-470A-8654-69F051916129}"/>
            </a:ext>
          </a:extLst>
        </xdr:cNvPr>
        <xdr:cNvSpPr/>
      </xdr:nvSpPr>
      <xdr:spPr>
        <a:xfrm>
          <a:off x="19494500" y="105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80645</xdr:rowOff>
    </xdr:from>
    <xdr:to>
      <xdr:col>98</xdr:col>
      <xdr:colOff>38100</xdr:colOff>
      <xdr:row>62</xdr:row>
      <xdr:rowOff>10795</xdr:rowOff>
    </xdr:to>
    <xdr:sp macro="" textlink="">
      <xdr:nvSpPr>
        <xdr:cNvPr id="506" name="フローチャート: 判断 505">
          <a:extLst>
            <a:ext uri="{FF2B5EF4-FFF2-40B4-BE49-F238E27FC236}">
              <a16:creationId xmlns:a16="http://schemas.microsoft.com/office/drawing/2014/main" id="{A0E8939B-10FB-4E02-BDCA-B90E33DB385F}"/>
            </a:ext>
          </a:extLst>
        </xdr:cNvPr>
        <xdr:cNvSpPr/>
      </xdr:nvSpPr>
      <xdr:spPr>
        <a:xfrm>
          <a:off x="18605500" y="1053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D88DCE89-9EDE-4DF2-A138-D8D9D618378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526C3504-0A18-47DD-9845-67BFA3C42F7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8F735E60-B239-40BE-8C8B-06A4A24F0E4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CF4DF043-5722-4F7B-BF10-15AE423BA60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EAD5E2A5-4EF9-4782-B2C1-290FD81B2F0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131699</xdr:rowOff>
    </xdr:from>
    <xdr:to>
      <xdr:col>116</xdr:col>
      <xdr:colOff>114300</xdr:colOff>
      <xdr:row>62</xdr:row>
      <xdr:rowOff>61849</xdr:rowOff>
    </xdr:to>
    <xdr:sp macro="" textlink="">
      <xdr:nvSpPr>
        <xdr:cNvPr id="512" name="楕円 511">
          <a:extLst>
            <a:ext uri="{FF2B5EF4-FFF2-40B4-BE49-F238E27FC236}">
              <a16:creationId xmlns:a16="http://schemas.microsoft.com/office/drawing/2014/main" id="{EE416A6B-DBE6-4D30-BDAF-7F28A57C1333}"/>
            </a:ext>
          </a:extLst>
        </xdr:cNvPr>
        <xdr:cNvSpPr/>
      </xdr:nvSpPr>
      <xdr:spPr>
        <a:xfrm>
          <a:off x="22110700" y="1059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110126</xdr:rowOff>
    </xdr:from>
    <xdr:ext cx="469744" cy="259045"/>
    <xdr:sp macro="" textlink="">
      <xdr:nvSpPr>
        <xdr:cNvPr id="513" name="【学校施設】&#10;一人当たり面積該当値テキスト">
          <a:extLst>
            <a:ext uri="{FF2B5EF4-FFF2-40B4-BE49-F238E27FC236}">
              <a16:creationId xmlns:a16="http://schemas.microsoft.com/office/drawing/2014/main" id="{E1F5CACE-086D-44A3-A44F-E86273A4A264}"/>
            </a:ext>
          </a:extLst>
        </xdr:cNvPr>
        <xdr:cNvSpPr txBox="1"/>
      </xdr:nvSpPr>
      <xdr:spPr>
        <a:xfrm>
          <a:off x="22199600" y="10568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44069</xdr:rowOff>
    </xdr:from>
    <xdr:to>
      <xdr:col>112</xdr:col>
      <xdr:colOff>38100</xdr:colOff>
      <xdr:row>62</xdr:row>
      <xdr:rowOff>145669</xdr:rowOff>
    </xdr:to>
    <xdr:sp macro="" textlink="">
      <xdr:nvSpPr>
        <xdr:cNvPr id="514" name="楕円 513">
          <a:extLst>
            <a:ext uri="{FF2B5EF4-FFF2-40B4-BE49-F238E27FC236}">
              <a16:creationId xmlns:a16="http://schemas.microsoft.com/office/drawing/2014/main" id="{BBAAE5CC-FB23-473A-A407-D0F4C78634F2}"/>
            </a:ext>
          </a:extLst>
        </xdr:cNvPr>
        <xdr:cNvSpPr/>
      </xdr:nvSpPr>
      <xdr:spPr>
        <a:xfrm>
          <a:off x="21272500" y="1067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11049</xdr:rowOff>
    </xdr:from>
    <xdr:to>
      <xdr:col>116</xdr:col>
      <xdr:colOff>63500</xdr:colOff>
      <xdr:row>62</xdr:row>
      <xdr:rowOff>94869</xdr:rowOff>
    </xdr:to>
    <xdr:cxnSp macro="">
      <xdr:nvCxnSpPr>
        <xdr:cNvPr id="515" name="直線コネクタ 514">
          <a:extLst>
            <a:ext uri="{FF2B5EF4-FFF2-40B4-BE49-F238E27FC236}">
              <a16:creationId xmlns:a16="http://schemas.microsoft.com/office/drawing/2014/main" id="{6968ECF8-4901-4843-9A1A-D7539799657A}"/>
            </a:ext>
          </a:extLst>
        </xdr:cNvPr>
        <xdr:cNvCxnSpPr/>
      </xdr:nvCxnSpPr>
      <xdr:spPr>
        <a:xfrm flipV="1">
          <a:off x="21323300" y="10640949"/>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51689</xdr:rowOff>
    </xdr:from>
    <xdr:to>
      <xdr:col>107</xdr:col>
      <xdr:colOff>101600</xdr:colOff>
      <xdr:row>62</xdr:row>
      <xdr:rowOff>153289</xdr:rowOff>
    </xdr:to>
    <xdr:sp macro="" textlink="">
      <xdr:nvSpPr>
        <xdr:cNvPr id="516" name="楕円 515">
          <a:extLst>
            <a:ext uri="{FF2B5EF4-FFF2-40B4-BE49-F238E27FC236}">
              <a16:creationId xmlns:a16="http://schemas.microsoft.com/office/drawing/2014/main" id="{89E2707D-37DE-4F82-A324-ACEE5DB2D92B}"/>
            </a:ext>
          </a:extLst>
        </xdr:cNvPr>
        <xdr:cNvSpPr/>
      </xdr:nvSpPr>
      <xdr:spPr>
        <a:xfrm>
          <a:off x="20383500" y="10681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94869</xdr:rowOff>
    </xdr:from>
    <xdr:to>
      <xdr:col>111</xdr:col>
      <xdr:colOff>177800</xdr:colOff>
      <xdr:row>62</xdr:row>
      <xdr:rowOff>102489</xdr:rowOff>
    </xdr:to>
    <xdr:cxnSp macro="">
      <xdr:nvCxnSpPr>
        <xdr:cNvPr id="517" name="直線コネクタ 516">
          <a:extLst>
            <a:ext uri="{FF2B5EF4-FFF2-40B4-BE49-F238E27FC236}">
              <a16:creationId xmlns:a16="http://schemas.microsoft.com/office/drawing/2014/main" id="{3E02104F-E013-4F38-B756-87BD42B43BE7}"/>
            </a:ext>
          </a:extLst>
        </xdr:cNvPr>
        <xdr:cNvCxnSpPr/>
      </xdr:nvCxnSpPr>
      <xdr:spPr>
        <a:xfrm flipV="1">
          <a:off x="20434300" y="10724769"/>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58166</xdr:rowOff>
    </xdr:from>
    <xdr:to>
      <xdr:col>102</xdr:col>
      <xdr:colOff>165100</xdr:colOff>
      <xdr:row>62</xdr:row>
      <xdr:rowOff>159766</xdr:rowOff>
    </xdr:to>
    <xdr:sp macro="" textlink="">
      <xdr:nvSpPr>
        <xdr:cNvPr id="518" name="楕円 517">
          <a:extLst>
            <a:ext uri="{FF2B5EF4-FFF2-40B4-BE49-F238E27FC236}">
              <a16:creationId xmlns:a16="http://schemas.microsoft.com/office/drawing/2014/main" id="{E6BA84A4-63EC-488A-8435-64BAD1D983A0}"/>
            </a:ext>
          </a:extLst>
        </xdr:cNvPr>
        <xdr:cNvSpPr/>
      </xdr:nvSpPr>
      <xdr:spPr>
        <a:xfrm>
          <a:off x="19494500" y="1068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102489</xdr:rowOff>
    </xdr:from>
    <xdr:to>
      <xdr:col>107</xdr:col>
      <xdr:colOff>50800</xdr:colOff>
      <xdr:row>62</xdr:row>
      <xdr:rowOff>108966</xdr:rowOff>
    </xdr:to>
    <xdr:cxnSp macro="">
      <xdr:nvCxnSpPr>
        <xdr:cNvPr id="519" name="直線コネクタ 518">
          <a:extLst>
            <a:ext uri="{FF2B5EF4-FFF2-40B4-BE49-F238E27FC236}">
              <a16:creationId xmlns:a16="http://schemas.microsoft.com/office/drawing/2014/main" id="{1C218533-189B-4FB5-A11C-D83CE824B50E}"/>
            </a:ext>
          </a:extLst>
        </xdr:cNvPr>
        <xdr:cNvCxnSpPr/>
      </xdr:nvCxnSpPr>
      <xdr:spPr>
        <a:xfrm flipV="1">
          <a:off x="19545300" y="10732389"/>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68834</xdr:rowOff>
    </xdr:from>
    <xdr:to>
      <xdr:col>98</xdr:col>
      <xdr:colOff>38100</xdr:colOff>
      <xdr:row>62</xdr:row>
      <xdr:rowOff>170434</xdr:rowOff>
    </xdr:to>
    <xdr:sp macro="" textlink="">
      <xdr:nvSpPr>
        <xdr:cNvPr id="520" name="楕円 519">
          <a:extLst>
            <a:ext uri="{FF2B5EF4-FFF2-40B4-BE49-F238E27FC236}">
              <a16:creationId xmlns:a16="http://schemas.microsoft.com/office/drawing/2014/main" id="{5117F5A0-AF0B-47C1-AC77-3C5DC69D26AB}"/>
            </a:ext>
          </a:extLst>
        </xdr:cNvPr>
        <xdr:cNvSpPr/>
      </xdr:nvSpPr>
      <xdr:spPr>
        <a:xfrm>
          <a:off x="18605500" y="1069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108966</xdr:rowOff>
    </xdr:from>
    <xdr:to>
      <xdr:col>102</xdr:col>
      <xdr:colOff>114300</xdr:colOff>
      <xdr:row>62</xdr:row>
      <xdr:rowOff>119634</xdr:rowOff>
    </xdr:to>
    <xdr:cxnSp macro="">
      <xdr:nvCxnSpPr>
        <xdr:cNvPr id="521" name="直線コネクタ 520">
          <a:extLst>
            <a:ext uri="{FF2B5EF4-FFF2-40B4-BE49-F238E27FC236}">
              <a16:creationId xmlns:a16="http://schemas.microsoft.com/office/drawing/2014/main" id="{65C4149A-96B2-4920-A4A3-D5F0EBC86ADE}"/>
            </a:ext>
          </a:extLst>
        </xdr:cNvPr>
        <xdr:cNvCxnSpPr/>
      </xdr:nvCxnSpPr>
      <xdr:spPr>
        <a:xfrm flipV="1">
          <a:off x="18656300" y="10738866"/>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134764</xdr:rowOff>
    </xdr:from>
    <xdr:ext cx="469744" cy="259045"/>
    <xdr:sp macro="" textlink="">
      <xdr:nvSpPr>
        <xdr:cNvPr id="522" name="n_1aveValue【学校施設】&#10;一人当たり面積">
          <a:extLst>
            <a:ext uri="{FF2B5EF4-FFF2-40B4-BE49-F238E27FC236}">
              <a16:creationId xmlns:a16="http://schemas.microsoft.com/office/drawing/2014/main" id="{CB4131BE-0340-4384-896D-7FFC7E5DAFE9}"/>
            </a:ext>
          </a:extLst>
        </xdr:cNvPr>
        <xdr:cNvSpPr txBox="1"/>
      </xdr:nvSpPr>
      <xdr:spPr>
        <a:xfrm>
          <a:off x="21075727" y="1025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52849</xdr:rowOff>
    </xdr:from>
    <xdr:ext cx="469744" cy="259045"/>
    <xdr:sp macro="" textlink="">
      <xdr:nvSpPr>
        <xdr:cNvPr id="523" name="n_2aveValue【学校施設】&#10;一人当たり面積">
          <a:extLst>
            <a:ext uri="{FF2B5EF4-FFF2-40B4-BE49-F238E27FC236}">
              <a16:creationId xmlns:a16="http://schemas.microsoft.com/office/drawing/2014/main" id="{75FCF5FC-D6E1-4CBD-B729-8A1DE356F0D6}"/>
            </a:ext>
          </a:extLst>
        </xdr:cNvPr>
        <xdr:cNvSpPr txBox="1"/>
      </xdr:nvSpPr>
      <xdr:spPr>
        <a:xfrm>
          <a:off x="201994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167530</xdr:rowOff>
    </xdr:from>
    <xdr:ext cx="469744" cy="259045"/>
    <xdr:sp macro="" textlink="">
      <xdr:nvSpPr>
        <xdr:cNvPr id="524" name="n_3aveValue【学校施設】&#10;一人当たり面積">
          <a:extLst>
            <a:ext uri="{FF2B5EF4-FFF2-40B4-BE49-F238E27FC236}">
              <a16:creationId xmlns:a16="http://schemas.microsoft.com/office/drawing/2014/main" id="{613A38FC-0859-4C5C-9541-663108FCC031}"/>
            </a:ext>
          </a:extLst>
        </xdr:cNvPr>
        <xdr:cNvSpPr txBox="1"/>
      </xdr:nvSpPr>
      <xdr:spPr>
        <a:xfrm>
          <a:off x="19310427" y="10283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27322</xdr:rowOff>
    </xdr:from>
    <xdr:ext cx="469744" cy="259045"/>
    <xdr:sp macro="" textlink="">
      <xdr:nvSpPr>
        <xdr:cNvPr id="525" name="n_4aveValue【学校施設】&#10;一人当たり面積">
          <a:extLst>
            <a:ext uri="{FF2B5EF4-FFF2-40B4-BE49-F238E27FC236}">
              <a16:creationId xmlns:a16="http://schemas.microsoft.com/office/drawing/2014/main" id="{4D79AB73-E105-4131-96D7-C8D8941CE53D}"/>
            </a:ext>
          </a:extLst>
        </xdr:cNvPr>
        <xdr:cNvSpPr txBox="1"/>
      </xdr:nvSpPr>
      <xdr:spPr>
        <a:xfrm>
          <a:off x="18421427" y="1031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136796</xdr:rowOff>
    </xdr:from>
    <xdr:ext cx="469744" cy="259045"/>
    <xdr:sp macro="" textlink="">
      <xdr:nvSpPr>
        <xdr:cNvPr id="526" name="n_1mainValue【学校施設】&#10;一人当たり面積">
          <a:extLst>
            <a:ext uri="{FF2B5EF4-FFF2-40B4-BE49-F238E27FC236}">
              <a16:creationId xmlns:a16="http://schemas.microsoft.com/office/drawing/2014/main" id="{7725E4EC-8630-40D4-BE76-492F3712544C}"/>
            </a:ext>
          </a:extLst>
        </xdr:cNvPr>
        <xdr:cNvSpPr txBox="1"/>
      </xdr:nvSpPr>
      <xdr:spPr>
        <a:xfrm>
          <a:off x="21075727" y="10766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144416</xdr:rowOff>
    </xdr:from>
    <xdr:ext cx="469744" cy="259045"/>
    <xdr:sp macro="" textlink="">
      <xdr:nvSpPr>
        <xdr:cNvPr id="527" name="n_2mainValue【学校施設】&#10;一人当たり面積">
          <a:extLst>
            <a:ext uri="{FF2B5EF4-FFF2-40B4-BE49-F238E27FC236}">
              <a16:creationId xmlns:a16="http://schemas.microsoft.com/office/drawing/2014/main" id="{86036F87-E3E2-460F-8EC7-777F9D5BB774}"/>
            </a:ext>
          </a:extLst>
        </xdr:cNvPr>
        <xdr:cNvSpPr txBox="1"/>
      </xdr:nvSpPr>
      <xdr:spPr>
        <a:xfrm>
          <a:off x="20199427" y="1077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150893</xdr:rowOff>
    </xdr:from>
    <xdr:ext cx="469744" cy="259045"/>
    <xdr:sp macro="" textlink="">
      <xdr:nvSpPr>
        <xdr:cNvPr id="528" name="n_3mainValue【学校施設】&#10;一人当たり面積">
          <a:extLst>
            <a:ext uri="{FF2B5EF4-FFF2-40B4-BE49-F238E27FC236}">
              <a16:creationId xmlns:a16="http://schemas.microsoft.com/office/drawing/2014/main" id="{E8729D74-C619-41B5-8723-990DEF34BCC4}"/>
            </a:ext>
          </a:extLst>
        </xdr:cNvPr>
        <xdr:cNvSpPr txBox="1"/>
      </xdr:nvSpPr>
      <xdr:spPr>
        <a:xfrm>
          <a:off x="19310427" y="1078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161561</xdr:rowOff>
    </xdr:from>
    <xdr:ext cx="469744" cy="259045"/>
    <xdr:sp macro="" textlink="">
      <xdr:nvSpPr>
        <xdr:cNvPr id="529" name="n_4mainValue【学校施設】&#10;一人当たり面積">
          <a:extLst>
            <a:ext uri="{FF2B5EF4-FFF2-40B4-BE49-F238E27FC236}">
              <a16:creationId xmlns:a16="http://schemas.microsoft.com/office/drawing/2014/main" id="{E23D4C98-7A7C-4E94-A675-DC7513B8091C}"/>
            </a:ext>
          </a:extLst>
        </xdr:cNvPr>
        <xdr:cNvSpPr txBox="1"/>
      </xdr:nvSpPr>
      <xdr:spPr>
        <a:xfrm>
          <a:off x="18421427" y="1079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a:extLst>
            <a:ext uri="{FF2B5EF4-FFF2-40B4-BE49-F238E27FC236}">
              <a16:creationId xmlns:a16="http://schemas.microsoft.com/office/drawing/2014/main" id="{812AAC49-1698-4682-9649-E4746FA5F8E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a:extLst>
            <a:ext uri="{FF2B5EF4-FFF2-40B4-BE49-F238E27FC236}">
              <a16:creationId xmlns:a16="http://schemas.microsoft.com/office/drawing/2014/main" id="{2DBB8CE4-1AE4-4C2C-9BA8-1217ED2E883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a:extLst>
            <a:ext uri="{FF2B5EF4-FFF2-40B4-BE49-F238E27FC236}">
              <a16:creationId xmlns:a16="http://schemas.microsoft.com/office/drawing/2014/main" id="{C379525E-5663-4E9B-ADCE-5DF46396BD5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a:extLst>
            <a:ext uri="{FF2B5EF4-FFF2-40B4-BE49-F238E27FC236}">
              <a16:creationId xmlns:a16="http://schemas.microsoft.com/office/drawing/2014/main" id="{147285A1-4501-46DA-BA7B-1D115564F47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a:extLst>
            <a:ext uri="{FF2B5EF4-FFF2-40B4-BE49-F238E27FC236}">
              <a16:creationId xmlns:a16="http://schemas.microsoft.com/office/drawing/2014/main" id="{E4640945-4B68-41A0-95A9-43E9825D7D1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a:extLst>
            <a:ext uri="{FF2B5EF4-FFF2-40B4-BE49-F238E27FC236}">
              <a16:creationId xmlns:a16="http://schemas.microsoft.com/office/drawing/2014/main" id="{E398CDD5-0858-4886-88C5-D2402C00C4F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a:extLst>
            <a:ext uri="{FF2B5EF4-FFF2-40B4-BE49-F238E27FC236}">
              <a16:creationId xmlns:a16="http://schemas.microsoft.com/office/drawing/2014/main" id="{C1FA08E9-1EA4-4B9B-9C03-D07D6CEE43F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a:extLst>
            <a:ext uri="{FF2B5EF4-FFF2-40B4-BE49-F238E27FC236}">
              <a16:creationId xmlns:a16="http://schemas.microsoft.com/office/drawing/2014/main" id="{F7DEA914-8415-459A-B4F6-FABC13E1E8B6}"/>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a:extLst>
            <a:ext uri="{FF2B5EF4-FFF2-40B4-BE49-F238E27FC236}">
              <a16:creationId xmlns:a16="http://schemas.microsoft.com/office/drawing/2014/main" id="{D30E4450-4CA3-4051-84BC-E4DA41141DF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a:extLst>
            <a:ext uri="{FF2B5EF4-FFF2-40B4-BE49-F238E27FC236}">
              <a16:creationId xmlns:a16="http://schemas.microsoft.com/office/drawing/2014/main" id="{E567B968-F562-476D-A0AB-B2C2F5B3F54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a:extLst>
            <a:ext uri="{FF2B5EF4-FFF2-40B4-BE49-F238E27FC236}">
              <a16:creationId xmlns:a16="http://schemas.microsoft.com/office/drawing/2014/main" id="{26FD9398-45C6-42C1-9E4C-AF64A36CB07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a:extLst>
            <a:ext uri="{FF2B5EF4-FFF2-40B4-BE49-F238E27FC236}">
              <a16:creationId xmlns:a16="http://schemas.microsoft.com/office/drawing/2014/main" id="{C72EBEE9-B5E7-4E5E-B467-1FD76BD04FC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a:extLst>
            <a:ext uri="{FF2B5EF4-FFF2-40B4-BE49-F238E27FC236}">
              <a16:creationId xmlns:a16="http://schemas.microsoft.com/office/drawing/2014/main" id="{31DBBC52-E7C0-4FC5-B76B-5CE7DE40C40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a:extLst>
            <a:ext uri="{FF2B5EF4-FFF2-40B4-BE49-F238E27FC236}">
              <a16:creationId xmlns:a16="http://schemas.microsoft.com/office/drawing/2014/main" id="{4A33E438-C90B-497B-BD62-F08B66F3B64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a:extLst>
            <a:ext uri="{FF2B5EF4-FFF2-40B4-BE49-F238E27FC236}">
              <a16:creationId xmlns:a16="http://schemas.microsoft.com/office/drawing/2014/main" id="{AC7DB9F7-98A5-46AF-868E-602E640BF7E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a:extLst>
            <a:ext uri="{FF2B5EF4-FFF2-40B4-BE49-F238E27FC236}">
              <a16:creationId xmlns:a16="http://schemas.microsoft.com/office/drawing/2014/main" id="{1D8D9FB6-B2D1-43D5-AB31-8E7207C3FC6D}"/>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6" name="正方形/長方形 545">
          <a:extLst>
            <a:ext uri="{FF2B5EF4-FFF2-40B4-BE49-F238E27FC236}">
              <a16:creationId xmlns:a16="http://schemas.microsoft.com/office/drawing/2014/main" id="{75CDF506-AA74-4F1A-9491-E0C71418CCC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7" name="正方形/長方形 546">
          <a:extLst>
            <a:ext uri="{FF2B5EF4-FFF2-40B4-BE49-F238E27FC236}">
              <a16:creationId xmlns:a16="http://schemas.microsoft.com/office/drawing/2014/main" id="{A9C96BF9-864F-4A47-A629-7DB01876DDA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8" name="正方形/長方形 547">
          <a:extLst>
            <a:ext uri="{FF2B5EF4-FFF2-40B4-BE49-F238E27FC236}">
              <a16:creationId xmlns:a16="http://schemas.microsoft.com/office/drawing/2014/main" id="{DC5A8BC8-0CA0-441F-8F11-4E9F37AB00C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9" name="正方形/長方形 548">
          <a:extLst>
            <a:ext uri="{FF2B5EF4-FFF2-40B4-BE49-F238E27FC236}">
              <a16:creationId xmlns:a16="http://schemas.microsoft.com/office/drawing/2014/main" id="{205B8A30-091E-495B-8421-016D668C63A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0" name="正方形/長方形 549">
          <a:extLst>
            <a:ext uri="{FF2B5EF4-FFF2-40B4-BE49-F238E27FC236}">
              <a16:creationId xmlns:a16="http://schemas.microsoft.com/office/drawing/2014/main" id="{C04A03BE-747C-435F-B7C8-B284DDEAC00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1" name="正方形/長方形 550">
          <a:extLst>
            <a:ext uri="{FF2B5EF4-FFF2-40B4-BE49-F238E27FC236}">
              <a16:creationId xmlns:a16="http://schemas.microsoft.com/office/drawing/2014/main" id="{F425BEC2-F476-4C5B-AEC1-DA8556B83A7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2" name="正方形/長方形 551">
          <a:extLst>
            <a:ext uri="{FF2B5EF4-FFF2-40B4-BE49-F238E27FC236}">
              <a16:creationId xmlns:a16="http://schemas.microsoft.com/office/drawing/2014/main" id="{F659DF45-18A4-4B3C-895B-00B405E1F76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3" name="正方形/長方形 552">
          <a:extLst>
            <a:ext uri="{FF2B5EF4-FFF2-40B4-BE49-F238E27FC236}">
              <a16:creationId xmlns:a16="http://schemas.microsoft.com/office/drawing/2014/main" id="{5336D75F-661E-4EB5-9EFB-3016BB22B4C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4" name="テキスト ボックス 553">
          <a:extLst>
            <a:ext uri="{FF2B5EF4-FFF2-40B4-BE49-F238E27FC236}">
              <a16:creationId xmlns:a16="http://schemas.microsoft.com/office/drawing/2014/main" id="{4C68121B-A5FD-4E1C-8E4D-37215C53D50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5" name="直線コネクタ 554">
          <a:extLst>
            <a:ext uri="{FF2B5EF4-FFF2-40B4-BE49-F238E27FC236}">
              <a16:creationId xmlns:a16="http://schemas.microsoft.com/office/drawing/2014/main" id="{224ABFBF-68B1-4BE1-AE17-14530F96CF82}"/>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6" name="テキスト ボックス 555">
          <a:extLst>
            <a:ext uri="{FF2B5EF4-FFF2-40B4-BE49-F238E27FC236}">
              <a16:creationId xmlns:a16="http://schemas.microsoft.com/office/drawing/2014/main" id="{29AF8CA3-9195-47E9-B0C0-030808B24D8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7" name="直線コネクタ 556">
          <a:extLst>
            <a:ext uri="{FF2B5EF4-FFF2-40B4-BE49-F238E27FC236}">
              <a16:creationId xmlns:a16="http://schemas.microsoft.com/office/drawing/2014/main" id="{E188ECD6-213A-4C50-BFAA-1B00E9CC4A0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8" name="テキスト ボックス 557">
          <a:extLst>
            <a:ext uri="{FF2B5EF4-FFF2-40B4-BE49-F238E27FC236}">
              <a16:creationId xmlns:a16="http://schemas.microsoft.com/office/drawing/2014/main" id="{CB7E0D99-5F23-4CBB-9E59-D14DD8B2FA8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9" name="直線コネクタ 558">
          <a:extLst>
            <a:ext uri="{FF2B5EF4-FFF2-40B4-BE49-F238E27FC236}">
              <a16:creationId xmlns:a16="http://schemas.microsoft.com/office/drawing/2014/main" id="{7413AA21-0983-4896-B85E-E65588B80F1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0" name="テキスト ボックス 559">
          <a:extLst>
            <a:ext uri="{FF2B5EF4-FFF2-40B4-BE49-F238E27FC236}">
              <a16:creationId xmlns:a16="http://schemas.microsoft.com/office/drawing/2014/main" id="{E567EB74-7DC8-48C0-B630-871D020BC87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1" name="直線コネクタ 560">
          <a:extLst>
            <a:ext uri="{FF2B5EF4-FFF2-40B4-BE49-F238E27FC236}">
              <a16:creationId xmlns:a16="http://schemas.microsoft.com/office/drawing/2014/main" id="{7D561140-5693-4A9B-A5E9-131955DCA6D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2" name="テキスト ボックス 561">
          <a:extLst>
            <a:ext uri="{FF2B5EF4-FFF2-40B4-BE49-F238E27FC236}">
              <a16:creationId xmlns:a16="http://schemas.microsoft.com/office/drawing/2014/main" id="{43439E50-3670-4D6C-B829-79FE97F5564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3" name="直線コネクタ 562">
          <a:extLst>
            <a:ext uri="{FF2B5EF4-FFF2-40B4-BE49-F238E27FC236}">
              <a16:creationId xmlns:a16="http://schemas.microsoft.com/office/drawing/2014/main" id="{0636FD59-04DE-405F-9A6B-985639421D3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4" name="テキスト ボックス 563">
          <a:extLst>
            <a:ext uri="{FF2B5EF4-FFF2-40B4-BE49-F238E27FC236}">
              <a16:creationId xmlns:a16="http://schemas.microsoft.com/office/drawing/2014/main" id="{2353A991-A921-4E89-B359-61CBB5786EF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5" name="直線コネクタ 564">
          <a:extLst>
            <a:ext uri="{FF2B5EF4-FFF2-40B4-BE49-F238E27FC236}">
              <a16:creationId xmlns:a16="http://schemas.microsoft.com/office/drawing/2014/main" id="{E4A5B6E0-E361-43E2-85AD-08DDC9DA377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6" name="テキスト ボックス 565">
          <a:extLst>
            <a:ext uri="{FF2B5EF4-FFF2-40B4-BE49-F238E27FC236}">
              <a16:creationId xmlns:a16="http://schemas.microsoft.com/office/drawing/2014/main" id="{8E6D71BA-F58F-43D9-8639-93F2B885383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7" name="直線コネクタ 566">
          <a:extLst>
            <a:ext uri="{FF2B5EF4-FFF2-40B4-BE49-F238E27FC236}">
              <a16:creationId xmlns:a16="http://schemas.microsoft.com/office/drawing/2014/main" id="{34D1471E-5F96-4866-81A8-831CCFC5B1F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8" name="テキスト ボックス 567">
          <a:extLst>
            <a:ext uri="{FF2B5EF4-FFF2-40B4-BE49-F238E27FC236}">
              <a16:creationId xmlns:a16="http://schemas.microsoft.com/office/drawing/2014/main" id="{BEAE60A9-D643-4FCF-B8F5-FC7DAADE568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9" name="直線コネクタ 568">
          <a:extLst>
            <a:ext uri="{FF2B5EF4-FFF2-40B4-BE49-F238E27FC236}">
              <a16:creationId xmlns:a16="http://schemas.microsoft.com/office/drawing/2014/main" id="{BA9656B2-604F-4DE3-B2D6-6B2D8596559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0" name="【公民館】&#10;有形固定資産減価償却率グラフ枠">
          <a:extLst>
            <a:ext uri="{FF2B5EF4-FFF2-40B4-BE49-F238E27FC236}">
              <a16:creationId xmlns:a16="http://schemas.microsoft.com/office/drawing/2014/main" id="{9767DA0D-FFF4-4A41-BDFF-501719019D2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151312</xdr:rowOff>
    </xdr:from>
    <xdr:to>
      <xdr:col>85</xdr:col>
      <xdr:colOff>126364</xdr:colOff>
      <xdr:row>109</xdr:row>
      <xdr:rowOff>35379</xdr:rowOff>
    </xdr:to>
    <xdr:cxnSp macro="">
      <xdr:nvCxnSpPr>
        <xdr:cNvPr id="571" name="直線コネクタ 570">
          <a:extLst>
            <a:ext uri="{FF2B5EF4-FFF2-40B4-BE49-F238E27FC236}">
              <a16:creationId xmlns:a16="http://schemas.microsoft.com/office/drawing/2014/main" id="{7A2B226E-15BC-4049-B02C-EAA290B37572}"/>
            </a:ext>
          </a:extLst>
        </xdr:cNvPr>
        <xdr:cNvCxnSpPr/>
      </xdr:nvCxnSpPr>
      <xdr:spPr>
        <a:xfrm flipV="1">
          <a:off x="16318864" y="17296312"/>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2" name="【公民館】&#10;有形固定資産減価償却率最小値テキスト">
          <a:extLst>
            <a:ext uri="{FF2B5EF4-FFF2-40B4-BE49-F238E27FC236}">
              <a16:creationId xmlns:a16="http://schemas.microsoft.com/office/drawing/2014/main" id="{A06F585D-0A6C-46ED-BB54-8111761C1FBE}"/>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3" name="直線コネクタ 572">
          <a:extLst>
            <a:ext uri="{FF2B5EF4-FFF2-40B4-BE49-F238E27FC236}">
              <a16:creationId xmlns:a16="http://schemas.microsoft.com/office/drawing/2014/main" id="{BC3E3B49-3541-4B3A-A39E-A14BA47250BC}"/>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97989</xdr:rowOff>
    </xdr:from>
    <xdr:ext cx="405111" cy="259045"/>
    <xdr:sp macro="" textlink="">
      <xdr:nvSpPr>
        <xdr:cNvPr id="574" name="【公民館】&#10;有形固定資産減価償却率最大値テキスト">
          <a:extLst>
            <a:ext uri="{FF2B5EF4-FFF2-40B4-BE49-F238E27FC236}">
              <a16:creationId xmlns:a16="http://schemas.microsoft.com/office/drawing/2014/main" id="{8FB71047-2845-4BFA-BA46-98094EB8D8E1}"/>
            </a:ext>
          </a:extLst>
        </xdr:cNvPr>
        <xdr:cNvSpPr txBox="1"/>
      </xdr:nvSpPr>
      <xdr:spPr>
        <a:xfrm>
          <a:off x="16357600" y="1707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151312</xdr:rowOff>
    </xdr:from>
    <xdr:to>
      <xdr:col>86</xdr:col>
      <xdr:colOff>25400</xdr:colOff>
      <xdr:row>100</xdr:row>
      <xdr:rowOff>151312</xdr:rowOff>
    </xdr:to>
    <xdr:cxnSp macro="">
      <xdr:nvCxnSpPr>
        <xdr:cNvPr id="575" name="直線コネクタ 574">
          <a:extLst>
            <a:ext uri="{FF2B5EF4-FFF2-40B4-BE49-F238E27FC236}">
              <a16:creationId xmlns:a16="http://schemas.microsoft.com/office/drawing/2014/main" id="{1E1B97FA-B4A9-480B-A195-601CBB5BF6D7}"/>
            </a:ext>
          </a:extLst>
        </xdr:cNvPr>
        <xdr:cNvCxnSpPr/>
      </xdr:nvCxnSpPr>
      <xdr:spPr>
        <a:xfrm>
          <a:off x="16230600" y="1729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107059</xdr:rowOff>
    </xdr:from>
    <xdr:ext cx="405111" cy="259045"/>
    <xdr:sp macro="" textlink="">
      <xdr:nvSpPr>
        <xdr:cNvPr id="576" name="【公民館】&#10;有形固定資産減価償却率平均値テキスト">
          <a:extLst>
            <a:ext uri="{FF2B5EF4-FFF2-40B4-BE49-F238E27FC236}">
              <a16:creationId xmlns:a16="http://schemas.microsoft.com/office/drawing/2014/main" id="{FC9824B5-5BC0-4CF8-9EEF-62E32A197A6D}"/>
            </a:ext>
          </a:extLst>
        </xdr:cNvPr>
        <xdr:cNvSpPr txBox="1"/>
      </xdr:nvSpPr>
      <xdr:spPr>
        <a:xfrm>
          <a:off x="16357600" y="179378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84182</xdr:rowOff>
    </xdr:from>
    <xdr:to>
      <xdr:col>85</xdr:col>
      <xdr:colOff>177800</xdr:colOff>
      <xdr:row>106</xdr:row>
      <xdr:rowOff>14332</xdr:rowOff>
    </xdr:to>
    <xdr:sp macro="" textlink="">
      <xdr:nvSpPr>
        <xdr:cNvPr id="577" name="フローチャート: 判断 576">
          <a:extLst>
            <a:ext uri="{FF2B5EF4-FFF2-40B4-BE49-F238E27FC236}">
              <a16:creationId xmlns:a16="http://schemas.microsoft.com/office/drawing/2014/main" id="{3AE0DD63-28E3-475E-B37F-E7D5A69CB621}"/>
            </a:ext>
          </a:extLst>
        </xdr:cNvPr>
        <xdr:cNvSpPr/>
      </xdr:nvSpPr>
      <xdr:spPr>
        <a:xfrm>
          <a:off x="16268700" y="180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167458</xdr:rowOff>
    </xdr:from>
    <xdr:to>
      <xdr:col>81</xdr:col>
      <xdr:colOff>101600</xdr:colOff>
      <xdr:row>106</xdr:row>
      <xdr:rowOff>97608</xdr:rowOff>
    </xdr:to>
    <xdr:sp macro="" textlink="">
      <xdr:nvSpPr>
        <xdr:cNvPr id="578" name="フローチャート: 判断 577">
          <a:extLst>
            <a:ext uri="{FF2B5EF4-FFF2-40B4-BE49-F238E27FC236}">
              <a16:creationId xmlns:a16="http://schemas.microsoft.com/office/drawing/2014/main" id="{5074B7B7-6FBE-43A3-B0A8-8692870F80A4}"/>
            </a:ext>
          </a:extLst>
        </xdr:cNvPr>
        <xdr:cNvSpPr/>
      </xdr:nvSpPr>
      <xdr:spPr>
        <a:xfrm>
          <a:off x="15430500" y="1816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115207</xdr:rowOff>
    </xdr:from>
    <xdr:to>
      <xdr:col>76</xdr:col>
      <xdr:colOff>165100</xdr:colOff>
      <xdr:row>106</xdr:row>
      <xdr:rowOff>45357</xdr:rowOff>
    </xdr:to>
    <xdr:sp macro="" textlink="">
      <xdr:nvSpPr>
        <xdr:cNvPr id="579" name="フローチャート: 判断 578">
          <a:extLst>
            <a:ext uri="{FF2B5EF4-FFF2-40B4-BE49-F238E27FC236}">
              <a16:creationId xmlns:a16="http://schemas.microsoft.com/office/drawing/2014/main" id="{6E18C3F8-BEF7-425C-BC09-7DC523D33238}"/>
            </a:ext>
          </a:extLst>
        </xdr:cNvPr>
        <xdr:cNvSpPr/>
      </xdr:nvSpPr>
      <xdr:spPr>
        <a:xfrm>
          <a:off x="14541500" y="1811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126637</xdr:rowOff>
    </xdr:from>
    <xdr:to>
      <xdr:col>72</xdr:col>
      <xdr:colOff>38100</xdr:colOff>
      <xdr:row>106</xdr:row>
      <xdr:rowOff>56787</xdr:rowOff>
    </xdr:to>
    <xdr:sp macro="" textlink="">
      <xdr:nvSpPr>
        <xdr:cNvPr id="580" name="フローチャート: 判断 579">
          <a:extLst>
            <a:ext uri="{FF2B5EF4-FFF2-40B4-BE49-F238E27FC236}">
              <a16:creationId xmlns:a16="http://schemas.microsoft.com/office/drawing/2014/main" id="{DF993ED7-DDEC-409A-9967-0BCB0B532BEB}"/>
            </a:ext>
          </a:extLst>
        </xdr:cNvPr>
        <xdr:cNvSpPr/>
      </xdr:nvSpPr>
      <xdr:spPr>
        <a:xfrm>
          <a:off x="13652500" y="1812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907</xdr:rowOff>
    </xdr:from>
    <xdr:to>
      <xdr:col>67</xdr:col>
      <xdr:colOff>101600</xdr:colOff>
      <xdr:row>106</xdr:row>
      <xdr:rowOff>102507</xdr:rowOff>
    </xdr:to>
    <xdr:sp macro="" textlink="">
      <xdr:nvSpPr>
        <xdr:cNvPr id="581" name="フローチャート: 判断 580">
          <a:extLst>
            <a:ext uri="{FF2B5EF4-FFF2-40B4-BE49-F238E27FC236}">
              <a16:creationId xmlns:a16="http://schemas.microsoft.com/office/drawing/2014/main" id="{22AB89CA-F62D-4471-A939-928564586F5D}"/>
            </a:ext>
          </a:extLst>
        </xdr:cNvPr>
        <xdr:cNvSpPr/>
      </xdr:nvSpPr>
      <xdr:spPr>
        <a:xfrm>
          <a:off x="12763500" y="1817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62734564-AC83-4294-9182-1C620A3C2D7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AEA7C392-9463-4744-946E-FC03E2063B4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309AC602-3A76-4691-B3ED-7725CFFB5F7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BFFF3780-9E69-4093-9E8F-7B40CD2771B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a:extLst>
            <a:ext uri="{FF2B5EF4-FFF2-40B4-BE49-F238E27FC236}">
              <a16:creationId xmlns:a16="http://schemas.microsoft.com/office/drawing/2014/main" id="{30289DDF-B234-4F68-8CC4-B60A12E23A0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103777</xdr:rowOff>
    </xdr:from>
    <xdr:to>
      <xdr:col>85</xdr:col>
      <xdr:colOff>177800</xdr:colOff>
      <xdr:row>108</xdr:row>
      <xdr:rowOff>33927</xdr:rowOff>
    </xdr:to>
    <xdr:sp macro="" textlink="">
      <xdr:nvSpPr>
        <xdr:cNvPr id="587" name="楕円 586">
          <a:extLst>
            <a:ext uri="{FF2B5EF4-FFF2-40B4-BE49-F238E27FC236}">
              <a16:creationId xmlns:a16="http://schemas.microsoft.com/office/drawing/2014/main" id="{69B438FE-293E-4AEE-A7C8-1FC4CF783ED4}"/>
            </a:ext>
          </a:extLst>
        </xdr:cNvPr>
        <xdr:cNvSpPr/>
      </xdr:nvSpPr>
      <xdr:spPr>
        <a:xfrm>
          <a:off x="16268700" y="1844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82204</xdr:rowOff>
    </xdr:from>
    <xdr:ext cx="405111" cy="259045"/>
    <xdr:sp macro="" textlink="">
      <xdr:nvSpPr>
        <xdr:cNvPr id="588" name="【公民館】&#10;有形固定資産減価償却率該当値テキスト">
          <a:extLst>
            <a:ext uri="{FF2B5EF4-FFF2-40B4-BE49-F238E27FC236}">
              <a16:creationId xmlns:a16="http://schemas.microsoft.com/office/drawing/2014/main" id="{B8FDBB69-0753-4F42-9218-A38F985A62D8}"/>
            </a:ext>
          </a:extLst>
        </xdr:cNvPr>
        <xdr:cNvSpPr txBox="1"/>
      </xdr:nvSpPr>
      <xdr:spPr>
        <a:xfrm>
          <a:off x="16357600" y="1842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71120</xdr:rowOff>
    </xdr:from>
    <xdr:to>
      <xdr:col>81</xdr:col>
      <xdr:colOff>101600</xdr:colOff>
      <xdr:row>108</xdr:row>
      <xdr:rowOff>1270</xdr:rowOff>
    </xdr:to>
    <xdr:sp macro="" textlink="">
      <xdr:nvSpPr>
        <xdr:cNvPr id="589" name="楕円 588">
          <a:extLst>
            <a:ext uri="{FF2B5EF4-FFF2-40B4-BE49-F238E27FC236}">
              <a16:creationId xmlns:a16="http://schemas.microsoft.com/office/drawing/2014/main" id="{9ED01E22-AD27-4F90-B5EC-DDC29F27B29B}"/>
            </a:ext>
          </a:extLst>
        </xdr:cNvPr>
        <xdr:cNvSpPr/>
      </xdr:nvSpPr>
      <xdr:spPr>
        <a:xfrm>
          <a:off x="15430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121920</xdr:rowOff>
    </xdr:from>
    <xdr:to>
      <xdr:col>85</xdr:col>
      <xdr:colOff>127000</xdr:colOff>
      <xdr:row>107</xdr:row>
      <xdr:rowOff>154577</xdr:rowOff>
    </xdr:to>
    <xdr:cxnSp macro="">
      <xdr:nvCxnSpPr>
        <xdr:cNvPr id="590" name="直線コネクタ 589">
          <a:extLst>
            <a:ext uri="{FF2B5EF4-FFF2-40B4-BE49-F238E27FC236}">
              <a16:creationId xmlns:a16="http://schemas.microsoft.com/office/drawing/2014/main" id="{1F307C2F-B8CA-4D9E-B196-15823B6E482A}"/>
            </a:ext>
          </a:extLst>
        </xdr:cNvPr>
        <xdr:cNvCxnSpPr/>
      </xdr:nvCxnSpPr>
      <xdr:spPr>
        <a:xfrm>
          <a:off x="15481300" y="1846707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36830</xdr:rowOff>
    </xdr:from>
    <xdr:to>
      <xdr:col>76</xdr:col>
      <xdr:colOff>165100</xdr:colOff>
      <xdr:row>107</xdr:row>
      <xdr:rowOff>138430</xdr:rowOff>
    </xdr:to>
    <xdr:sp macro="" textlink="">
      <xdr:nvSpPr>
        <xdr:cNvPr id="591" name="楕円 590">
          <a:extLst>
            <a:ext uri="{FF2B5EF4-FFF2-40B4-BE49-F238E27FC236}">
              <a16:creationId xmlns:a16="http://schemas.microsoft.com/office/drawing/2014/main" id="{268F96A6-CA55-4F74-993C-76BB9B42B10B}"/>
            </a:ext>
          </a:extLst>
        </xdr:cNvPr>
        <xdr:cNvSpPr/>
      </xdr:nvSpPr>
      <xdr:spPr>
        <a:xfrm>
          <a:off x="14541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87630</xdr:rowOff>
    </xdr:from>
    <xdr:to>
      <xdr:col>81</xdr:col>
      <xdr:colOff>50800</xdr:colOff>
      <xdr:row>107</xdr:row>
      <xdr:rowOff>121920</xdr:rowOff>
    </xdr:to>
    <xdr:cxnSp macro="">
      <xdr:nvCxnSpPr>
        <xdr:cNvPr id="592" name="直線コネクタ 591">
          <a:extLst>
            <a:ext uri="{FF2B5EF4-FFF2-40B4-BE49-F238E27FC236}">
              <a16:creationId xmlns:a16="http://schemas.microsoft.com/office/drawing/2014/main" id="{00B77D9C-7202-49EB-87A3-CBBC2EF626C1}"/>
            </a:ext>
          </a:extLst>
        </xdr:cNvPr>
        <xdr:cNvCxnSpPr/>
      </xdr:nvCxnSpPr>
      <xdr:spPr>
        <a:xfrm>
          <a:off x="14592300" y="184327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97245</xdr:rowOff>
    </xdr:from>
    <xdr:to>
      <xdr:col>72</xdr:col>
      <xdr:colOff>38100</xdr:colOff>
      <xdr:row>108</xdr:row>
      <xdr:rowOff>27395</xdr:rowOff>
    </xdr:to>
    <xdr:sp macro="" textlink="">
      <xdr:nvSpPr>
        <xdr:cNvPr id="593" name="楕円 592">
          <a:extLst>
            <a:ext uri="{FF2B5EF4-FFF2-40B4-BE49-F238E27FC236}">
              <a16:creationId xmlns:a16="http://schemas.microsoft.com/office/drawing/2014/main" id="{BC131CFB-2A5F-465A-8422-1EED7FAA4A77}"/>
            </a:ext>
          </a:extLst>
        </xdr:cNvPr>
        <xdr:cNvSpPr/>
      </xdr:nvSpPr>
      <xdr:spPr>
        <a:xfrm>
          <a:off x="13652500" y="184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87630</xdr:rowOff>
    </xdr:from>
    <xdr:to>
      <xdr:col>76</xdr:col>
      <xdr:colOff>114300</xdr:colOff>
      <xdr:row>107</xdr:row>
      <xdr:rowOff>148045</xdr:rowOff>
    </xdr:to>
    <xdr:cxnSp macro="">
      <xdr:nvCxnSpPr>
        <xdr:cNvPr id="594" name="直線コネクタ 593">
          <a:extLst>
            <a:ext uri="{FF2B5EF4-FFF2-40B4-BE49-F238E27FC236}">
              <a16:creationId xmlns:a16="http://schemas.microsoft.com/office/drawing/2014/main" id="{D553B1CB-0BC4-49A6-A29E-F57CC1F9B11D}"/>
            </a:ext>
          </a:extLst>
        </xdr:cNvPr>
        <xdr:cNvCxnSpPr/>
      </xdr:nvCxnSpPr>
      <xdr:spPr>
        <a:xfrm flipV="1">
          <a:off x="13703300" y="18432780"/>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76019</xdr:rowOff>
    </xdr:from>
    <xdr:to>
      <xdr:col>67</xdr:col>
      <xdr:colOff>101600</xdr:colOff>
      <xdr:row>108</xdr:row>
      <xdr:rowOff>6169</xdr:rowOff>
    </xdr:to>
    <xdr:sp macro="" textlink="">
      <xdr:nvSpPr>
        <xdr:cNvPr id="595" name="楕円 594">
          <a:extLst>
            <a:ext uri="{FF2B5EF4-FFF2-40B4-BE49-F238E27FC236}">
              <a16:creationId xmlns:a16="http://schemas.microsoft.com/office/drawing/2014/main" id="{E3850B3C-22AD-4428-934D-6FCCB47F4F2B}"/>
            </a:ext>
          </a:extLst>
        </xdr:cNvPr>
        <xdr:cNvSpPr/>
      </xdr:nvSpPr>
      <xdr:spPr>
        <a:xfrm>
          <a:off x="12763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126819</xdr:rowOff>
    </xdr:from>
    <xdr:to>
      <xdr:col>71</xdr:col>
      <xdr:colOff>177800</xdr:colOff>
      <xdr:row>107</xdr:row>
      <xdr:rowOff>148045</xdr:rowOff>
    </xdr:to>
    <xdr:cxnSp macro="">
      <xdr:nvCxnSpPr>
        <xdr:cNvPr id="596" name="直線コネクタ 595">
          <a:extLst>
            <a:ext uri="{FF2B5EF4-FFF2-40B4-BE49-F238E27FC236}">
              <a16:creationId xmlns:a16="http://schemas.microsoft.com/office/drawing/2014/main" id="{AE39D694-3413-42F6-8D87-56B854B98DD9}"/>
            </a:ext>
          </a:extLst>
        </xdr:cNvPr>
        <xdr:cNvCxnSpPr/>
      </xdr:nvCxnSpPr>
      <xdr:spPr>
        <a:xfrm>
          <a:off x="12814300" y="18471969"/>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114135</xdr:rowOff>
    </xdr:from>
    <xdr:ext cx="405111" cy="259045"/>
    <xdr:sp macro="" textlink="">
      <xdr:nvSpPr>
        <xdr:cNvPr id="597" name="n_1aveValue【公民館】&#10;有形固定資産減価償却率">
          <a:extLst>
            <a:ext uri="{FF2B5EF4-FFF2-40B4-BE49-F238E27FC236}">
              <a16:creationId xmlns:a16="http://schemas.microsoft.com/office/drawing/2014/main" id="{2E9951A8-06F4-4735-B22C-66671E4AAFA0}"/>
            </a:ext>
          </a:extLst>
        </xdr:cNvPr>
        <xdr:cNvSpPr txBox="1"/>
      </xdr:nvSpPr>
      <xdr:spPr>
        <a:xfrm>
          <a:off x="15266044" y="17944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61884</xdr:rowOff>
    </xdr:from>
    <xdr:ext cx="405111" cy="259045"/>
    <xdr:sp macro="" textlink="">
      <xdr:nvSpPr>
        <xdr:cNvPr id="598" name="n_2aveValue【公民館】&#10;有形固定資産減価償却率">
          <a:extLst>
            <a:ext uri="{FF2B5EF4-FFF2-40B4-BE49-F238E27FC236}">
              <a16:creationId xmlns:a16="http://schemas.microsoft.com/office/drawing/2014/main" id="{F4ED49F5-B792-46EA-A03A-D99B6392B292}"/>
            </a:ext>
          </a:extLst>
        </xdr:cNvPr>
        <xdr:cNvSpPr txBox="1"/>
      </xdr:nvSpPr>
      <xdr:spPr>
        <a:xfrm>
          <a:off x="14389744" y="1789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73314</xdr:rowOff>
    </xdr:from>
    <xdr:ext cx="405111" cy="259045"/>
    <xdr:sp macro="" textlink="">
      <xdr:nvSpPr>
        <xdr:cNvPr id="599" name="n_3aveValue【公民館】&#10;有形固定資産減価償却率">
          <a:extLst>
            <a:ext uri="{FF2B5EF4-FFF2-40B4-BE49-F238E27FC236}">
              <a16:creationId xmlns:a16="http://schemas.microsoft.com/office/drawing/2014/main" id="{CD26FEC0-D3E4-4F73-8843-E83DB7F03AB8}"/>
            </a:ext>
          </a:extLst>
        </xdr:cNvPr>
        <xdr:cNvSpPr txBox="1"/>
      </xdr:nvSpPr>
      <xdr:spPr>
        <a:xfrm>
          <a:off x="13500744" y="1790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119034</xdr:rowOff>
    </xdr:from>
    <xdr:ext cx="405111" cy="259045"/>
    <xdr:sp macro="" textlink="">
      <xdr:nvSpPr>
        <xdr:cNvPr id="600" name="n_4aveValue【公民館】&#10;有形固定資産減価償却率">
          <a:extLst>
            <a:ext uri="{FF2B5EF4-FFF2-40B4-BE49-F238E27FC236}">
              <a16:creationId xmlns:a16="http://schemas.microsoft.com/office/drawing/2014/main" id="{287CF291-0363-48AC-AC1A-3E6D62690CBE}"/>
            </a:ext>
          </a:extLst>
        </xdr:cNvPr>
        <xdr:cNvSpPr txBox="1"/>
      </xdr:nvSpPr>
      <xdr:spPr>
        <a:xfrm>
          <a:off x="12611744" y="1794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163847</xdr:rowOff>
    </xdr:from>
    <xdr:ext cx="405111" cy="259045"/>
    <xdr:sp macro="" textlink="">
      <xdr:nvSpPr>
        <xdr:cNvPr id="601" name="n_1mainValue【公民館】&#10;有形固定資産減価償却率">
          <a:extLst>
            <a:ext uri="{FF2B5EF4-FFF2-40B4-BE49-F238E27FC236}">
              <a16:creationId xmlns:a16="http://schemas.microsoft.com/office/drawing/2014/main" id="{54F5C006-F723-4C90-9A20-C3DA062168AD}"/>
            </a:ext>
          </a:extLst>
        </xdr:cNvPr>
        <xdr:cNvSpPr txBox="1"/>
      </xdr:nvSpPr>
      <xdr:spPr>
        <a:xfrm>
          <a:off x="152660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129557</xdr:rowOff>
    </xdr:from>
    <xdr:ext cx="405111" cy="259045"/>
    <xdr:sp macro="" textlink="">
      <xdr:nvSpPr>
        <xdr:cNvPr id="602" name="n_2mainValue【公民館】&#10;有形固定資産減価償却率">
          <a:extLst>
            <a:ext uri="{FF2B5EF4-FFF2-40B4-BE49-F238E27FC236}">
              <a16:creationId xmlns:a16="http://schemas.microsoft.com/office/drawing/2014/main" id="{ED63E646-F8A4-437F-A6F5-F8654B28694D}"/>
            </a:ext>
          </a:extLst>
        </xdr:cNvPr>
        <xdr:cNvSpPr txBox="1"/>
      </xdr:nvSpPr>
      <xdr:spPr>
        <a:xfrm>
          <a:off x="143897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18522</xdr:rowOff>
    </xdr:from>
    <xdr:ext cx="405111" cy="259045"/>
    <xdr:sp macro="" textlink="">
      <xdr:nvSpPr>
        <xdr:cNvPr id="603" name="n_3mainValue【公民館】&#10;有形固定資産減価償却率">
          <a:extLst>
            <a:ext uri="{FF2B5EF4-FFF2-40B4-BE49-F238E27FC236}">
              <a16:creationId xmlns:a16="http://schemas.microsoft.com/office/drawing/2014/main" id="{210B2292-1667-478B-86BC-154B7D3A5433}"/>
            </a:ext>
          </a:extLst>
        </xdr:cNvPr>
        <xdr:cNvSpPr txBox="1"/>
      </xdr:nvSpPr>
      <xdr:spPr>
        <a:xfrm>
          <a:off x="13500744" y="1853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168746</xdr:rowOff>
    </xdr:from>
    <xdr:ext cx="405111" cy="259045"/>
    <xdr:sp macro="" textlink="">
      <xdr:nvSpPr>
        <xdr:cNvPr id="604" name="n_4mainValue【公民館】&#10;有形固定資産減価償却率">
          <a:extLst>
            <a:ext uri="{FF2B5EF4-FFF2-40B4-BE49-F238E27FC236}">
              <a16:creationId xmlns:a16="http://schemas.microsoft.com/office/drawing/2014/main" id="{05F6B33F-BD1A-4ED2-8FEC-501CEDFEC24E}"/>
            </a:ext>
          </a:extLst>
        </xdr:cNvPr>
        <xdr:cNvSpPr txBox="1"/>
      </xdr:nvSpPr>
      <xdr:spPr>
        <a:xfrm>
          <a:off x="126117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5" name="正方形/長方形 604">
          <a:extLst>
            <a:ext uri="{FF2B5EF4-FFF2-40B4-BE49-F238E27FC236}">
              <a16:creationId xmlns:a16="http://schemas.microsoft.com/office/drawing/2014/main" id="{EA30DE9B-7746-42F0-8B08-B3A31927C96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6" name="正方形/長方形 605">
          <a:extLst>
            <a:ext uri="{FF2B5EF4-FFF2-40B4-BE49-F238E27FC236}">
              <a16:creationId xmlns:a16="http://schemas.microsoft.com/office/drawing/2014/main" id="{74B66349-410C-4FF3-B5DE-A388B396919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7" name="正方形/長方形 606">
          <a:extLst>
            <a:ext uri="{FF2B5EF4-FFF2-40B4-BE49-F238E27FC236}">
              <a16:creationId xmlns:a16="http://schemas.microsoft.com/office/drawing/2014/main" id="{F40894AC-8ADC-4F16-97C6-F9798E69E04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8" name="正方形/長方形 607">
          <a:extLst>
            <a:ext uri="{FF2B5EF4-FFF2-40B4-BE49-F238E27FC236}">
              <a16:creationId xmlns:a16="http://schemas.microsoft.com/office/drawing/2014/main" id="{81CD4DA6-7E97-4498-BE11-1436395C04D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9" name="正方形/長方形 608">
          <a:extLst>
            <a:ext uri="{FF2B5EF4-FFF2-40B4-BE49-F238E27FC236}">
              <a16:creationId xmlns:a16="http://schemas.microsoft.com/office/drawing/2014/main" id="{76C54E18-8FD9-4B55-9B29-F486EC15CD7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0" name="正方形/長方形 609">
          <a:extLst>
            <a:ext uri="{FF2B5EF4-FFF2-40B4-BE49-F238E27FC236}">
              <a16:creationId xmlns:a16="http://schemas.microsoft.com/office/drawing/2014/main" id="{900431C6-B2D1-4297-A0D7-1039F0AE516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1" name="正方形/長方形 610">
          <a:extLst>
            <a:ext uri="{FF2B5EF4-FFF2-40B4-BE49-F238E27FC236}">
              <a16:creationId xmlns:a16="http://schemas.microsoft.com/office/drawing/2014/main" id="{5121E435-7402-4C26-83B1-428B2FD5D7E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2" name="正方形/長方形 611">
          <a:extLst>
            <a:ext uri="{FF2B5EF4-FFF2-40B4-BE49-F238E27FC236}">
              <a16:creationId xmlns:a16="http://schemas.microsoft.com/office/drawing/2014/main" id="{9C66D6DF-1374-4A0E-B9A5-4C6570DF9A4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3" name="テキスト ボックス 612">
          <a:extLst>
            <a:ext uri="{FF2B5EF4-FFF2-40B4-BE49-F238E27FC236}">
              <a16:creationId xmlns:a16="http://schemas.microsoft.com/office/drawing/2014/main" id="{15F80F18-7C37-4DB2-A7A0-2F732749863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4" name="直線コネクタ 613">
          <a:extLst>
            <a:ext uri="{FF2B5EF4-FFF2-40B4-BE49-F238E27FC236}">
              <a16:creationId xmlns:a16="http://schemas.microsoft.com/office/drawing/2014/main" id="{514AE504-9ACC-46A9-964F-80D0FC2DC0B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5" name="直線コネクタ 614">
          <a:extLst>
            <a:ext uri="{FF2B5EF4-FFF2-40B4-BE49-F238E27FC236}">
              <a16:creationId xmlns:a16="http://schemas.microsoft.com/office/drawing/2014/main" id="{BFE63BBA-3FBD-4AA4-BC77-853B69CF96E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6" name="テキスト ボックス 615">
          <a:extLst>
            <a:ext uri="{FF2B5EF4-FFF2-40B4-BE49-F238E27FC236}">
              <a16:creationId xmlns:a16="http://schemas.microsoft.com/office/drawing/2014/main" id="{C12C96FF-7829-4DD8-87D0-0FF27C6CB079}"/>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7" name="直線コネクタ 616">
          <a:extLst>
            <a:ext uri="{FF2B5EF4-FFF2-40B4-BE49-F238E27FC236}">
              <a16:creationId xmlns:a16="http://schemas.microsoft.com/office/drawing/2014/main" id="{F9E64BC7-D258-4843-99A0-BDAD4E9A2BC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8" name="テキスト ボックス 617">
          <a:extLst>
            <a:ext uri="{FF2B5EF4-FFF2-40B4-BE49-F238E27FC236}">
              <a16:creationId xmlns:a16="http://schemas.microsoft.com/office/drawing/2014/main" id="{CE5AA045-3C19-41DE-AAAC-0E82FD6043AE}"/>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9" name="直線コネクタ 618">
          <a:extLst>
            <a:ext uri="{FF2B5EF4-FFF2-40B4-BE49-F238E27FC236}">
              <a16:creationId xmlns:a16="http://schemas.microsoft.com/office/drawing/2014/main" id="{269BEF37-2417-4D4B-AC1B-09B9F326D65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20" name="テキスト ボックス 619">
          <a:extLst>
            <a:ext uri="{FF2B5EF4-FFF2-40B4-BE49-F238E27FC236}">
              <a16:creationId xmlns:a16="http://schemas.microsoft.com/office/drawing/2014/main" id="{9F045E5B-FC71-478A-BC87-9FD98B8A37B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1" name="直線コネクタ 620">
          <a:extLst>
            <a:ext uri="{FF2B5EF4-FFF2-40B4-BE49-F238E27FC236}">
              <a16:creationId xmlns:a16="http://schemas.microsoft.com/office/drawing/2014/main" id="{4F79FCE8-6837-4B57-BC15-96786EB7CC0C}"/>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2" name="テキスト ボックス 621">
          <a:extLst>
            <a:ext uri="{FF2B5EF4-FFF2-40B4-BE49-F238E27FC236}">
              <a16:creationId xmlns:a16="http://schemas.microsoft.com/office/drawing/2014/main" id="{1392BCB5-C7D9-4EE3-9C22-FC94146AA85F}"/>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3" name="直線コネクタ 622">
          <a:extLst>
            <a:ext uri="{FF2B5EF4-FFF2-40B4-BE49-F238E27FC236}">
              <a16:creationId xmlns:a16="http://schemas.microsoft.com/office/drawing/2014/main" id="{22737AED-E8E7-4D81-8D11-250104B3FE55}"/>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4" name="テキスト ボックス 623">
          <a:extLst>
            <a:ext uri="{FF2B5EF4-FFF2-40B4-BE49-F238E27FC236}">
              <a16:creationId xmlns:a16="http://schemas.microsoft.com/office/drawing/2014/main" id="{FF9EEC30-CB5A-4818-AFA0-D3BA327D5B4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5" name="直線コネクタ 624">
          <a:extLst>
            <a:ext uri="{FF2B5EF4-FFF2-40B4-BE49-F238E27FC236}">
              <a16:creationId xmlns:a16="http://schemas.microsoft.com/office/drawing/2014/main" id="{A726BC95-0C50-4BBC-83B2-29F67CE9775B}"/>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6" name="テキスト ボックス 625">
          <a:extLst>
            <a:ext uri="{FF2B5EF4-FFF2-40B4-BE49-F238E27FC236}">
              <a16:creationId xmlns:a16="http://schemas.microsoft.com/office/drawing/2014/main" id="{EFAA4C4E-289B-43C6-909A-A26DCC597C5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7" name="直線コネクタ 626">
          <a:extLst>
            <a:ext uri="{FF2B5EF4-FFF2-40B4-BE49-F238E27FC236}">
              <a16:creationId xmlns:a16="http://schemas.microsoft.com/office/drawing/2014/main" id="{B08A1675-C224-41E0-9636-BCDA87DFEC8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8" name="テキスト ボックス 627">
          <a:extLst>
            <a:ext uri="{FF2B5EF4-FFF2-40B4-BE49-F238E27FC236}">
              <a16:creationId xmlns:a16="http://schemas.microsoft.com/office/drawing/2014/main" id="{6D1FFBD1-53C4-4F7B-A62E-CC771E1EDCA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9" name="【公民館】&#10;一人当たり面積グラフ枠">
          <a:extLst>
            <a:ext uri="{FF2B5EF4-FFF2-40B4-BE49-F238E27FC236}">
              <a16:creationId xmlns:a16="http://schemas.microsoft.com/office/drawing/2014/main" id="{28057C6F-A36A-4576-BFE4-C110A72501A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168184</xdr:rowOff>
    </xdr:from>
    <xdr:to>
      <xdr:col>116</xdr:col>
      <xdr:colOff>62864</xdr:colOff>
      <xdr:row>109</xdr:row>
      <xdr:rowOff>25581</xdr:rowOff>
    </xdr:to>
    <xdr:cxnSp macro="">
      <xdr:nvCxnSpPr>
        <xdr:cNvPr id="630" name="直線コネクタ 629">
          <a:extLst>
            <a:ext uri="{FF2B5EF4-FFF2-40B4-BE49-F238E27FC236}">
              <a16:creationId xmlns:a16="http://schemas.microsoft.com/office/drawing/2014/main" id="{67F918B4-7F12-42CB-B87A-FF3FF8B42D3E}"/>
            </a:ext>
          </a:extLst>
        </xdr:cNvPr>
        <xdr:cNvCxnSpPr/>
      </xdr:nvCxnSpPr>
      <xdr:spPr>
        <a:xfrm flipV="1">
          <a:off x="22160864" y="17141734"/>
          <a:ext cx="0" cy="1571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631" name="【公民館】&#10;一人当たり面積最小値テキスト">
          <a:extLst>
            <a:ext uri="{FF2B5EF4-FFF2-40B4-BE49-F238E27FC236}">
              <a16:creationId xmlns:a16="http://schemas.microsoft.com/office/drawing/2014/main" id="{A5938F32-C3BC-4E1A-8C73-B94B67BDCC12}"/>
            </a:ext>
          </a:extLst>
        </xdr:cNvPr>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632" name="直線コネクタ 631">
          <a:extLst>
            <a:ext uri="{FF2B5EF4-FFF2-40B4-BE49-F238E27FC236}">
              <a16:creationId xmlns:a16="http://schemas.microsoft.com/office/drawing/2014/main" id="{3F702321-77CF-436A-B82A-65EBFCD02C0F}"/>
            </a:ext>
          </a:extLst>
        </xdr:cNvPr>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114861</xdr:rowOff>
    </xdr:from>
    <xdr:ext cx="469744" cy="259045"/>
    <xdr:sp macro="" textlink="">
      <xdr:nvSpPr>
        <xdr:cNvPr id="633" name="【公民館】&#10;一人当たり面積最大値テキスト">
          <a:extLst>
            <a:ext uri="{FF2B5EF4-FFF2-40B4-BE49-F238E27FC236}">
              <a16:creationId xmlns:a16="http://schemas.microsoft.com/office/drawing/2014/main" id="{BA132736-BDCE-4F6D-ADC6-BE715D830056}"/>
            </a:ext>
          </a:extLst>
        </xdr:cNvPr>
        <xdr:cNvSpPr txBox="1"/>
      </xdr:nvSpPr>
      <xdr:spPr>
        <a:xfrm>
          <a:off x="22199600" y="1691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168184</xdr:rowOff>
    </xdr:from>
    <xdr:to>
      <xdr:col>116</xdr:col>
      <xdr:colOff>152400</xdr:colOff>
      <xdr:row>99</xdr:row>
      <xdr:rowOff>168184</xdr:rowOff>
    </xdr:to>
    <xdr:cxnSp macro="">
      <xdr:nvCxnSpPr>
        <xdr:cNvPr id="634" name="直線コネクタ 633">
          <a:extLst>
            <a:ext uri="{FF2B5EF4-FFF2-40B4-BE49-F238E27FC236}">
              <a16:creationId xmlns:a16="http://schemas.microsoft.com/office/drawing/2014/main" id="{7896B7FA-7389-44E5-86DB-55D7D0029144}"/>
            </a:ext>
          </a:extLst>
        </xdr:cNvPr>
        <xdr:cNvCxnSpPr/>
      </xdr:nvCxnSpPr>
      <xdr:spPr>
        <a:xfrm>
          <a:off x="22072600" y="1714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4190</xdr:rowOff>
    </xdr:from>
    <xdr:ext cx="469744" cy="259045"/>
    <xdr:sp macro="" textlink="">
      <xdr:nvSpPr>
        <xdr:cNvPr id="635" name="【公民館】&#10;一人当たり面積平均値テキスト">
          <a:extLst>
            <a:ext uri="{FF2B5EF4-FFF2-40B4-BE49-F238E27FC236}">
              <a16:creationId xmlns:a16="http://schemas.microsoft.com/office/drawing/2014/main" id="{EBA08D6C-79BC-4B07-BB0F-84B673332851}"/>
            </a:ext>
          </a:extLst>
        </xdr:cNvPr>
        <xdr:cNvSpPr txBox="1"/>
      </xdr:nvSpPr>
      <xdr:spPr>
        <a:xfrm>
          <a:off x="22199600" y="181778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152763</xdr:rowOff>
    </xdr:from>
    <xdr:to>
      <xdr:col>116</xdr:col>
      <xdr:colOff>114300</xdr:colOff>
      <xdr:row>107</xdr:row>
      <xdr:rowOff>82913</xdr:rowOff>
    </xdr:to>
    <xdr:sp macro="" textlink="">
      <xdr:nvSpPr>
        <xdr:cNvPr id="636" name="フローチャート: 判断 635">
          <a:extLst>
            <a:ext uri="{FF2B5EF4-FFF2-40B4-BE49-F238E27FC236}">
              <a16:creationId xmlns:a16="http://schemas.microsoft.com/office/drawing/2014/main" id="{B7FAA63D-3039-4525-A423-F741A943ECD6}"/>
            </a:ext>
          </a:extLst>
        </xdr:cNvPr>
        <xdr:cNvSpPr/>
      </xdr:nvSpPr>
      <xdr:spPr>
        <a:xfrm>
          <a:off x="221107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1995</xdr:rowOff>
    </xdr:from>
    <xdr:to>
      <xdr:col>112</xdr:col>
      <xdr:colOff>38100</xdr:colOff>
      <xdr:row>107</xdr:row>
      <xdr:rowOff>103595</xdr:rowOff>
    </xdr:to>
    <xdr:sp macro="" textlink="">
      <xdr:nvSpPr>
        <xdr:cNvPr id="637" name="フローチャート: 判断 636">
          <a:extLst>
            <a:ext uri="{FF2B5EF4-FFF2-40B4-BE49-F238E27FC236}">
              <a16:creationId xmlns:a16="http://schemas.microsoft.com/office/drawing/2014/main" id="{7363E8C4-772F-45E7-8E13-55EFC346D8FB}"/>
            </a:ext>
          </a:extLst>
        </xdr:cNvPr>
        <xdr:cNvSpPr/>
      </xdr:nvSpPr>
      <xdr:spPr>
        <a:xfrm>
          <a:off x="21272500" y="1834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23768</xdr:rowOff>
    </xdr:from>
    <xdr:to>
      <xdr:col>107</xdr:col>
      <xdr:colOff>101600</xdr:colOff>
      <xdr:row>107</xdr:row>
      <xdr:rowOff>125368</xdr:rowOff>
    </xdr:to>
    <xdr:sp macro="" textlink="">
      <xdr:nvSpPr>
        <xdr:cNvPr id="638" name="フローチャート: 判断 637">
          <a:extLst>
            <a:ext uri="{FF2B5EF4-FFF2-40B4-BE49-F238E27FC236}">
              <a16:creationId xmlns:a16="http://schemas.microsoft.com/office/drawing/2014/main" id="{0B09116A-15D0-4C33-9632-1CFE23144249}"/>
            </a:ext>
          </a:extLst>
        </xdr:cNvPr>
        <xdr:cNvSpPr/>
      </xdr:nvSpPr>
      <xdr:spPr>
        <a:xfrm>
          <a:off x="20383500" y="1836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169092</xdr:rowOff>
    </xdr:from>
    <xdr:to>
      <xdr:col>102</xdr:col>
      <xdr:colOff>165100</xdr:colOff>
      <xdr:row>107</xdr:row>
      <xdr:rowOff>99242</xdr:rowOff>
    </xdr:to>
    <xdr:sp macro="" textlink="">
      <xdr:nvSpPr>
        <xdr:cNvPr id="639" name="フローチャート: 判断 638">
          <a:extLst>
            <a:ext uri="{FF2B5EF4-FFF2-40B4-BE49-F238E27FC236}">
              <a16:creationId xmlns:a16="http://schemas.microsoft.com/office/drawing/2014/main" id="{E9729C5D-4592-4268-B23E-D4B93D996531}"/>
            </a:ext>
          </a:extLst>
        </xdr:cNvPr>
        <xdr:cNvSpPr/>
      </xdr:nvSpPr>
      <xdr:spPr>
        <a:xfrm>
          <a:off x="19494500" y="1834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907</xdr:rowOff>
    </xdr:from>
    <xdr:to>
      <xdr:col>98</xdr:col>
      <xdr:colOff>38100</xdr:colOff>
      <xdr:row>107</xdr:row>
      <xdr:rowOff>102507</xdr:rowOff>
    </xdr:to>
    <xdr:sp macro="" textlink="">
      <xdr:nvSpPr>
        <xdr:cNvPr id="640" name="フローチャート: 判断 639">
          <a:extLst>
            <a:ext uri="{FF2B5EF4-FFF2-40B4-BE49-F238E27FC236}">
              <a16:creationId xmlns:a16="http://schemas.microsoft.com/office/drawing/2014/main" id="{6A7B9E82-E839-4152-BC18-8B4F7D8E05B0}"/>
            </a:ext>
          </a:extLst>
        </xdr:cNvPr>
        <xdr:cNvSpPr/>
      </xdr:nvSpPr>
      <xdr:spPr>
        <a:xfrm>
          <a:off x="18605500" y="1834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DC8E1463-48A2-4087-A269-FEFC1969F0E6}"/>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31AFC610-C72B-4988-AC85-226AB62F7A1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2BA5E3B3-9A30-49EB-8AC3-C9897F1EAC7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693BB3AF-0A58-4FCF-9637-93D54C09729D}"/>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5" name="テキスト ボックス 644">
          <a:extLst>
            <a:ext uri="{FF2B5EF4-FFF2-40B4-BE49-F238E27FC236}">
              <a16:creationId xmlns:a16="http://schemas.microsoft.com/office/drawing/2014/main" id="{94CBE030-70C3-41DA-A9AA-DB7E86CE48E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16148</xdr:rowOff>
    </xdr:from>
    <xdr:to>
      <xdr:col>116</xdr:col>
      <xdr:colOff>114300</xdr:colOff>
      <xdr:row>107</xdr:row>
      <xdr:rowOff>117748</xdr:rowOff>
    </xdr:to>
    <xdr:sp macro="" textlink="">
      <xdr:nvSpPr>
        <xdr:cNvPr id="646" name="楕円 645">
          <a:extLst>
            <a:ext uri="{FF2B5EF4-FFF2-40B4-BE49-F238E27FC236}">
              <a16:creationId xmlns:a16="http://schemas.microsoft.com/office/drawing/2014/main" id="{E6F1AD6F-3311-4D85-ABA1-5B8211B7490F}"/>
            </a:ext>
          </a:extLst>
        </xdr:cNvPr>
        <xdr:cNvSpPr/>
      </xdr:nvSpPr>
      <xdr:spPr>
        <a:xfrm>
          <a:off x="22110700" y="18361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166025</xdr:rowOff>
    </xdr:from>
    <xdr:ext cx="469744" cy="259045"/>
    <xdr:sp macro="" textlink="">
      <xdr:nvSpPr>
        <xdr:cNvPr id="647" name="【公民館】&#10;一人当たり面積該当値テキスト">
          <a:extLst>
            <a:ext uri="{FF2B5EF4-FFF2-40B4-BE49-F238E27FC236}">
              <a16:creationId xmlns:a16="http://schemas.microsoft.com/office/drawing/2014/main" id="{11229DC5-8F6C-460E-81E8-352323270F53}"/>
            </a:ext>
          </a:extLst>
        </xdr:cNvPr>
        <xdr:cNvSpPr txBox="1"/>
      </xdr:nvSpPr>
      <xdr:spPr>
        <a:xfrm>
          <a:off x="22199600" y="1833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21589</xdr:rowOff>
    </xdr:from>
    <xdr:to>
      <xdr:col>112</xdr:col>
      <xdr:colOff>38100</xdr:colOff>
      <xdr:row>107</xdr:row>
      <xdr:rowOff>123189</xdr:rowOff>
    </xdr:to>
    <xdr:sp macro="" textlink="">
      <xdr:nvSpPr>
        <xdr:cNvPr id="648" name="楕円 647">
          <a:extLst>
            <a:ext uri="{FF2B5EF4-FFF2-40B4-BE49-F238E27FC236}">
              <a16:creationId xmlns:a16="http://schemas.microsoft.com/office/drawing/2014/main" id="{D35E90B2-0DE5-4DFF-8C56-3BB71CED7785}"/>
            </a:ext>
          </a:extLst>
        </xdr:cNvPr>
        <xdr:cNvSpPr/>
      </xdr:nvSpPr>
      <xdr:spPr>
        <a:xfrm>
          <a:off x="21272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66948</xdr:rowOff>
    </xdr:from>
    <xdr:to>
      <xdr:col>116</xdr:col>
      <xdr:colOff>63500</xdr:colOff>
      <xdr:row>107</xdr:row>
      <xdr:rowOff>72389</xdr:rowOff>
    </xdr:to>
    <xdr:cxnSp macro="">
      <xdr:nvCxnSpPr>
        <xdr:cNvPr id="649" name="直線コネクタ 648">
          <a:extLst>
            <a:ext uri="{FF2B5EF4-FFF2-40B4-BE49-F238E27FC236}">
              <a16:creationId xmlns:a16="http://schemas.microsoft.com/office/drawing/2014/main" id="{BF6C73CA-1F31-480A-90C6-2247951D28C9}"/>
            </a:ext>
          </a:extLst>
        </xdr:cNvPr>
        <xdr:cNvCxnSpPr/>
      </xdr:nvCxnSpPr>
      <xdr:spPr>
        <a:xfrm flipV="1">
          <a:off x="21323300" y="18412098"/>
          <a:ext cx="838200" cy="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24856</xdr:rowOff>
    </xdr:from>
    <xdr:to>
      <xdr:col>107</xdr:col>
      <xdr:colOff>101600</xdr:colOff>
      <xdr:row>107</xdr:row>
      <xdr:rowOff>126456</xdr:rowOff>
    </xdr:to>
    <xdr:sp macro="" textlink="">
      <xdr:nvSpPr>
        <xdr:cNvPr id="650" name="楕円 649">
          <a:extLst>
            <a:ext uri="{FF2B5EF4-FFF2-40B4-BE49-F238E27FC236}">
              <a16:creationId xmlns:a16="http://schemas.microsoft.com/office/drawing/2014/main" id="{2E8AF79C-4772-40A8-9CB5-55709DB84BE4}"/>
            </a:ext>
          </a:extLst>
        </xdr:cNvPr>
        <xdr:cNvSpPr/>
      </xdr:nvSpPr>
      <xdr:spPr>
        <a:xfrm>
          <a:off x="20383500" y="1837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72389</xdr:rowOff>
    </xdr:from>
    <xdr:to>
      <xdr:col>111</xdr:col>
      <xdr:colOff>177800</xdr:colOff>
      <xdr:row>107</xdr:row>
      <xdr:rowOff>75656</xdr:rowOff>
    </xdr:to>
    <xdr:cxnSp macro="">
      <xdr:nvCxnSpPr>
        <xdr:cNvPr id="651" name="直線コネクタ 650">
          <a:extLst>
            <a:ext uri="{FF2B5EF4-FFF2-40B4-BE49-F238E27FC236}">
              <a16:creationId xmlns:a16="http://schemas.microsoft.com/office/drawing/2014/main" id="{F9B23C29-CFAE-4327-802A-A1E76643C933}"/>
            </a:ext>
          </a:extLst>
        </xdr:cNvPr>
        <xdr:cNvCxnSpPr/>
      </xdr:nvCxnSpPr>
      <xdr:spPr>
        <a:xfrm flipV="1">
          <a:off x="20434300" y="184175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27032</xdr:rowOff>
    </xdr:from>
    <xdr:to>
      <xdr:col>102</xdr:col>
      <xdr:colOff>165100</xdr:colOff>
      <xdr:row>107</xdr:row>
      <xdr:rowOff>128632</xdr:rowOff>
    </xdr:to>
    <xdr:sp macro="" textlink="">
      <xdr:nvSpPr>
        <xdr:cNvPr id="652" name="楕円 651">
          <a:extLst>
            <a:ext uri="{FF2B5EF4-FFF2-40B4-BE49-F238E27FC236}">
              <a16:creationId xmlns:a16="http://schemas.microsoft.com/office/drawing/2014/main" id="{3488B4CD-C1E9-4184-A566-8393C2EAB566}"/>
            </a:ext>
          </a:extLst>
        </xdr:cNvPr>
        <xdr:cNvSpPr/>
      </xdr:nvSpPr>
      <xdr:spPr>
        <a:xfrm>
          <a:off x="194945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75656</xdr:rowOff>
    </xdr:from>
    <xdr:to>
      <xdr:col>107</xdr:col>
      <xdr:colOff>50800</xdr:colOff>
      <xdr:row>107</xdr:row>
      <xdr:rowOff>77832</xdr:rowOff>
    </xdr:to>
    <xdr:cxnSp macro="">
      <xdr:nvCxnSpPr>
        <xdr:cNvPr id="653" name="直線コネクタ 652">
          <a:extLst>
            <a:ext uri="{FF2B5EF4-FFF2-40B4-BE49-F238E27FC236}">
              <a16:creationId xmlns:a16="http://schemas.microsoft.com/office/drawing/2014/main" id="{4505EFC4-5822-4315-9ECA-0B961A302816}"/>
            </a:ext>
          </a:extLst>
        </xdr:cNvPr>
        <xdr:cNvCxnSpPr/>
      </xdr:nvCxnSpPr>
      <xdr:spPr>
        <a:xfrm flipV="1">
          <a:off x="19545300" y="18420806"/>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32476</xdr:rowOff>
    </xdr:from>
    <xdr:to>
      <xdr:col>98</xdr:col>
      <xdr:colOff>38100</xdr:colOff>
      <xdr:row>107</xdr:row>
      <xdr:rowOff>134076</xdr:rowOff>
    </xdr:to>
    <xdr:sp macro="" textlink="">
      <xdr:nvSpPr>
        <xdr:cNvPr id="654" name="楕円 653">
          <a:extLst>
            <a:ext uri="{FF2B5EF4-FFF2-40B4-BE49-F238E27FC236}">
              <a16:creationId xmlns:a16="http://schemas.microsoft.com/office/drawing/2014/main" id="{F78B1E06-ED09-431C-AB58-7E17BB856988}"/>
            </a:ext>
          </a:extLst>
        </xdr:cNvPr>
        <xdr:cNvSpPr/>
      </xdr:nvSpPr>
      <xdr:spPr>
        <a:xfrm>
          <a:off x="18605500" y="183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77832</xdr:rowOff>
    </xdr:from>
    <xdr:to>
      <xdr:col>102</xdr:col>
      <xdr:colOff>114300</xdr:colOff>
      <xdr:row>107</xdr:row>
      <xdr:rowOff>83276</xdr:rowOff>
    </xdr:to>
    <xdr:cxnSp macro="">
      <xdr:nvCxnSpPr>
        <xdr:cNvPr id="655" name="直線コネクタ 654">
          <a:extLst>
            <a:ext uri="{FF2B5EF4-FFF2-40B4-BE49-F238E27FC236}">
              <a16:creationId xmlns:a16="http://schemas.microsoft.com/office/drawing/2014/main" id="{77A13139-7EE6-4D59-916C-1E3778A2EA93}"/>
            </a:ext>
          </a:extLst>
        </xdr:cNvPr>
        <xdr:cNvCxnSpPr/>
      </xdr:nvCxnSpPr>
      <xdr:spPr>
        <a:xfrm flipV="1">
          <a:off x="18656300" y="18422982"/>
          <a:ext cx="889000" cy="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120122</xdr:rowOff>
    </xdr:from>
    <xdr:ext cx="469744" cy="259045"/>
    <xdr:sp macro="" textlink="">
      <xdr:nvSpPr>
        <xdr:cNvPr id="656" name="n_1aveValue【公民館】&#10;一人当たり面積">
          <a:extLst>
            <a:ext uri="{FF2B5EF4-FFF2-40B4-BE49-F238E27FC236}">
              <a16:creationId xmlns:a16="http://schemas.microsoft.com/office/drawing/2014/main" id="{5B3C15E3-346C-401B-AB7D-379F23E56872}"/>
            </a:ext>
          </a:extLst>
        </xdr:cNvPr>
        <xdr:cNvSpPr txBox="1"/>
      </xdr:nvSpPr>
      <xdr:spPr>
        <a:xfrm>
          <a:off x="21075727" y="1812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141895</xdr:rowOff>
    </xdr:from>
    <xdr:ext cx="469744" cy="259045"/>
    <xdr:sp macro="" textlink="">
      <xdr:nvSpPr>
        <xdr:cNvPr id="657" name="n_2aveValue【公民館】&#10;一人当たり面積">
          <a:extLst>
            <a:ext uri="{FF2B5EF4-FFF2-40B4-BE49-F238E27FC236}">
              <a16:creationId xmlns:a16="http://schemas.microsoft.com/office/drawing/2014/main" id="{7D1C1AC8-AFFF-40D7-9C11-3E0B74252DA7}"/>
            </a:ext>
          </a:extLst>
        </xdr:cNvPr>
        <xdr:cNvSpPr txBox="1"/>
      </xdr:nvSpPr>
      <xdr:spPr>
        <a:xfrm>
          <a:off x="20199427" y="1814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115769</xdr:rowOff>
    </xdr:from>
    <xdr:ext cx="469744" cy="259045"/>
    <xdr:sp macro="" textlink="">
      <xdr:nvSpPr>
        <xdr:cNvPr id="658" name="n_3aveValue【公民館】&#10;一人当たり面積">
          <a:extLst>
            <a:ext uri="{FF2B5EF4-FFF2-40B4-BE49-F238E27FC236}">
              <a16:creationId xmlns:a16="http://schemas.microsoft.com/office/drawing/2014/main" id="{AC104DF6-C2A1-4B0B-8162-7C9A7FA7E7C2}"/>
            </a:ext>
          </a:extLst>
        </xdr:cNvPr>
        <xdr:cNvSpPr txBox="1"/>
      </xdr:nvSpPr>
      <xdr:spPr>
        <a:xfrm>
          <a:off x="19310427" y="181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119034</xdr:rowOff>
    </xdr:from>
    <xdr:ext cx="469744" cy="259045"/>
    <xdr:sp macro="" textlink="">
      <xdr:nvSpPr>
        <xdr:cNvPr id="659" name="n_4aveValue【公民館】&#10;一人当たり面積">
          <a:extLst>
            <a:ext uri="{FF2B5EF4-FFF2-40B4-BE49-F238E27FC236}">
              <a16:creationId xmlns:a16="http://schemas.microsoft.com/office/drawing/2014/main" id="{8E18E308-EA5D-46D3-A1B9-90EAE7CCD68F}"/>
            </a:ext>
          </a:extLst>
        </xdr:cNvPr>
        <xdr:cNvSpPr txBox="1"/>
      </xdr:nvSpPr>
      <xdr:spPr>
        <a:xfrm>
          <a:off x="18421427" y="1812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114316</xdr:rowOff>
    </xdr:from>
    <xdr:ext cx="469744" cy="259045"/>
    <xdr:sp macro="" textlink="">
      <xdr:nvSpPr>
        <xdr:cNvPr id="660" name="n_1mainValue【公民館】&#10;一人当たり面積">
          <a:extLst>
            <a:ext uri="{FF2B5EF4-FFF2-40B4-BE49-F238E27FC236}">
              <a16:creationId xmlns:a16="http://schemas.microsoft.com/office/drawing/2014/main" id="{34F24455-D72D-4C3A-9103-261D45DFA035}"/>
            </a:ext>
          </a:extLst>
        </xdr:cNvPr>
        <xdr:cNvSpPr txBox="1"/>
      </xdr:nvSpPr>
      <xdr:spPr>
        <a:xfrm>
          <a:off x="21075727"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117583</xdr:rowOff>
    </xdr:from>
    <xdr:ext cx="469744" cy="259045"/>
    <xdr:sp macro="" textlink="">
      <xdr:nvSpPr>
        <xdr:cNvPr id="661" name="n_2mainValue【公民館】&#10;一人当たり面積">
          <a:extLst>
            <a:ext uri="{FF2B5EF4-FFF2-40B4-BE49-F238E27FC236}">
              <a16:creationId xmlns:a16="http://schemas.microsoft.com/office/drawing/2014/main" id="{AB6744AB-79D7-49C6-BC3D-9465B9AD0716}"/>
            </a:ext>
          </a:extLst>
        </xdr:cNvPr>
        <xdr:cNvSpPr txBox="1"/>
      </xdr:nvSpPr>
      <xdr:spPr>
        <a:xfrm>
          <a:off x="20199427" y="184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119759</xdr:rowOff>
    </xdr:from>
    <xdr:ext cx="469744" cy="259045"/>
    <xdr:sp macro="" textlink="">
      <xdr:nvSpPr>
        <xdr:cNvPr id="662" name="n_3mainValue【公民館】&#10;一人当たり面積">
          <a:extLst>
            <a:ext uri="{FF2B5EF4-FFF2-40B4-BE49-F238E27FC236}">
              <a16:creationId xmlns:a16="http://schemas.microsoft.com/office/drawing/2014/main" id="{B9BE1DA1-EA50-458E-9479-F843F3066F89}"/>
            </a:ext>
          </a:extLst>
        </xdr:cNvPr>
        <xdr:cNvSpPr txBox="1"/>
      </xdr:nvSpPr>
      <xdr:spPr>
        <a:xfrm>
          <a:off x="19310427" y="18464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125203</xdr:rowOff>
    </xdr:from>
    <xdr:ext cx="469744" cy="259045"/>
    <xdr:sp macro="" textlink="">
      <xdr:nvSpPr>
        <xdr:cNvPr id="663" name="n_4mainValue【公民館】&#10;一人当たり面積">
          <a:extLst>
            <a:ext uri="{FF2B5EF4-FFF2-40B4-BE49-F238E27FC236}">
              <a16:creationId xmlns:a16="http://schemas.microsoft.com/office/drawing/2014/main" id="{DDC9D031-62A4-4B4C-82B6-40A9D73BB4BC}"/>
            </a:ext>
          </a:extLst>
        </xdr:cNvPr>
        <xdr:cNvSpPr txBox="1"/>
      </xdr:nvSpPr>
      <xdr:spPr>
        <a:xfrm>
          <a:off x="18421427" y="1847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4" name="正方形/長方形 663">
          <a:extLst>
            <a:ext uri="{FF2B5EF4-FFF2-40B4-BE49-F238E27FC236}">
              <a16:creationId xmlns:a16="http://schemas.microsoft.com/office/drawing/2014/main" id="{B9F1EF02-6DF7-436F-805A-FFA5D59865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5" name="正方形/長方形 664">
          <a:extLst>
            <a:ext uri="{FF2B5EF4-FFF2-40B4-BE49-F238E27FC236}">
              <a16:creationId xmlns:a16="http://schemas.microsoft.com/office/drawing/2014/main" id="{3EAD2FDE-A327-41A9-A19B-495F786B0F1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6" name="テキスト ボックス 665">
          <a:extLst>
            <a:ext uri="{FF2B5EF4-FFF2-40B4-BE49-F238E27FC236}">
              <a16:creationId xmlns:a16="http://schemas.microsoft.com/office/drawing/2014/main" id="{5E8D7AC4-9FFC-4C7F-85F7-95B96227878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類似団体と比較して特に有形固定資産減価償却率が高くなっている施設は、道路、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こども園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、学校施設および公民館である。学校施設および公民館については、有形固定資産減価償却率が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こども園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については有形固定資産減価償却率が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学校施設については、町内にある２小学校のうち１校について、令和７年度を目途に移転整備する予定である。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こども園については、令和８年度を目途に移転整備する予定である。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公民館については、今後のあり方を検討しているところである。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公民館については、築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年以上が経過しており、令和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2034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）年度に耐用年数を迎える。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経費等を考慮し、地域コミュニティ活動の拠点整備や他 の施設との複合化等を考慮しつつ、その適正規模を見定めて耐用年数に至るまで に施設整備を検討している。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C9C6A11-512B-4F2E-A8E4-15C772E1201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6FB89B4-EBA7-4652-A041-4115582C148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13E1F94-6FA9-40BF-9354-75E85C3D829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57C4786-B484-4BE9-9A7F-4A83F363A38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0CD6F97-4A85-4D56-B27F-F363EC5AD01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3F2CF22-E94C-4049-9E4A-664B6C35856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6AA6ADB-2D8D-4CDD-B8D7-66CA255BDF4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22A8C09-8A00-4C06-B4D0-3CDEB6DB704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8CE473E-C34C-4DEB-B7CC-A6A58D6B3BA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FEBF1ED-0B02-41D6-AE8F-A204700369D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5ED0FB2-647B-4114-97F9-6ADAE5F06AC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62F0690-BA06-46F1-BF79-7B896C56BE0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754760F-779F-483A-9332-D57D73C502F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D78CE5C-E614-4CE2-AECC-5C28F5DF745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509AC2C-6A41-474F-AE5F-C2A073EF35F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C57AEE9-32D9-4774-BC6C-FBF1D1F0E4F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43B9BAA-C4EA-444A-8F5A-72515602CD8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5D624A6-57C6-46C5-9EC0-32548F9BAEB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D4FBB11-FE5A-4CBD-B1F8-B088A18BD3A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7F159D5-9FB4-4A29-A6B4-81448959EF9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A14AE73-3B28-4218-A678-43F96FAC03C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A3E8B14-459A-4F1A-9859-46FC5070367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EEC82D3-4C77-472E-B897-0B5BB94C49E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1830D0F-778F-4639-8C99-7CB1DBA46C4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231D563-ADE1-422D-B081-1FA098B3E21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C847361-2433-441C-9DBD-D7A623376B6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0EE2BB3-7339-47EA-9D1F-7D7E065DB31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E686D25-575C-468D-BC3B-32837F93BB6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A456E9F-D7C9-47F4-B169-147152A0980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6ACEA86-B8E2-44F0-9183-D5180EC891C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1AB487D-9D8B-4B9A-82CC-947E363BFE4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D739E00-3D5E-4936-8418-7AA2BD697DD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23C59D0-38FE-488F-995D-4A47F701B63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F45ABB7-2928-4DB3-992D-4EE22BE0281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33822C4-2F2C-4EBD-9B2B-967CF851C8A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3536299-20C1-42C7-8FBF-F617DA1A57B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CC1BC3C-6C5C-4B9C-B562-F9A78F6CEBE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82D7B0E-D36C-457A-AC76-7EED84F551F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988434D-3B85-40FA-BFE7-25AE3EAF752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64248E0-7590-4E9E-96A2-B3DF60B32A8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B3F20C8-2BA8-430F-BF76-90187EC307A4}"/>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CA29E56-4D4D-47DA-8BA1-6C1B5F19378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4B9859A-59D6-4C77-A237-02A7D6F9E85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C600CB1-E7DA-43AF-B785-4E17D344E09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56CF6BB-FED5-445D-8CF1-22C78F031B7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C9FE04F-8D3D-4C10-B813-14CF2D4BB49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E42AF09E-3556-427E-920A-4AD6BA6D5DE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0A54D47-BE4A-4208-ACE4-10EFB26A87BD}"/>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76B6B6B-C5EF-4310-BB37-5F9A5CB35C6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0A05C03-AF7D-4A15-889C-304F20BFBB4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5CF2C8B-F497-4AF2-9058-C0B46309AF2B}"/>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8CAED58-566D-4A0E-B3A1-414540DAA3D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BBE5D37-0141-4B97-8783-79342295D765}"/>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1D06B14-6A43-4774-8D6B-5535923A08A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6D9DC42-7159-4D07-8AF3-947DFF4B7CB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64E2B13-982F-4607-BA4B-8048E714E1C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138249</xdr:rowOff>
    </xdr:from>
    <xdr:to>
      <xdr:col>24</xdr:col>
      <xdr:colOff>62865</xdr:colOff>
      <xdr:row>42</xdr:row>
      <xdr:rowOff>63137</xdr:rowOff>
    </xdr:to>
    <xdr:cxnSp macro="">
      <xdr:nvCxnSpPr>
        <xdr:cNvPr id="58" name="直線コネクタ 57">
          <a:extLst>
            <a:ext uri="{FF2B5EF4-FFF2-40B4-BE49-F238E27FC236}">
              <a16:creationId xmlns:a16="http://schemas.microsoft.com/office/drawing/2014/main" id="{0B38D662-700B-4D32-B65C-D7724029ED9C}"/>
            </a:ext>
          </a:extLst>
        </xdr:cNvPr>
        <xdr:cNvCxnSpPr/>
      </xdr:nvCxnSpPr>
      <xdr:spPr>
        <a:xfrm flipV="1">
          <a:off x="4634865" y="5796099"/>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66964</xdr:rowOff>
    </xdr:from>
    <xdr:ext cx="405111" cy="259045"/>
    <xdr:sp macro="" textlink="">
      <xdr:nvSpPr>
        <xdr:cNvPr id="59" name="【図書館】&#10;有形固定資産減価償却率最小値テキスト">
          <a:extLst>
            <a:ext uri="{FF2B5EF4-FFF2-40B4-BE49-F238E27FC236}">
              <a16:creationId xmlns:a16="http://schemas.microsoft.com/office/drawing/2014/main" id="{BD4F7E32-6310-4B7B-843B-2D2A960EE00F}"/>
            </a:ext>
          </a:extLst>
        </xdr:cNvPr>
        <xdr:cNvSpPr txBox="1"/>
      </xdr:nvSpPr>
      <xdr:spPr>
        <a:xfrm>
          <a:off x="4673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63137</xdr:rowOff>
    </xdr:from>
    <xdr:to>
      <xdr:col>24</xdr:col>
      <xdr:colOff>152400</xdr:colOff>
      <xdr:row>42</xdr:row>
      <xdr:rowOff>63137</xdr:rowOff>
    </xdr:to>
    <xdr:cxnSp macro="">
      <xdr:nvCxnSpPr>
        <xdr:cNvPr id="60" name="直線コネクタ 59">
          <a:extLst>
            <a:ext uri="{FF2B5EF4-FFF2-40B4-BE49-F238E27FC236}">
              <a16:creationId xmlns:a16="http://schemas.microsoft.com/office/drawing/2014/main" id="{BBA08CA8-9625-4583-93C1-85BEC12B322A}"/>
            </a:ext>
          </a:extLst>
        </xdr:cNvPr>
        <xdr:cNvCxnSpPr/>
      </xdr:nvCxnSpPr>
      <xdr:spPr>
        <a:xfrm>
          <a:off x="4546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84926</xdr:rowOff>
    </xdr:from>
    <xdr:ext cx="340478" cy="259045"/>
    <xdr:sp macro="" textlink="">
      <xdr:nvSpPr>
        <xdr:cNvPr id="61" name="【図書館】&#10;有形固定資産減価償却率最大値テキスト">
          <a:extLst>
            <a:ext uri="{FF2B5EF4-FFF2-40B4-BE49-F238E27FC236}">
              <a16:creationId xmlns:a16="http://schemas.microsoft.com/office/drawing/2014/main" id="{FBAD97B1-7928-4CCF-B341-EBCABFF5D5CE}"/>
            </a:ext>
          </a:extLst>
        </xdr:cNvPr>
        <xdr:cNvSpPr txBox="1"/>
      </xdr:nvSpPr>
      <xdr:spPr>
        <a:xfrm>
          <a:off x="4673600" y="557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138249</xdr:rowOff>
    </xdr:from>
    <xdr:to>
      <xdr:col>24</xdr:col>
      <xdr:colOff>152400</xdr:colOff>
      <xdr:row>33</xdr:row>
      <xdr:rowOff>138249</xdr:rowOff>
    </xdr:to>
    <xdr:cxnSp macro="">
      <xdr:nvCxnSpPr>
        <xdr:cNvPr id="62" name="直線コネクタ 61">
          <a:extLst>
            <a:ext uri="{FF2B5EF4-FFF2-40B4-BE49-F238E27FC236}">
              <a16:creationId xmlns:a16="http://schemas.microsoft.com/office/drawing/2014/main" id="{08641890-0113-407A-8831-341891A1967E}"/>
            </a:ext>
          </a:extLst>
        </xdr:cNvPr>
        <xdr:cNvCxnSpPr/>
      </xdr:nvCxnSpPr>
      <xdr:spPr>
        <a:xfrm>
          <a:off x="4546600" y="579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17253</xdr:rowOff>
    </xdr:from>
    <xdr:ext cx="405111" cy="259045"/>
    <xdr:sp macro="" textlink="">
      <xdr:nvSpPr>
        <xdr:cNvPr id="63" name="【図書館】&#10;有形固定資産減価償却率平均値テキスト">
          <a:extLst>
            <a:ext uri="{FF2B5EF4-FFF2-40B4-BE49-F238E27FC236}">
              <a16:creationId xmlns:a16="http://schemas.microsoft.com/office/drawing/2014/main" id="{64237042-358B-4ED0-BF6B-21BF9EDD6990}"/>
            </a:ext>
          </a:extLst>
        </xdr:cNvPr>
        <xdr:cNvSpPr txBox="1"/>
      </xdr:nvSpPr>
      <xdr:spPr>
        <a:xfrm>
          <a:off x="4673600" y="6189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165826</xdr:rowOff>
    </xdr:from>
    <xdr:to>
      <xdr:col>24</xdr:col>
      <xdr:colOff>114300</xdr:colOff>
      <xdr:row>37</xdr:row>
      <xdr:rowOff>95976</xdr:rowOff>
    </xdr:to>
    <xdr:sp macro="" textlink="">
      <xdr:nvSpPr>
        <xdr:cNvPr id="64" name="フローチャート: 判断 63">
          <a:extLst>
            <a:ext uri="{FF2B5EF4-FFF2-40B4-BE49-F238E27FC236}">
              <a16:creationId xmlns:a16="http://schemas.microsoft.com/office/drawing/2014/main" id="{AEC1AAB5-6FE0-492D-ACF2-A26C9C9D58E3}"/>
            </a:ext>
          </a:extLst>
        </xdr:cNvPr>
        <xdr:cNvSpPr/>
      </xdr:nvSpPr>
      <xdr:spPr>
        <a:xfrm>
          <a:off x="45847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5" name="フローチャート: 判断 64">
          <a:extLst>
            <a:ext uri="{FF2B5EF4-FFF2-40B4-BE49-F238E27FC236}">
              <a16:creationId xmlns:a16="http://schemas.microsoft.com/office/drawing/2014/main" id="{C18E4357-1248-4A1B-BA7E-053E8A619AAA}"/>
            </a:ext>
          </a:extLst>
        </xdr:cNvPr>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79284</xdr:rowOff>
    </xdr:from>
    <xdr:to>
      <xdr:col>15</xdr:col>
      <xdr:colOff>101600</xdr:colOff>
      <xdr:row>37</xdr:row>
      <xdr:rowOff>9434</xdr:rowOff>
    </xdr:to>
    <xdr:sp macro="" textlink="">
      <xdr:nvSpPr>
        <xdr:cNvPr id="66" name="フローチャート: 判断 65">
          <a:extLst>
            <a:ext uri="{FF2B5EF4-FFF2-40B4-BE49-F238E27FC236}">
              <a16:creationId xmlns:a16="http://schemas.microsoft.com/office/drawing/2014/main" id="{51622C2C-F97C-48E7-AEA4-69CA4B24BC34}"/>
            </a:ext>
          </a:extLst>
        </xdr:cNvPr>
        <xdr:cNvSpPr/>
      </xdr:nvSpPr>
      <xdr:spPr>
        <a:xfrm>
          <a:off x="2857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123372</xdr:rowOff>
    </xdr:from>
    <xdr:to>
      <xdr:col>10</xdr:col>
      <xdr:colOff>165100</xdr:colOff>
      <xdr:row>37</xdr:row>
      <xdr:rowOff>53522</xdr:rowOff>
    </xdr:to>
    <xdr:sp macro="" textlink="">
      <xdr:nvSpPr>
        <xdr:cNvPr id="67" name="フローチャート: 判断 66">
          <a:extLst>
            <a:ext uri="{FF2B5EF4-FFF2-40B4-BE49-F238E27FC236}">
              <a16:creationId xmlns:a16="http://schemas.microsoft.com/office/drawing/2014/main" id="{A3463B85-4E1E-4221-BC01-13D72DB3B5E5}"/>
            </a:ext>
          </a:extLst>
        </xdr:cNvPr>
        <xdr:cNvSpPr/>
      </xdr:nvSpPr>
      <xdr:spPr>
        <a:xfrm>
          <a:off x="1968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126637</xdr:rowOff>
    </xdr:from>
    <xdr:to>
      <xdr:col>6</xdr:col>
      <xdr:colOff>38100</xdr:colOff>
      <xdr:row>37</xdr:row>
      <xdr:rowOff>56787</xdr:rowOff>
    </xdr:to>
    <xdr:sp macro="" textlink="">
      <xdr:nvSpPr>
        <xdr:cNvPr id="68" name="フローチャート: 判断 67">
          <a:extLst>
            <a:ext uri="{FF2B5EF4-FFF2-40B4-BE49-F238E27FC236}">
              <a16:creationId xmlns:a16="http://schemas.microsoft.com/office/drawing/2014/main" id="{2F326164-6311-4BDD-BB3E-FB7AD663A463}"/>
            </a:ext>
          </a:extLst>
        </xdr:cNvPr>
        <xdr:cNvSpPr/>
      </xdr:nvSpPr>
      <xdr:spPr>
        <a:xfrm>
          <a:off x="1079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3934D65-CA66-4B41-8CE3-23CA7EA1BA5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294AC84-32C3-48D1-B8EE-3E80518E8E1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93FBE3B-BDB0-4886-93AF-24879E803A1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25F768E-8FF2-496A-BAA2-705D1804617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1EB3F74-FB02-4EF6-B400-453EBE5A2CE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17236</xdr:rowOff>
    </xdr:from>
    <xdr:to>
      <xdr:col>24</xdr:col>
      <xdr:colOff>114300</xdr:colOff>
      <xdr:row>37</xdr:row>
      <xdr:rowOff>118836</xdr:rowOff>
    </xdr:to>
    <xdr:sp macro="" textlink="">
      <xdr:nvSpPr>
        <xdr:cNvPr id="74" name="楕円 73">
          <a:extLst>
            <a:ext uri="{FF2B5EF4-FFF2-40B4-BE49-F238E27FC236}">
              <a16:creationId xmlns:a16="http://schemas.microsoft.com/office/drawing/2014/main" id="{DBA8358E-E3B8-41EC-950A-9C946D478106}"/>
            </a:ext>
          </a:extLst>
        </xdr:cNvPr>
        <xdr:cNvSpPr/>
      </xdr:nvSpPr>
      <xdr:spPr>
        <a:xfrm>
          <a:off x="45847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167113</xdr:rowOff>
    </xdr:from>
    <xdr:ext cx="405111" cy="259045"/>
    <xdr:sp macro="" textlink="">
      <xdr:nvSpPr>
        <xdr:cNvPr id="75" name="【図書館】&#10;有形固定資産減価償却率該当値テキスト">
          <a:extLst>
            <a:ext uri="{FF2B5EF4-FFF2-40B4-BE49-F238E27FC236}">
              <a16:creationId xmlns:a16="http://schemas.microsoft.com/office/drawing/2014/main" id="{D58743C6-7BB1-4003-AADF-1D72A7565555}"/>
            </a:ext>
          </a:extLst>
        </xdr:cNvPr>
        <xdr:cNvSpPr txBox="1"/>
      </xdr:nvSpPr>
      <xdr:spPr>
        <a:xfrm>
          <a:off x="4673600" y="633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156028</xdr:rowOff>
    </xdr:from>
    <xdr:to>
      <xdr:col>20</xdr:col>
      <xdr:colOff>38100</xdr:colOff>
      <xdr:row>37</xdr:row>
      <xdr:rowOff>86178</xdr:rowOff>
    </xdr:to>
    <xdr:sp macro="" textlink="">
      <xdr:nvSpPr>
        <xdr:cNvPr id="76" name="楕円 75">
          <a:extLst>
            <a:ext uri="{FF2B5EF4-FFF2-40B4-BE49-F238E27FC236}">
              <a16:creationId xmlns:a16="http://schemas.microsoft.com/office/drawing/2014/main" id="{88561DEC-D8C6-47D9-93DC-714A85692B92}"/>
            </a:ext>
          </a:extLst>
        </xdr:cNvPr>
        <xdr:cNvSpPr/>
      </xdr:nvSpPr>
      <xdr:spPr>
        <a:xfrm>
          <a:off x="3746500" y="632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35378</xdr:rowOff>
    </xdr:from>
    <xdr:to>
      <xdr:col>24</xdr:col>
      <xdr:colOff>63500</xdr:colOff>
      <xdr:row>37</xdr:row>
      <xdr:rowOff>68036</xdr:rowOff>
    </xdr:to>
    <xdr:cxnSp macro="">
      <xdr:nvCxnSpPr>
        <xdr:cNvPr id="77" name="直線コネクタ 76">
          <a:extLst>
            <a:ext uri="{FF2B5EF4-FFF2-40B4-BE49-F238E27FC236}">
              <a16:creationId xmlns:a16="http://schemas.microsoft.com/office/drawing/2014/main" id="{AA62C50F-9B47-4E3E-87CE-5E2156ED8E7C}"/>
            </a:ext>
          </a:extLst>
        </xdr:cNvPr>
        <xdr:cNvCxnSpPr/>
      </xdr:nvCxnSpPr>
      <xdr:spPr>
        <a:xfrm>
          <a:off x="3797300" y="637902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123372</xdr:rowOff>
    </xdr:from>
    <xdr:to>
      <xdr:col>15</xdr:col>
      <xdr:colOff>101600</xdr:colOff>
      <xdr:row>37</xdr:row>
      <xdr:rowOff>53522</xdr:rowOff>
    </xdr:to>
    <xdr:sp macro="" textlink="">
      <xdr:nvSpPr>
        <xdr:cNvPr id="78" name="楕円 77">
          <a:extLst>
            <a:ext uri="{FF2B5EF4-FFF2-40B4-BE49-F238E27FC236}">
              <a16:creationId xmlns:a16="http://schemas.microsoft.com/office/drawing/2014/main" id="{6DE49B0D-F9EE-4926-BC6C-2179C9A67F67}"/>
            </a:ext>
          </a:extLst>
        </xdr:cNvPr>
        <xdr:cNvSpPr/>
      </xdr:nvSpPr>
      <xdr:spPr>
        <a:xfrm>
          <a:off x="2857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2722</xdr:rowOff>
    </xdr:from>
    <xdr:to>
      <xdr:col>19</xdr:col>
      <xdr:colOff>177800</xdr:colOff>
      <xdr:row>37</xdr:row>
      <xdr:rowOff>35378</xdr:rowOff>
    </xdr:to>
    <xdr:cxnSp macro="">
      <xdr:nvCxnSpPr>
        <xdr:cNvPr id="79" name="直線コネクタ 78">
          <a:extLst>
            <a:ext uri="{FF2B5EF4-FFF2-40B4-BE49-F238E27FC236}">
              <a16:creationId xmlns:a16="http://schemas.microsoft.com/office/drawing/2014/main" id="{4E4A914A-8684-4D71-8314-ECE4D7BD648E}"/>
            </a:ext>
          </a:extLst>
        </xdr:cNvPr>
        <xdr:cNvCxnSpPr/>
      </xdr:nvCxnSpPr>
      <xdr:spPr>
        <a:xfrm>
          <a:off x="2908300" y="63463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90714</xdr:rowOff>
    </xdr:from>
    <xdr:to>
      <xdr:col>10</xdr:col>
      <xdr:colOff>165100</xdr:colOff>
      <xdr:row>37</xdr:row>
      <xdr:rowOff>20864</xdr:rowOff>
    </xdr:to>
    <xdr:sp macro="" textlink="">
      <xdr:nvSpPr>
        <xdr:cNvPr id="80" name="楕円 79">
          <a:extLst>
            <a:ext uri="{FF2B5EF4-FFF2-40B4-BE49-F238E27FC236}">
              <a16:creationId xmlns:a16="http://schemas.microsoft.com/office/drawing/2014/main" id="{E041C260-C0D8-40A8-AF96-230BFEEDF147}"/>
            </a:ext>
          </a:extLst>
        </xdr:cNvPr>
        <xdr:cNvSpPr/>
      </xdr:nvSpPr>
      <xdr:spPr>
        <a:xfrm>
          <a:off x="19685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141514</xdr:rowOff>
    </xdr:from>
    <xdr:to>
      <xdr:col>15</xdr:col>
      <xdr:colOff>50800</xdr:colOff>
      <xdr:row>37</xdr:row>
      <xdr:rowOff>2722</xdr:rowOff>
    </xdr:to>
    <xdr:cxnSp macro="">
      <xdr:nvCxnSpPr>
        <xdr:cNvPr id="81" name="直線コネクタ 80">
          <a:extLst>
            <a:ext uri="{FF2B5EF4-FFF2-40B4-BE49-F238E27FC236}">
              <a16:creationId xmlns:a16="http://schemas.microsoft.com/office/drawing/2014/main" id="{F480AAFC-9DD2-4676-A188-EA875A8020CA}"/>
            </a:ext>
          </a:extLst>
        </xdr:cNvPr>
        <xdr:cNvCxnSpPr/>
      </xdr:nvCxnSpPr>
      <xdr:spPr>
        <a:xfrm>
          <a:off x="2019300" y="63137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58057</xdr:rowOff>
    </xdr:from>
    <xdr:to>
      <xdr:col>6</xdr:col>
      <xdr:colOff>38100</xdr:colOff>
      <xdr:row>36</xdr:row>
      <xdr:rowOff>159657</xdr:rowOff>
    </xdr:to>
    <xdr:sp macro="" textlink="">
      <xdr:nvSpPr>
        <xdr:cNvPr id="82" name="楕円 81">
          <a:extLst>
            <a:ext uri="{FF2B5EF4-FFF2-40B4-BE49-F238E27FC236}">
              <a16:creationId xmlns:a16="http://schemas.microsoft.com/office/drawing/2014/main" id="{D691F067-BBE5-4640-8396-100AA7F1D353}"/>
            </a:ext>
          </a:extLst>
        </xdr:cNvPr>
        <xdr:cNvSpPr/>
      </xdr:nvSpPr>
      <xdr:spPr>
        <a:xfrm>
          <a:off x="1079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108857</xdr:rowOff>
    </xdr:from>
    <xdr:to>
      <xdr:col>10</xdr:col>
      <xdr:colOff>114300</xdr:colOff>
      <xdr:row>36</xdr:row>
      <xdr:rowOff>141514</xdr:rowOff>
    </xdr:to>
    <xdr:cxnSp macro="">
      <xdr:nvCxnSpPr>
        <xdr:cNvPr id="83" name="直線コネクタ 82">
          <a:extLst>
            <a:ext uri="{FF2B5EF4-FFF2-40B4-BE49-F238E27FC236}">
              <a16:creationId xmlns:a16="http://schemas.microsoft.com/office/drawing/2014/main" id="{DE5FBA30-7DCB-4497-9E5F-5A3B56390D10}"/>
            </a:ext>
          </a:extLst>
        </xdr:cNvPr>
        <xdr:cNvCxnSpPr/>
      </xdr:nvCxnSpPr>
      <xdr:spPr>
        <a:xfrm>
          <a:off x="1130300" y="62810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56985</xdr:rowOff>
    </xdr:from>
    <xdr:ext cx="405111" cy="259045"/>
    <xdr:sp macro="" textlink="">
      <xdr:nvSpPr>
        <xdr:cNvPr id="84" name="n_1aveValue【図書館】&#10;有形固定資産減価償却率">
          <a:extLst>
            <a:ext uri="{FF2B5EF4-FFF2-40B4-BE49-F238E27FC236}">
              <a16:creationId xmlns:a16="http://schemas.microsoft.com/office/drawing/2014/main" id="{D3DD80AE-76CC-4C68-8B9E-F7536C9B4C3C}"/>
            </a:ext>
          </a:extLst>
        </xdr:cNvPr>
        <xdr:cNvSpPr txBox="1"/>
      </xdr:nvSpPr>
      <xdr:spPr>
        <a:xfrm>
          <a:off x="35820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25961</xdr:rowOff>
    </xdr:from>
    <xdr:ext cx="405111" cy="259045"/>
    <xdr:sp macro="" textlink="">
      <xdr:nvSpPr>
        <xdr:cNvPr id="85" name="n_2aveValue【図書館】&#10;有形固定資産減価償却率">
          <a:extLst>
            <a:ext uri="{FF2B5EF4-FFF2-40B4-BE49-F238E27FC236}">
              <a16:creationId xmlns:a16="http://schemas.microsoft.com/office/drawing/2014/main" id="{DD77A4FE-AF68-478E-BC0C-F9E85B89FB86}"/>
            </a:ext>
          </a:extLst>
        </xdr:cNvPr>
        <xdr:cNvSpPr txBox="1"/>
      </xdr:nvSpPr>
      <xdr:spPr>
        <a:xfrm>
          <a:off x="27057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44649</xdr:rowOff>
    </xdr:from>
    <xdr:ext cx="405111" cy="259045"/>
    <xdr:sp macro="" textlink="">
      <xdr:nvSpPr>
        <xdr:cNvPr id="86" name="n_3aveValue【図書館】&#10;有形固定資産減価償却率">
          <a:extLst>
            <a:ext uri="{FF2B5EF4-FFF2-40B4-BE49-F238E27FC236}">
              <a16:creationId xmlns:a16="http://schemas.microsoft.com/office/drawing/2014/main" id="{44BFDC14-E1AF-4132-B477-E4EF0C0032CB}"/>
            </a:ext>
          </a:extLst>
        </xdr:cNvPr>
        <xdr:cNvSpPr txBox="1"/>
      </xdr:nvSpPr>
      <xdr:spPr>
        <a:xfrm>
          <a:off x="1816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47914</xdr:rowOff>
    </xdr:from>
    <xdr:ext cx="405111" cy="259045"/>
    <xdr:sp macro="" textlink="">
      <xdr:nvSpPr>
        <xdr:cNvPr id="87" name="n_4aveValue【図書館】&#10;有形固定資産減価償却率">
          <a:extLst>
            <a:ext uri="{FF2B5EF4-FFF2-40B4-BE49-F238E27FC236}">
              <a16:creationId xmlns:a16="http://schemas.microsoft.com/office/drawing/2014/main" id="{5C25DC63-CD47-4B8B-A91B-0B8765ED5E6B}"/>
            </a:ext>
          </a:extLst>
        </xdr:cNvPr>
        <xdr:cNvSpPr txBox="1"/>
      </xdr:nvSpPr>
      <xdr:spPr>
        <a:xfrm>
          <a:off x="927744" y="6391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77305</xdr:rowOff>
    </xdr:from>
    <xdr:ext cx="405111" cy="259045"/>
    <xdr:sp macro="" textlink="">
      <xdr:nvSpPr>
        <xdr:cNvPr id="88" name="n_1mainValue【図書館】&#10;有形固定資産減価償却率">
          <a:extLst>
            <a:ext uri="{FF2B5EF4-FFF2-40B4-BE49-F238E27FC236}">
              <a16:creationId xmlns:a16="http://schemas.microsoft.com/office/drawing/2014/main" id="{DDE23B02-4C8D-4F0C-B0E6-24190BA49591}"/>
            </a:ext>
          </a:extLst>
        </xdr:cNvPr>
        <xdr:cNvSpPr txBox="1"/>
      </xdr:nvSpPr>
      <xdr:spPr>
        <a:xfrm>
          <a:off x="3582044" y="6420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44649</xdr:rowOff>
    </xdr:from>
    <xdr:ext cx="405111" cy="259045"/>
    <xdr:sp macro="" textlink="">
      <xdr:nvSpPr>
        <xdr:cNvPr id="89" name="n_2mainValue【図書館】&#10;有形固定資産減価償却率">
          <a:extLst>
            <a:ext uri="{FF2B5EF4-FFF2-40B4-BE49-F238E27FC236}">
              <a16:creationId xmlns:a16="http://schemas.microsoft.com/office/drawing/2014/main" id="{71239CA7-3E18-4D7D-B711-E42470877152}"/>
            </a:ext>
          </a:extLst>
        </xdr:cNvPr>
        <xdr:cNvSpPr txBox="1"/>
      </xdr:nvSpPr>
      <xdr:spPr>
        <a:xfrm>
          <a:off x="2705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37391</xdr:rowOff>
    </xdr:from>
    <xdr:ext cx="405111" cy="259045"/>
    <xdr:sp macro="" textlink="">
      <xdr:nvSpPr>
        <xdr:cNvPr id="90" name="n_3mainValue【図書館】&#10;有形固定資産減価償却率">
          <a:extLst>
            <a:ext uri="{FF2B5EF4-FFF2-40B4-BE49-F238E27FC236}">
              <a16:creationId xmlns:a16="http://schemas.microsoft.com/office/drawing/2014/main" id="{20D55DDF-877E-40A8-B061-7C86F092E3FE}"/>
            </a:ext>
          </a:extLst>
        </xdr:cNvPr>
        <xdr:cNvSpPr txBox="1"/>
      </xdr:nvSpPr>
      <xdr:spPr>
        <a:xfrm>
          <a:off x="1816744" y="603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4734</xdr:rowOff>
    </xdr:from>
    <xdr:ext cx="405111" cy="259045"/>
    <xdr:sp macro="" textlink="">
      <xdr:nvSpPr>
        <xdr:cNvPr id="91" name="n_4mainValue【図書館】&#10;有形固定資産減価償却率">
          <a:extLst>
            <a:ext uri="{FF2B5EF4-FFF2-40B4-BE49-F238E27FC236}">
              <a16:creationId xmlns:a16="http://schemas.microsoft.com/office/drawing/2014/main" id="{239E043B-16E4-4FCF-A081-B913F693904E}"/>
            </a:ext>
          </a:extLst>
        </xdr:cNvPr>
        <xdr:cNvSpPr txBox="1"/>
      </xdr:nvSpPr>
      <xdr:spPr>
        <a:xfrm>
          <a:off x="927744"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C241EC9D-777F-4E5A-8380-9F2775C0DBA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AD99163-8DC8-4090-B2E8-7B0EAC821D6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C81C131-1C33-490D-AFE0-83BB9D9F3D5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A584A4A-F840-4D00-828F-CBAFD7B640E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AFE105F-337B-44C6-ABF2-7392302155C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7254706-533B-468C-8EE1-EB3FDCE00B9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ED627F1-EBD7-4017-868B-5C251162F6F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33B75A8-F0CF-4EDD-B444-F6E67AAB9DE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91C96BB-8741-40BB-BE27-E128627CFE2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F3CFE3D0-B35B-43CB-9386-F295C4A9608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00C2296-3635-40AB-A403-CC8021CAB638}"/>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61320799-E460-4D92-AE8C-FE303B6EF0F3}"/>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117C8C5-4B0D-4D01-82F7-71A2B059CD7D}"/>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3AF4404F-CDB1-45F9-ACB5-BBACDA514D0B}"/>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3F0DA50-59E5-4CF8-A44E-BAF4B6FAC429}"/>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7400679F-3E77-4545-8B95-B0600FC5E3D4}"/>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78376FD9-CD42-4D83-9A77-6791678AA56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E7B977E5-0CC0-4013-9605-D455E67D050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8F9FB6E-A037-4D84-A666-FD3C6D3391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61A360BD-BBAA-4530-A6A6-9F9798459B74}"/>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280A04D1-E740-44B2-B55B-46123F2BB7D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80772</xdr:rowOff>
    </xdr:from>
    <xdr:to>
      <xdr:col>54</xdr:col>
      <xdr:colOff>189865</xdr:colOff>
      <xdr:row>41</xdr:row>
      <xdr:rowOff>87630</xdr:rowOff>
    </xdr:to>
    <xdr:cxnSp macro="">
      <xdr:nvCxnSpPr>
        <xdr:cNvPr id="113" name="直線コネクタ 112">
          <a:extLst>
            <a:ext uri="{FF2B5EF4-FFF2-40B4-BE49-F238E27FC236}">
              <a16:creationId xmlns:a16="http://schemas.microsoft.com/office/drawing/2014/main" id="{341C7A4F-9026-4BA6-83D3-86182EBAD820}"/>
            </a:ext>
          </a:extLst>
        </xdr:cNvPr>
        <xdr:cNvCxnSpPr/>
      </xdr:nvCxnSpPr>
      <xdr:spPr>
        <a:xfrm flipV="1">
          <a:off x="10476865" y="5910072"/>
          <a:ext cx="0" cy="1207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a:extLst>
            <a:ext uri="{FF2B5EF4-FFF2-40B4-BE49-F238E27FC236}">
              <a16:creationId xmlns:a16="http://schemas.microsoft.com/office/drawing/2014/main" id="{3983B281-DECA-4090-8100-B6A1F3BCC565}"/>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a:extLst>
            <a:ext uri="{FF2B5EF4-FFF2-40B4-BE49-F238E27FC236}">
              <a16:creationId xmlns:a16="http://schemas.microsoft.com/office/drawing/2014/main" id="{2D76413C-1492-4684-913B-4258A59BCE71}"/>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27449</xdr:rowOff>
    </xdr:from>
    <xdr:ext cx="469744" cy="259045"/>
    <xdr:sp macro="" textlink="">
      <xdr:nvSpPr>
        <xdr:cNvPr id="116" name="【図書館】&#10;一人当たり面積最大値テキスト">
          <a:extLst>
            <a:ext uri="{FF2B5EF4-FFF2-40B4-BE49-F238E27FC236}">
              <a16:creationId xmlns:a16="http://schemas.microsoft.com/office/drawing/2014/main" id="{4003BAA3-C3D6-43B8-AD09-EED4AB29BBD0}"/>
            </a:ext>
          </a:extLst>
        </xdr:cNvPr>
        <xdr:cNvSpPr txBox="1"/>
      </xdr:nvSpPr>
      <xdr:spPr>
        <a:xfrm>
          <a:off x="10515600" y="568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80772</xdr:rowOff>
    </xdr:from>
    <xdr:to>
      <xdr:col>55</xdr:col>
      <xdr:colOff>88900</xdr:colOff>
      <xdr:row>34</xdr:row>
      <xdr:rowOff>80772</xdr:rowOff>
    </xdr:to>
    <xdr:cxnSp macro="">
      <xdr:nvCxnSpPr>
        <xdr:cNvPr id="117" name="直線コネクタ 116">
          <a:extLst>
            <a:ext uri="{FF2B5EF4-FFF2-40B4-BE49-F238E27FC236}">
              <a16:creationId xmlns:a16="http://schemas.microsoft.com/office/drawing/2014/main" id="{C7A5D285-46C8-4D58-81E7-AA7E37AEB41C}"/>
            </a:ext>
          </a:extLst>
        </xdr:cNvPr>
        <xdr:cNvCxnSpPr/>
      </xdr:nvCxnSpPr>
      <xdr:spPr>
        <a:xfrm>
          <a:off x="10388600" y="591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81551</xdr:rowOff>
    </xdr:from>
    <xdr:ext cx="469744" cy="259045"/>
    <xdr:sp macro="" textlink="">
      <xdr:nvSpPr>
        <xdr:cNvPr id="118" name="【図書館】&#10;一人当たり面積平均値テキスト">
          <a:extLst>
            <a:ext uri="{FF2B5EF4-FFF2-40B4-BE49-F238E27FC236}">
              <a16:creationId xmlns:a16="http://schemas.microsoft.com/office/drawing/2014/main" id="{6EB46047-8692-4FFF-ADD0-7AE1F93EBA15}"/>
            </a:ext>
          </a:extLst>
        </xdr:cNvPr>
        <xdr:cNvSpPr txBox="1"/>
      </xdr:nvSpPr>
      <xdr:spPr>
        <a:xfrm>
          <a:off x="10515600" y="6596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103124</xdr:rowOff>
    </xdr:from>
    <xdr:to>
      <xdr:col>55</xdr:col>
      <xdr:colOff>50800</xdr:colOff>
      <xdr:row>39</xdr:row>
      <xdr:rowOff>33274</xdr:rowOff>
    </xdr:to>
    <xdr:sp macro="" textlink="">
      <xdr:nvSpPr>
        <xdr:cNvPr id="119" name="フローチャート: 判断 118">
          <a:extLst>
            <a:ext uri="{FF2B5EF4-FFF2-40B4-BE49-F238E27FC236}">
              <a16:creationId xmlns:a16="http://schemas.microsoft.com/office/drawing/2014/main" id="{734FF335-4184-4A2F-A5E7-1E375AD51410}"/>
            </a:ext>
          </a:extLst>
        </xdr:cNvPr>
        <xdr:cNvSpPr/>
      </xdr:nvSpPr>
      <xdr:spPr>
        <a:xfrm>
          <a:off x="104267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121412</xdr:rowOff>
    </xdr:from>
    <xdr:to>
      <xdr:col>50</xdr:col>
      <xdr:colOff>165100</xdr:colOff>
      <xdr:row>39</xdr:row>
      <xdr:rowOff>51562</xdr:rowOff>
    </xdr:to>
    <xdr:sp macro="" textlink="">
      <xdr:nvSpPr>
        <xdr:cNvPr id="120" name="フローチャート: 判断 119">
          <a:extLst>
            <a:ext uri="{FF2B5EF4-FFF2-40B4-BE49-F238E27FC236}">
              <a16:creationId xmlns:a16="http://schemas.microsoft.com/office/drawing/2014/main" id="{ABB5F2EA-DCDE-46D6-9AA0-134E7511B0CF}"/>
            </a:ext>
          </a:extLst>
        </xdr:cNvPr>
        <xdr:cNvSpPr/>
      </xdr:nvSpPr>
      <xdr:spPr>
        <a:xfrm>
          <a:off x="95885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135128</xdr:rowOff>
    </xdr:from>
    <xdr:to>
      <xdr:col>46</xdr:col>
      <xdr:colOff>38100</xdr:colOff>
      <xdr:row>39</xdr:row>
      <xdr:rowOff>65278</xdr:rowOff>
    </xdr:to>
    <xdr:sp macro="" textlink="">
      <xdr:nvSpPr>
        <xdr:cNvPr id="121" name="フローチャート: 判断 120">
          <a:extLst>
            <a:ext uri="{FF2B5EF4-FFF2-40B4-BE49-F238E27FC236}">
              <a16:creationId xmlns:a16="http://schemas.microsoft.com/office/drawing/2014/main" id="{817B4B96-0408-4040-908B-3EFFFEC22CD7}"/>
            </a:ext>
          </a:extLst>
        </xdr:cNvPr>
        <xdr:cNvSpPr/>
      </xdr:nvSpPr>
      <xdr:spPr>
        <a:xfrm>
          <a:off x="8699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16256</xdr:rowOff>
    </xdr:from>
    <xdr:to>
      <xdr:col>41</xdr:col>
      <xdr:colOff>101600</xdr:colOff>
      <xdr:row>38</xdr:row>
      <xdr:rowOff>117856</xdr:rowOff>
    </xdr:to>
    <xdr:sp macro="" textlink="">
      <xdr:nvSpPr>
        <xdr:cNvPr id="122" name="フローチャート: 判断 121">
          <a:extLst>
            <a:ext uri="{FF2B5EF4-FFF2-40B4-BE49-F238E27FC236}">
              <a16:creationId xmlns:a16="http://schemas.microsoft.com/office/drawing/2014/main" id="{96F1A79C-3E6A-4C8B-B44D-045F6A03F8BF}"/>
            </a:ext>
          </a:extLst>
        </xdr:cNvPr>
        <xdr:cNvSpPr/>
      </xdr:nvSpPr>
      <xdr:spPr>
        <a:xfrm>
          <a:off x="7810500" y="653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80264</xdr:rowOff>
    </xdr:from>
    <xdr:to>
      <xdr:col>36</xdr:col>
      <xdr:colOff>165100</xdr:colOff>
      <xdr:row>39</xdr:row>
      <xdr:rowOff>10414</xdr:rowOff>
    </xdr:to>
    <xdr:sp macro="" textlink="">
      <xdr:nvSpPr>
        <xdr:cNvPr id="123" name="フローチャート: 判断 122">
          <a:extLst>
            <a:ext uri="{FF2B5EF4-FFF2-40B4-BE49-F238E27FC236}">
              <a16:creationId xmlns:a16="http://schemas.microsoft.com/office/drawing/2014/main" id="{4BA46CF8-1FB1-4655-91D4-AE448B9E5339}"/>
            </a:ext>
          </a:extLst>
        </xdr:cNvPr>
        <xdr:cNvSpPr/>
      </xdr:nvSpPr>
      <xdr:spPr>
        <a:xfrm>
          <a:off x="6921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957E7E0-4EF4-41B7-954D-55F77E471D3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137C8BF-5510-4EFD-9D02-8945AF159BA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A48BEBD-5E68-4DD0-986F-B87912DA18F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7744195-57FA-4201-9611-5BFCD1FA8ED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C9BAFFE-46A7-4304-869D-AB6F3C3CCF1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xdr:rowOff>
    </xdr:from>
    <xdr:to>
      <xdr:col>55</xdr:col>
      <xdr:colOff>50800</xdr:colOff>
      <xdr:row>37</xdr:row>
      <xdr:rowOff>101854</xdr:rowOff>
    </xdr:to>
    <xdr:sp macro="" textlink="">
      <xdr:nvSpPr>
        <xdr:cNvPr id="129" name="楕円 128">
          <a:extLst>
            <a:ext uri="{FF2B5EF4-FFF2-40B4-BE49-F238E27FC236}">
              <a16:creationId xmlns:a16="http://schemas.microsoft.com/office/drawing/2014/main" id="{A6D117A1-1B8B-4195-9B00-38B8F9CE2193}"/>
            </a:ext>
          </a:extLst>
        </xdr:cNvPr>
        <xdr:cNvSpPr/>
      </xdr:nvSpPr>
      <xdr:spPr>
        <a:xfrm>
          <a:off x="10426700" y="634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23131</xdr:rowOff>
    </xdr:from>
    <xdr:ext cx="469744" cy="259045"/>
    <xdr:sp macro="" textlink="">
      <xdr:nvSpPr>
        <xdr:cNvPr id="130" name="【図書館】&#10;一人当たり面積該当値テキスト">
          <a:extLst>
            <a:ext uri="{FF2B5EF4-FFF2-40B4-BE49-F238E27FC236}">
              <a16:creationId xmlns:a16="http://schemas.microsoft.com/office/drawing/2014/main" id="{5DBB2FC5-A4BC-4E8A-BFD1-D31047F96F4D}"/>
            </a:ext>
          </a:extLst>
        </xdr:cNvPr>
        <xdr:cNvSpPr txBox="1"/>
      </xdr:nvSpPr>
      <xdr:spPr>
        <a:xfrm>
          <a:off x="10515600" y="619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13970</xdr:rowOff>
    </xdr:from>
    <xdr:to>
      <xdr:col>50</xdr:col>
      <xdr:colOff>165100</xdr:colOff>
      <xdr:row>37</xdr:row>
      <xdr:rowOff>115570</xdr:rowOff>
    </xdr:to>
    <xdr:sp macro="" textlink="">
      <xdr:nvSpPr>
        <xdr:cNvPr id="131" name="楕円 130">
          <a:extLst>
            <a:ext uri="{FF2B5EF4-FFF2-40B4-BE49-F238E27FC236}">
              <a16:creationId xmlns:a16="http://schemas.microsoft.com/office/drawing/2014/main" id="{2E94D8FF-FBDD-4527-9D61-CE6215540C45}"/>
            </a:ext>
          </a:extLst>
        </xdr:cNvPr>
        <xdr:cNvSpPr/>
      </xdr:nvSpPr>
      <xdr:spPr>
        <a:xfrm>
          <a:off x="9588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51054</xdr:rowOff>
    </xdr:from>
    <xdr:to>
      <xdr:col>55</xdr:col>
      <xdr:colOff>0</xdr:colOff>
      <xdr:row>37</xdr:row>
      <xdr:rowOff>64770</xdr:rowOff>
    </xdr:to>
    <xdr:cxnSp macro="">
      <xdr:nvCxnSpPr>
        <xdr:cNvPr id="132" name="直線コネクタ 131">
          <a:extLst>
            <a:ext uri="{FF2B5EF4-FFF2-40B4-BE49-F238E27FC236}">
              <a16:creationId xmlns:a16="http://schemas.microsoft.com/office/drawing/2014/main" id="{5FEAEA47-B0BB-483C-8C12-15E38292E72E}"/>
            </a:ext>
          </a:extLst>
        </xdr:cNvPr>
        <xdr:cNvCxnSpPr/>
      </xdr:nvCxnSpPr>
      <xdr:spPr>
        <a:xfrm flipV="1">
          <a:off x="9639300" y="639470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18542</xdr:rowOff>
    </xdr:from>
    <xdr:to>
      <xdr:col>46</xdr:col>
      <xdr:colOff>38100</xdr:colOff>
      <xdr:row>37</xdr:row>
      <xdr:rowOff>120142</xdr:rowOff>
    </xdr:to>
    <xdr:sp macro="" textlink="">
      <xdr:nvSpPr>
        <xdr:cNvPr id="133" name="楕円 132">
          <a:extLst>
            <a:ext uri="{FF2B5EF4-FFF2-40B4-BE49-F238E27FC236}">
              <a16:creationId xmlns:a16="http://schemas.microsoft.com/office/drawing/2014/main" id="{3C3C87ED-2E1F-474F-97BE-D0AA6D2A50C2}"/>
            </a:ext>
          </a:extLst>
        </xdr:cNvPr>
        <xdr:cNvSpPr/>
      </xdr:nvSpPr>
      <xdr:spPr>
        <a:xfrm>
          <a:off x="8699500" y="63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64770</xdr:rowOff>
    </xdr:from>
    <xdr:to>
      <xdr:col>50</xdr:col>
      <xdr:colOff>114300</xdr:colOff>
      <xdr:row>37</xdr:row>
      <xdr:rowOff>69342</xdr:rowOff>
    </xdr:to>
    <xdr:cxnSp macro="">
      <xdr:nvCxnSpPr>
        <xdr:cNvPr id="134" name="直線コネクタ 133">
          <a:extLst>
            <a:ext uri="{FF2B5EF4-FFF2-40B4-BE49-F238E27FC236}">
              <a16:creationId xmlns:a16="http://schemas.microsoft.com/office/drawing/2014/main" id="{AB1EC7CE-FFF2-4939-ADE4-F3470620023E}"/>
            </a:ext>
          </a:extLst>
        </xdr:cNvPr>
        <xdr:cNvCxnSpPr/>
      </xdr:nvCxnSpPr>
      <xdr:spPr>
        <a:xfrm flipV="1">
          <a:off x="8750300" y="64084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27686</xdr:rowOff>
    </xdr:from>
    <xdr:to>
      <xdr:col>41</xdr:col>
      <xdr:colOff>101600</xdr:colOff>
      <xdr:row>37</xdr:row>
      <xdr:rowOff>129286</xdr:rowOff>
    </xdr:to>
    <xdr:sp macro="" textlink="">
      <xdr:nvSpPr>
        <xdr:cNvPr id="135" name="楕円 134">
          <a:extLst>
            <a:ext uri="{FF2B5EF4-FFF2-40B4-BE49-F238E27FC236}">
              <a16:creationId xmlns:a16="http://schemas.microsoft.com/office/drawing/2014/main" id="{AF4E0BF9-91A1-48CD-9BC1-66971CA6A21C}"/>
            </a:ext>
          </a:extLst>
        </xdr:cNvPr>
        <xdr:cNvSpPr/>
      </xdr:nvSpPr>
      <xdr:spPr>
        <a:xfrm>
          <a:off x="7810500" y="637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69342</xdr:rowOff>
    </xdr:from>
    <xdr:to>
      <xdr:col>45</xdr:col>
      <xdr:colOff>177800</xdr:colOff>
      <xdr:row>37</xdr:row>
      <xdr:rowOff>78486</xdr:rowOff>
    </xdr:to>
    <xdr:cxnSp macro="">
      <xdr:nvCxnSpPr>
        <xdr:cNvPr id="136" name="直線コネクタ 135">
          <a:extLst>
            <a:ext uri="{FF2B5EF4-FFF2-40B4-BE49-F238E27FC236}">
              <a16:creationId xmlns:a16="http://schemas.microsoft.com/office/drawing/2014/main" id="{F5B38856-592A-42B6-8D34-FC72CE9F2AC5}"/>
            </a:ext>
          </a:extLst>
        </xdr:cNvPr>
        <xdr:cNvCxnSpPr/>
      </xdr:nvCxnSpPr>
      <xdr:spPr>
        <a:xfrm flipV="1">
          <a:off x="7861300" y="64129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36830</xdr:rowOff>
    </xdr:from>
    <xdr:to>
      <xdr:col>36</xdr:col>
      <xdr:colOff>165100</xdr:colOff>
      <xdr:row>37</xdr:row>
      <xdr:rowOff>138430</xdr:rowOff>
    </xdr:to>
    <xdr:sp macro="" textlink="">
      <xdr:nvSpPr>
        <xdr:cNvPr id="137" name="楕円 136">
          <a:extLst>
            <a:ext uri="{FF2B5EF4-FFF2-40B4-BE49-F238E27FC236}">
              <a16:creationId xmlns:a16="http://schemas.microsoft.com/office/drawing/2014/main" id="{E3129BB8-A626-4DE5-A547-B98FE4085BD1}"/>
            </a:ext>
          </a:extLst>
        </xdr:cNvPr>
        <xdr:cNvSpPr/>
      </xdr:nvSpPr>
      <xdr:spPr>
        <a:xfrm>
          <a:off x="6921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78486</xdr:rowOff>
    </xdr:from>
    <xdr:to>
      <xdr:col>41</xdr:col>
      <xdr:colOff>50800</xdr:colOff>
      <xdr:row>37</xdr:row>
      <xdr:rowOff>87630</xdr:rowOff>
    </xdr:to>
    <xdr:cxnSp macro="">
      <xdr:nvCxnSpPr>
        <xdr:cNvPr id="138" name="直線コネクタ 137">
          <a:extLst>
            <a:ext uri="{FF2B5EF4-FFF2-40B4-BE49-F238E27FC236}">
              <a16:creationId xmlns:a16="http://schemas.microsoft.com/office/drawing/2014/main" id="{3AF38DEF-2E6C-41F4-84AA-D410CE3960BE}"/>
            </a:ext>
          </a:extLst>
        </xdr:cNvPr>
        <xdr:cNvCxnSpPr/>
      </xdr:nvCxnSpPr>
      <xdr:spPr>
        <a:xfrm flipV="1">
          <a:off x="6972300" y="64221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42689</xdr:rowOff>
    </xdr:from>
    <xdr:ext cx="469744" cy="259045"/>
    <xdr:sp macro="" textlink="">
      <xdr:nvSpPr>
        <xdr:cNvPr id="139" name="n_1aveValue【図書館】&#10;一人当たり面積">
          <a:extLst>
            <a:ext uri="{FF2B5EF4-FFF2-40B4-BE49-F238E27FC236}">
              <a16:creationId xmlns:a16="http://schemas.microsoft.com/office/drawing/2014/main" id="{9D2A6264-E416-43ED-B3F1-29D8BEC7C358}"/>
            </a:ext>
          </a:extLst>
        </xdr:cNvPr>
        <xdr:cNvSpPr txBox="1"/>
      </xdr:nvSpPr>
      <xdr:spPr>
        <a:xfrm>
          <a:off x="9391727" y="672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56405</xdr:rowOff>
    </xdr:from>
    <xdr:ext cx="469744" cy="259045"/>
    <xdr:sp macro="" textlink="">
      <xdr:nvSpPr>
        <xdr:cNvPr id="140" name="n_2aveValue【図書館】&#10;一人当たり面積">
          <a:extLst>
            <a:ext uri="{FF2B5EF4-FFF2-40B4-BE49-F238E27FC236}">
              <a16:creationId xmlns:a16="http://schemas.microsoft.com/office/drawing/2014/main" id="{9F4DAF18-6082-4092-9417-95E9D2C8647B}"/>
            </a:ext>
          </a:extLst>
        </xdr:cNvPr>
        <xdr:cNvSpPr txBox="1"/>
      </xdr:nvSpPr>
      <xdr:spPr>
        <a:xfrm>
          <a:off x="8515427"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108983</xdr:rowOff>
    </xdr:from>
    <xdr:ext cx="469744" cy="259045"/>
    <xdr:sp macro="" textlink="">
      <xdr:nvSpPr>
        <xdr:cNvPr id="141" name="n_3aveValue【図書館】&#10;一人当たり面積">
          <a:extLst>
            <a:ext uri="{FF2B5EF4-FFF2-40B4-BE49-F238E27FC236}">
              <a16:creationId xmlns:a16="http://schemas.microsoft.com/office/drawing/2014/main" id="{B5D9E5C8-F6C7-4305-AB36-597F97F38E29}"/>
            </a:ext>
          </a:extLst>
        </xdr:cNvPr>
        <xdr:cNvSpPr txBox="1"/>
      </xdr:nvSpPr>
      <xdr:spPr>
        <a:xfrm>
          <a:off x="7626427" y="662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1541</xdr:rowOff>
    </xdr:from>
    <xdr:ext cx="469744" cy="259045"/>
    <xdr:sp macro="" textlink="">
      <xdr:nvSpPr>
        <xdr:cNvPr id="142" name="n_4aveValue【図書館】&#10;一人当たり面積">
          <a:extLst>
            <a:ext uri="{FF2B5EF4-FFF2-40B4-BE49-F238E27FC236}">
              <a16:creationId xmlns:a16="http://schemas.microsoft.com/office/drawing/2014/main" id="{CE4BA502-3306-4BA3-93BE-3928ED4520E4}"/>
            </a:ext>
          </a:extLst>
        </xdr:cNvPr>
        <xdr:cNvSpPr txBox="1"/>
      </xdr:nvSpPr>
      <xdr:spPr>
        <a:xfrm>
          <a:off x="6737427" y="668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132097</xdr:rowOff>
    </xdr:from>
    <xdr:ext cx="469744" cy="259045"/>
    <xdr:sp macro="" textlink="">
      <xdr:nvSpPr>
        <xdr:cNvPr id="143" name="n_1mainValue【図書館】&#10;一人当たり面積">
          <a:extLst>
            <a:ext uri="{FF2B5EF4-FFF2-40B4-BE49-F238E27FC236}">
              <a16:creationId xmlns:a16="http://schemas.microsoft.com/office/drawing/2014/main" id="{1BA06ADC-6C0C-45E8-9391-385D92590E9D}"/>
            </a:ext>
          </a:extLst>
        </xdr:cNvPr>
        <xdr:cNvSpPr txBox="1"/>
      </xdr:nvSpPr>
      <xdr:spPr>
        <a:xfrm>
          <a:off x="9391727" y="613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136669</xdr:rowOff>
    </xdr:from>
    <xdr:ext cx="469744" cy="259045"/>
    <xdr:sp macro="" textlink="">
      <xdr:nvSpPr>
        <xdr:cNvPr id="144" name="n_2mainValue【図書館】&#10;一人当たり面積">
          <a:extLst>
            <a:ext uri="{FF2B5EF4-FFF2-40B4-BE49-F238E27FC236}">
              <a16:creationId xmlns:a16="http://schemas.microsoft.com/office/drawing/2014/main" id="{16CB06FD-10E7-4337-A7C4-679980745638}"/>
            </a:ext>
          </a:extLst>
        </xdr:cNvPr>
        <xdr:cNvSpPr txBox="1"/>
      </xdr:nvSpPr>
      <xdr:spPr>
        <a:xfrm>
          <a:off x="8515427" y="613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145813</xdr:rowOff>
    </xdr:from>
    <xdr:ext cx="469744" cy="259045"/>
    <xdr:sp macro="" textlink="">
      <xdr:nvSpPr>
        <xdr:cNvPr id="145" name="n_3mainValue【図書館】&#10;一人当たり面積">
          <a:extLst>
            <a:ext uri="{FF2B5EF4-FFF2-40B4-BE49-F238E27FC236}">
              <a16:creationId xmlns:a16="http://schemas.microsoft.com/office/drawing/2014/main" id="{92A68E44-5736-4B9A-9A4A-FE9AEB940B6A}"/>
            </a:ext>
          </a:extLst>
        </xdr:cNvPr>
        <xdr:cNvSpPr txBox="1"/>
      </xdr:nvSpPr>
      <xdr:spPr>
        <a:xfrm>
          <a:off x="7626427" y="6146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154957</xdr:rowOff>
    </xdr:from>
    <xdr:ext cx="469744" cy="259045"/>
    <xdr:sp macro="" textlink="">
      <xdr:nvSpPr>
        <xdr:cNvPr id="146" name="n_4mainValue【図書館】&#10;一人当たり面積">
          <a:extLst>
            <a:ext uri="{FF2B5EF4-FFF2-40B4-BE49-F238E27FC236}">
              <a16:creationId xmlns:a16="http://schemas.microsoft.com/office/drawing/2014/main" id="{9CD4A9F1-2DA8-4D9D-8557-C417375E81BB}"/>
            </a:ext>
          </a:extLst>
        </xdr:cNvPr>
        <xdr:cNvSpPr txBox="1"/>
      </xdr:nvSpPr>
      <xdr:spPr>
        <a:xfrm>
          <a:off x="6737427" y="615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6659C44A-2002-4C8E-B6A3-41609293F09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A617E44A-CCAE-4B8C-9A84-E35D11974C0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A8D4E2B8-E645-41BB-BAD4-1F598ECF1FC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C6FA8C3F-FDF6-4A78-801D-AE9E30F8D71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5D7DBBE4-1F2D-46AE-8E86-080753487BA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9AA214A-7A00-476C-9A30-880BA610D2A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4FBB5A6-9FA2-4865-9961-094E3D92B95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FF452057-B20E-4AA9-BB3C-124371A3CF7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15D3B538-B9C0-4B60-8BA3-F9D91F2E2DB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BD9E5212-1CF6-4055-80BA-51DCC807A05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CBFAF624-E7BA-40E9-81A7-BB60E5CE8C7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9AD019A-5E36-42C4-BAAE-8A3A22A69EA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D2D4149A-E119-4AC0-B318-1A37F042F0A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241F424E-B9D5-4EE5-9364-427CECC0C7B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2A784340-8953-41D0-86D3-E36CBB3A4547}"/>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94D22940-7F23-4932-BED9-EADA6F3186F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F785D899-14CF-418A-AAFE-63F8407049D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7F3D28C1-F180-4273-B41A-A04E769AAFEC}"/>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7C8CFA5C-218C-4B04-B8E9-6BE236028D7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33E3FF3B-560D-4491-81AB-A75EEF354F3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A15AF5C2-B27E-4347-80E5-A313398C09D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52743ECE-EFBB-449E-BF35-D02D922EF86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4D743F56-AB39-46CF-8C58-A557E89380D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47B4C322-5A2E-44E9-B114-566DC7C30AD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100965</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D330DF8A-833C-4EFE-AC0C-DD6E78568D5B}"/>
            </a:ext>
          </a:extLst>
        </xdr:cNvPr>
        <xdr:cNvCxnSpPr/>
      </xdr:nvCxnSpPr>
      <xdr:spPr>
        <a:xfrm flipV="1">
          <a:off x="4634865" y="970216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B6125E00-C706-425E-B29B-95C55DB15962}"/>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EA49AD73-C436-46DE-81D7-93414CCED2A2}"/>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47642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93BBCD4C-E713-44DF-A4E0-F99B50D1C1B3}"/>
            </a:ext>
          </a:extLst>
        </xdr:cNvPr>
        <xdr:cNvSpPr txBox="1"/>
      </xdr:nvSpPr>
      <xdr:spPr>
        <a:xfrm>
          <a:off x="4673600" y="9477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100965</xdr:rowOff>
    </xdr:from>
    <xdr:to>
      <xdr:col>24</xdr:col>
      <xdr:colOff>152400</xdr:colOff>
      <xdr:row>56</xdr:row>
      <xdr:rowOff>100965</xdr:rowOff>
    </xdr:to>
    <xdr:cxnSp macro="">
      <xdr:nvCxnSpPr>
        <xdr:cNvPr id="175" name="直線コネクタ 174">
          <a:extLst>
            <a:ext uri="{FF2B5EF4-FFF2-40B4-BE49-F238E27FC236}">
              <a16:creationId xmlns:a16="http://schemas.microsoft.com/office/drawing/2014/main" id="{288B3724-01A1-4073-9A30-B797F3FE7440}"/>
            </a:ext>
          </a:extLst>
        </xdr:cNvPr>
        <xdr:cNvCxnSpPr/>
      </xdr:nvCxnSpPr>
      <xdr:spPr>
        <a:xfrm>
          <a:off x="4546600" y="970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152417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8E710951-BEBD-4E03-B8CA-5A69CF95CAB6}"/>
            </a:ext>
          </a:extLst>
        </xdr:cNvPr>
        <xdr:cNvSpPr txBox="1"/>
      </xdr:nvSpPr>
      <xdr:spPr>
        <a:xfrm>
          <a:off x="4673600" y="104394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2540</xdr:rowOff>
    </xdr:from>
    <xdr:to>
      <xdr:col>24</xdr:col>
      <xdr:colOff>114300</xdr:colOff>
      <xdr:row>61</xdr:row>
      <xdr:rowOff>104140</xdr:rowOff>
    </xdr:to>
    <xdr:sp macro="" textlink="">
      <xdr:nvSpPr>
        <xdr:cNvPr id="177" name="フローチャート: 判断 176">
          <a:extLst>
            <a:ext uri="{FF2B5EF4-FFF2-40B4-BE49-F238E27FC236}">
              <a16:creationId xmlns:a16="http://schemas.microsoft.com/office/drawing/2014/main" id="{6B8773D1-0386-42B4-BD66-FA1789EDA26A}"/>
            </a:ext>
          </a:extLst>
        </xdr:cNvPr>
        <xdr:cNvSpPr/>
      </xdr:nvSpPr>
      <xdr:spPr>
        <a:xfrm>
          <a:off x="45847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143510</xdr:rowOff>
    </xdr:from>
    <xdr:to>
      <xdr:col>20</xdr:col>
      <xdr:colOff>38100</xdr:colOff>
      <xdr:row>61</xdr:row>
      <xdr:rowOff>73660</xdr:rowOff>
    </xdr:to>
    <xdr:sp macro="" textlink="">
      <xdr:nvSpPr>
        <xdr:cNvPr id="178" name="フローチャート: 判断 177">
          <a:extLst>
            <a:ext uri="{FF2B5EF4-FFF2-40B4-BE49-F238E27FC236}">
              <a16:creationId xmlns:a16="http://schemas.microsoft.com/office/drawing/2014/main" id="{13761B38-2D44-4C88-8ABB-B84417A4641B}"/>
            </a:ext>
          </a:extLst>
        </xdr:cNvPr>
        <xdr:cNvSpPr/>
      </xdr:nvSpPr>
      <xdr:spPr>
        <a:xfrm>
          <a:off x="3746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114935</xdr:rowOff>
    </xdr:from>
    <xdr:to>
      <xdr:col>15</xdr:col>
      <xdr:colOff>101600</xdr:colOff>
      <xdr:row>61</xdr:row>
      <xdr:rowOff>45085</xdr:rowOff>
    </xdr:to>
    <xdr:sp macro="" textlink="">
      <xdr:nvSpPr>
        <xdr:cNvPr id="179" name="フローチャート: 判断 178">
          <a:extLst>
            <a:ext uri="{FF2B5EF4-FFF2-40B4-BE49-F238E27FC236}">
              <a16:creationId xmlns:a16="http://schemas.microsoft.com/office/drawing/2014/main" id="{71CA3957-4EA5-4FC5-9529-D2D311E1D43F}"/>
            </a:ext>
          </a:extLst>
        </xdr:cNvPr>
        <xdr:cNvSpPr/>
      </xdr:nvSpPr>
      <xdr:spPr>
        <a:xfrm>
          <a:off x="2857500" y="104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21590</xdr:rowOff>
    </xdr:from>
    <xdr:to>
      <xdr:col>10</xdr:col>
      <xdr:colOff>165100</xdr:colOff>
      <xdr:row>60</xdr:row>
      <xdr:rowOff>123190</xdr:rowOff>
    </xdr:to>
    <xdr:sp macro="" textlink="">
      <xdr:nvSpPr>
        <xdr:cNvPr id="180" name="フローチャート: 判断 179">
          <a:extLst>
            <a:ext uri="{FF2B5EF4-FFF2-40B4-BE49-F238E27FC236}">
              <a16:creationId xmlns:a16="http://schemas.microsoft.com/office/drawing/2014/main" id="{EE353D69-88DE-4F0B-BF51-4C2577AF1BE5}"/>
            </a:ext>
          </a:extLst>
        </xdr:cNvPr>
        <xdr:cNvSpPr/>
      </xdr:nvSpPr>
      <xdr:spPr>
        <a:xfrm>
          <a:off x="1968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1" name="フローチャート: 判断 180">
          <a:extLst>
            <a:ext uri="{FF2B5EF4-FFF2-40B4-BE49-F238E27FC236}">
              <a16:creationId xmlns:a16="http://schemas.microsoft.com/office/drawing/2014/main" id="{B0FB93C6-A820-4ED5-A99B-5F3AFD5BE124}"/>
            </a:ext>
          </a:extLst>
        </xdr:cNvPr>
        <xdr:cNvSpPr/>
      </xdr:nvSpPr>
      <xdr:spPr>
        <a:xfrm>
          <a:off x="1079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9BB9155-CB0C-4DFF-AF54-04837B0B3B9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2542A4D-9909-415B-8D49-5BCA9502087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4CEE567-2F3B-430D-B8E8-9F9354A0E02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4E631BE-A1C1-4E66-BE66-B0191BC9D32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E1D7945-4E34-42E1-A8F5-85C667A4094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46355</xdr:rowOff>
    </xdr:from>
    <xdr:to>
      <xdr:col>24</xdr:col>
      <xdr:colOff>114300</xdr:colOff>
      <xdr:row>58</xdr:row>
      <xdr:rowOff>147955</xdr:rowOff>
    </xdr:to>
    <xdr:sp macro="" textlink="">
      <xdr:nvSpPr>
        <xdr:cNvPr id="187" name="楕円 186">
          <a:extLst>
            <a:ext uri="{FF2B5EF4-FFF2-40B4-BE49-F238E27FC236}">
              <a16:creationId xmlns:a16="http://schemas.microsoft.com/office/drawing/2014/main" id="{FC6973C0-A061-425A-AC58-E4CA5C30729F}"/>
            </a:ext>
          </a:extLst>
        </xdr:cNvPr>
        <xdr:cNvSpPr/>
      </xdr:nvSpPr>
      <xdr:spPr>
        <a:xfrm>
          <a:off x="45847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69232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E3D52CF8-E4BD-4401-92AB-5C9BDC2B77E9}"/>
            </a:ext>
          </a:extLst>
        </xdr:cNvPr>
        <xdr:cNvSpPr txBox="1"/>
      </xdr:nvSpPr>
      <xdr:spPr>
        <a:xfrm>
          <a:off x="4673600"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4445</xdr:rowOff>
    </xdr:from>
    <xdr:to>
      <xdr:col>20</xdr:col>
      <xdr:colOff>38100</xdr:colOff>
      <xdr:row>58</xdr:row>
      <xdr:rowOff>106045</xdr:rowOff>
    </xdr:to>
    <xdr:sp macro="" textlink="">
      <xdr:nvSpPr>
        <xdr:cNvPr id="189" name="楕円 188">
          <a:extLst>
            <a:ext uri="{FF2B5EF4-FFF2-40B4-BE49-F238E27FC236}">
              <a16:creationId xmlns:a16="http://schemas.microsoft.com/office/drawing/2014/main" id="{062188C7-BB87-4FA0-95B8-06135A7AE465}"/>
            </a:ext>
          </a:extLst>
        </xdr:cNvPr>
        <xdr:cNvSpPr/>
      </xdr:nvSpPr>
      <xdr:spPr>
        <a:xfrm>
          <a:off x="3746500" y="994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55245</xdr:rowOff>
    </xdr:from>
    <xdr:to>
      <xdr:col>24</xdr:col>
      <xdr:colOff>63500</xdr:colOff>
      <xdr:row>58</xdr:row>
      <xdr:rowOff>97155</xdr:rowOff>
    </xdr:to>
    <xdr:cxnSp macro="">
      <xdr:nvCxnSpPr>
        <xdr:cNvPr id="190" name="直線コネクタ 189">
          <a:extLst>
            <a:ext uri="{FF2B5EF4-FFF2-40B4-BE49-F238E27FC236}">
              <a16:creationId xmlns:a16="http://schemas.microsoft.com/office/drawing/2014/main" id="{CDDA5DF1-1B84-43DC-873C-E9BA63B8F10E}"/>
            </a:ext>
          </a:extLst>
        </xdr:cNvPr>
        <xdr:cNvCxnSpPr/>
      </xdr:nvCxnSpPr>
      <xdr:spPr>
        <a:xfrm>
          <a:off x="3797300" y="999934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130175</xdr:rowOff>
    </xdr:from>
    <xdr:to>
      <xdr:col>15</xdr:col>
      <xdr:colOff>101600</xdr:colOff>
      <xdr:row>58</xdr:row>
      <xdr:rowOff>60325</xdr:rowOff>
    </xdr:to>
    <xdr:sp macro="" textlink="">
      <xdr:nvSpPr>
        <xdr:cNvPr id="191" name="楕円 190">
          <a:extLst>
            <a:ext uri="{FF2B5EF4-FFF2-40B4-BE49-F238E27FC236}">
              <a16:creationId xmlns:a16="http://schemas.microsoft.com/office/drawing/2014/main" id="{7096A277-4123-4E07-848B-9AC4BBFA10D2}"/>
            </a:ext>
          </a:extLst>
        </xdr:cNvPr>
        <xdr:cNvSpPr/>
      </xdr:nvSpPr>
      <xdr:spPr>
        <a:xfrm>
          <a:off x="28575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9525</xdr:rowOff>
    </xdr:from>
    <xdr:to>
      <xdr:col>19</xdr:col>
      <xdr:colOff>177800</xdr:colOff>
      <xdr:row>58</xdr:row>
      <xdr:rowOff>55245</xdr:rowOff>
    </xdr:to>
    <xdr:cxnSp macro="">
      <xdr:nvCxnSpPr>
        <xdr:cNvPr id="192" name="直線コネクタ 191">
          <a:extLst>
            <a:ext uri="{FF2B5EF4-FFF2-40B4-BE49-F238E27FC236}">
              <a16:creationId xmlns:a16="http://schemas.microsoft.com/office/drawing/2014/main" id="{C90E1F0D-C83C-4136-9D3A-077BB2A1316D}"/>
            </a:ext>
          </a:extLst>
        </xdr:cNvPr>
        <xdr:cNvCxnSpPr/>
      </xdr:nvCxnSpPr>
      <xdr:spPr>
        <a:xfrm>
          <a:off x="2908300" y="99536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86360</xdr:rowOff>
    </xdr:from>
    <xdr:to>
      <xdr:col>10</xdr:col>
      <xdr:colOff>165100</xdr:colOff>
      <xdr:row>58</xdr:row>
      <xdr:rowOff>16510</xdr:rowOff>
    </xdr:to>
    <xdr:sp macro="" textlink="">
      <xdr:nvSpPr>
        <xdr:cNvPr id="193" name="楕円 192">
          <a:extLst>
            <a:ext uri="{FF2B5EF4-FFF2-40B4-BE49-F238E27FC236}">
              <a16:creationId xmlns:a16="http://schemas.microsoft.com/office/drawing/2014/main" id="{F0CD4F2E-872F-44CD-9D45-D24CBDE90E15}"/>
            </a:ext>
          </a:extLst>
        </xdr:cNvPr>
        <xdr:cNvSpPr/>
      </xdr:nvSpPr>
      <xdr:spPr>
        <a:xfrm>
          <a:off x="1968500" y="985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137160</xdr:rowOff>
    </xdr:from>
    <xdr:to>
      <xdr:col>15</xdr:col>
      <xdr:colOff>50800</xdr:colOff>
      <xdr:row>58</xdr:row>
      <xdr:rowOff>9525</xdr:rowOff>
    </xdr:to>
    <xdr:cxnSp macro="">
      <xdr:nvCxnSpPr>
        <xdr:cNvPr id="194" name="直線コネクタ 193">
          <a:extLst>
            <a:ext uri="{FF2B5EF4-FFF2-40B4-BE49-F238E27FC236}">
              <a16:creationId xmlns:a16="http://schemas.microsoft.com/office/drawing/2014/main" id="{56D05C96-DACA-459B-8C36-890979C99E8D}"/>
            </a:ext>
          </a:extLst>
        </xdr:cNvPr>
        <xdr:cNvCxnSpPr/>
      </xdr:nvCxnSpPr>
      <xdr:spPr>
        <a:xfrm>
          <a:off x="2019300" y="99098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42545</xdr:rowOff>
    </xdr:from>
    <xdr:to>
      <xdr:col>6</xdr:col>
      <xdr:colOff>38100</xdr:colOff>
      <xdr:row>57</xdr:row>
      <xdr:rowOff>144145</xdr:rowOff>
    </xdr:to>
    <xdr:sp macro="" textlink="">
      <xdr:nvSpPr>
        <xdr:cNvPr id="195" name="楕円 194">
          <a:extLst>
            <a:ext uri="{FF2B5EF4-FFF2-40B4-BE49-F238E27FC236}">
              <a16:creationId xmlns:a16="http://schemas.microsoft.com/office/drawing/2014/main" id="{ADAFBA02-E21F-4890-833A-4095A0BBE746}"/>
            </a:ext>
          </a:extLst>
        </xdr:cNvPr>
        <xdr:cNvSpPr/>
      </xdr:nvSpPr>
      <xdr:spPr>
        <a:xfrm>
          <a:off x="1079500" y="981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93345</xdr:rowOff>
    </xdr:from>
    <xdr:to>
      <xdr:col>10</xdr:col>
      <xdr:colOff>114300</xdr:colOff>
      <xdr:row>57</xdr:row>
      <xdr:rowOff>137160</xdr:rowOff>
    </xdr:to>
    <xdr:cxnSp macro="">
      <xdr:nvCxnSpPr>
        <xdr:cNvPr id="196" name="直線コネクタ 195">
          <a:extLst>
            <a:ext uri="{FF2B5EF4-FFF2-40B4-BE49-F238E27FC236}">
              <a16:creationId xmlns:a16="http://schemas.microsoft.com/office/drawing/2014/main" id="{80E6720A-8494-481C-A383-9608FD66F508}"/>
            </a:ext>
          </a:extLst>
        </xdr:cNvPr>
        <xdr:cNvCxnSpPr/>
      </xdr:nvCxnSpPr>
      <xdr:spPr>
        <a:xfrm>
          <a:off x="1130300" y="986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64787</xdr:rowOff>
    </xdr:from>
    <xdr:ext cx="405111" cy="259045"/>
    <xdr:sp macro="" textlink="">
      <xdr:nvSpPr>
        <xdr:cNvPr id="197" name="n_1aveValue【体育館・プール】&#10;有形固定資産減価償却率">
          <a:extLst>
            <a:ext uri="{FF2B5EF4-FFF2-40B4-BE49-F238E27FC236}">
              <a16:creationId xmlns:a16="http://schemas.microsoft.com/office/drawing/2014/main" id="{63982C2F-AE9D-4FD5-8299-F2A2B6FBD09E}"/>
            </a:ext>
          </a:extLst>
        </xdr:cNvPr>
        <xdr:cNvSpPr txBox="1"/>
      </xdr:nvSpPr>
      <xdr:spPr>
        <a:xfrm>
          <a:off x="3582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36212</xdr:rowOff>
    </xdr:from>
    <xdr:ext cx="405111" cy="259045"/>
    <xdr:sp macro="" textlink="">
      <xdr:nvSpPr>
        <xdr:cNvPr id="198" name="n_2aveValue【体育館・プール】&#10;有形固定資産減価償却率">
          <a:extLst>
            <a:ext uri="{FF2B5EF4-FFF2-40B4-BE49-F238E27FC236}">
              <a16:creationId xmlns:a16="http://schemas.microsoft.com/office/drawing/2014/main" id="{FF5B0D76-AE04-4177-863C-A50D7E49C319}"/>
            </a:ext>
          </a:extLst>
        </xdr:cNvPr>
        <xdr:cNvSpPr txBox="1"/>
      </xdr:nvSpPr>
      <xdr:spPr>
        <a:xfrm>
          <a:off x="2705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114317</xdr:rowOff>
    </xdr:from>
    <xdr:ext cx="405111" cy="259045"/>
    <xdr:sp macro="" textlink="">
      <xdr:nvSpPr>
        <xdr:cNvPr id="199" name="n_3aveValue【体育館・プール】&#10;有形固定資産減価償却率">
          <a:extLst>
            <a:ext uri="{FF2B5EF4-FFF2-40B4-BE49-F238E27FC236}">
              <a16:creationId xmlns:a16="http://schemas.microsoft.com/office/drawing/2014/main" id="{D6A6D6DE-1849-463F-A9C1-2B2E19545A51}"/>
            </a:ext>
          </a:extLst>
        </xdr:cNvPr>
        <xdr:cNvSpPr txBox="1"/>
      </xdr:nvSpPr>
      <xdr:spPr>
        <a:xfrm>
          <a:off x="1816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0" name="n_4aveValue【体育館・プール】&#10;有形固定資産減価償却率">
          <a:extLst>
            <a:ext uri="{FF2B5EF4-FFF2-40B4-BE49-F238E27FC236}">
              <a16:creationId xmlns:a16="http://schemas.microsoft.com/office/drawing/2014/main" id="{DDA94F6C-519D-4C87-AA7C-386B50F3B876}"/>
            </a:ext>
          </a:extLst>
        </xdr:cNvPr>
        <xdr:cNvSpPr txBox="1"/>
      </xdr:nvSpPr>
      <xdr:spPr>
        <a:xfrm>
          <a:off x="927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122572</xdr:rowOff>
    </xdr:from>
    <xdr:ext cx="405111" cy="259045"/>
    <xdr:sp macro="" textlink="">
      <xdr:nvSpPr>
        <xdr:cNvPr id="201" name="n_1mainValue【体育館・プール】&#10;有形固定資産減価償却率">
          <a:extLst>
            <a:ext uri="{FF2B5EF4-FFF2-40B4-BE49-F238E27FC236}">
              <a16:creationId xmlns:a16="http://schemas.microsoft.com/office/drawing/2014/main" id="{3DE6578B-D468-4236-A55C-D1495CF10C06}"/>
            </a:ext>
          </a:extLst>
        </xdr:cNvPr>
        <xdr:cNvSpPr txBox="1"/>
      </xdr:nvSpPr>
      <xdr:spPr>
        <a:xfrm>
          <a:off x="3582044" y="972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76852</xdr:rowOff>
    </xdr:from>
    <xdr:ext cx="405111" cy="259045"/>
    <xdr:sp macro="" textlink="">
      <xdr:nvSpPr>
        <xdr:cNvPr id="202" name="n_2mainValue【体育館・プール】&#10;有形固定資産減価償却率">
          <a:extLst>
            <a:ext uri="{FF2B5EF4-FFF2-40B4-BE49-F238E27FC236}">
              <a16:creationId xmlns:a16="http://schemas.microsoft.com/office/drawing/2014/main" id="{A6682FC1-7EBD-4B29-98A9-944D2B8681DE}"/>
            </a:ext>
          </a:extLst>
        </xdr:cNvPr>
        <xdr:cNvSpPr txBox="1"/>
      </xdr:nvSpPr>
      <xdr:spPr>
        <a:xfrm>
          <a:off x="270574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33037</xdr:rowOff>
    </xdr:from>
    <xdr:ext cx="405111" cy="259045"/>
    <xdr:sp macro="" textlink="">
      <xdr:nvSpPr>
        <xdr:cNvPr id="203" name="n_3mainValue【体育館・プール】&#10;有形固定資産減価償却率">
          <a:extLst>
            <a:ext uri="{FF2B5EF4-FFF2-40B4-BE49-F238E27FC236}">
              <a16:creationId xmlns:a16="http://schemas.microsoft.com/office/drawing/2014/main" id="{E9084240-0A2A-4609-8148-59E4EFAA5966}"/>
            </a:ext>
          </a:extLst>
        </xdr:cNvPr>
        <xdr:cNvSpPr txBox="1"/>
      </xdr:nvSpPr>
      <xdr:spPr>
        <a:xfrm>
          <a:off x="1816744" y="963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160672</xdr:rowOff>
    </xdr:from>
    <xdr:ext cx="405111" cy="259045"/>
    <xdr:sp macro="" textlink="">
      <xdr:nvSpPr>
        <xdr:cNvPr id="204" name="n_4mainValue【体育館・プール】&#10;有形固定資産減価償却率">
          <a:extLst>
            <a:ext uri="{FF2B5EF4-FFF2-40B4-BE49-F238E27FC236}">
              <a16:creationId xmlns:a16="http://schemas.microsoft.com/office/drawing/2014/main" id="{70E44ECD-3E0E-49E9-A561-CFFB5E4BE85E}"/>
            </a:ext>
          </a:extLst>
        </xdr:cNvPr>
        <xdr:cNvSpPr txBox="1"/>
      </xdr:nvSpPr>
      <xdr:spPr>
        <a:xfrm>
          <a:off x="927744" y="959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FFEF320-0970-49C5-B4E1-F7867682921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9F4C8D5-92BC-496D-84C6-F1B45992FD0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738ABB08-D1BB-4E08-8449-75230023C39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CD5EE249-897D-475F-A87C-D79A814531D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E81D36CD-90F7-4809-9035-49A9B11D8C6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B9270C73-3D15-4C1D-BE65-5461CAC014A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2AA52A62-EAE9-4B57-B962-1107BDEB640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C0A93F2D-5F6D-41B2-95AF-41644B1AE76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AFCE3C39-9D32-494C-9E16-090C4CDEC69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A2E15DE1-00B3-4B08-AA64-124E2ABFDE0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DB573074-155A-49D9-ACDF-53976DE26F1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039175A9-9F97-47C1-9BB2-89EB8BA4FE0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5B7B36C1-A107-44F3-A568-ED771E13D85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D29E32D2-E592-45CE-8F85-BAE58D2FF90C}"/>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45CA3B89-3118-4F3F-B180-4120D067538F}"/>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74E4F619-99C8-4708-A260-B1DF82FBE31E}"/>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716F961-2C13-4BB4-853C-45C1768026C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08886953-A33E-4553-9166-E238B22ACA5D}"/>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77D210FC-453B-48C9-AD74-3D3CD743B11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F7D4A890-71D8-4FBE-AFC3-C0E852002AAF}"/>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798FA996-F0F2-4D64-9533-095044538DC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2D8BEA94-E3B3-42F1-936B-142F50ED1472}"/>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5CDDB233-BC09-40A4-8A1C-0AE447940F7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15240</xdr:rowOff>
    </xdr:from>
    <xdr:to>
      <xdr:col>54</xdr:col>
      <xdr:colOff>189865</xdr:colOff>
      <xdr:row>64</xdr:row>
      <xdr:rowOff>19812</xdr:rowOff>
    </xdr:to>
    <xdr:cxnSp macro="">
      <xdr:nvCxnSpPr>
        <xdr:cNvPr id="228" name="直線コネクタ 227">
          <a:extLst>
            <a:ext uri="{FF2B5EF4-FFF2-40B4-BE49-F238E27FC236}">
              <a16:creationId xmlns:a16="http://schemas.microsoft.com/office/drawing/2014/main" id="{E06E5B63-D35E-4AA9-8817-59BDCC0DD902}"/>
            </a:ext>
          </a:extLst>
        </xdr:cNvPr>
        <xdr:cNvCxnSpPr/>
      </xdr:nvCxnSpPr>
      <xdr:spPr>
        <a:xfrm flipV="1">
          <a:off x="10476865" y="9787890"/>
          <a:ext cx="0" cy="1204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23639</xdr:rowOff>
    </xdr:from>
    <xdr:ext cx="469744" cy="259045"/>
    <xdr:sp macro="" textlink="">
      <xdr:nvSpPr>
        <xdr:cNvPr id="229" name="【体育館・プール】&#10;一人当たり面積最小値テキスト">
          <a:extLst>
            <a:ext uri="{FF2B5EF4-FFF2-40B4-BE49-F238E27FC236}">
              <a16:creationId xmlns:a16="http://schemas.microsoft.com/office/drawing/2014/main" id="{04BAC260-3D81-4C24-96E4-35397BD19EEF}"/>
            </a:ext>
          </a:extLst>
        </xdr:cNvPr>
        <xdr:cNvSpPr txBox="1"/>
      </xdr:nvSpPr>
      <xdr:spPr>
        <a:xfrm>
          <a:off x="10515600" y="10996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19812</xdr:rowOff>
    </xdr:from>
    <xdr:to>
      <xdr:col>55</xdr:col>
      <xdr:colOff>88900</xdr:colOff>
      <xdr:row>64</xdr:row>
      <xdr:rowOff>19812</xdr:rowOff>
    </xdr:to>
    <xdr:cxnSp macro="">
      <xdr:nvCxnSpPr>
        <xdr:cNvPr id="230" name="直線コネクタ 229">
          <a:extLst>
            <a:ext uri="{FF2B5EF4-FFF2-40B4-BE49-F238E27FC236}">
              <a16:creationId xmlns:a16="http://schemas.microsoft.com/office/drawing/2014/main" id="{1DC133E5-58BC-4197-859B-AF51EC222CE2}"/>
            </a:ext>
          </a:extLst>
        </xdr:cNvPr>
        <xdr:cNvCxnSpPr/>
      </xdr:nvCxnSpPr>
      <xdr:spPr>
        <a:xfrm>
          <a:off x="10388600" y="1099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133367</xdr:rowOff>
    </xdr:from>
    <xdr:ext cx="469744" cy="259045"/>
    <xdr:sp macro="" textlink="">
      <xdr:nvSpPr>
        <xdr:cNvPr id="231" name="【体育館・プール】&#10;一人当たり面積最大値テキスト">
          <a:extLst>
            <a:ext uri="{FF2B5EF4-FFF2-40B4-BE49-F238E27FC236}">
              <a16:creationId xmlns:a16="http://schemas.microsoft.com/office/drawing/2014/main" id="{B13D6509-661F-4C8B-B35E-C03B291671D1}"/>
            </a:ext>
          </a:extLst>
        </xdr:cNvPr>
        <xdr:cNvSpPr txBox="1"/>
      </xdr:nvSpPr>
      <xdr:spPr>
        <a:xfrm>
          <a:off x="10515600" y="956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15240</xdr:rowOff>
    </xdr:from>
    <xdr:to>
      <xdr:col>55</xdr:col>
      <xdr:colOff>88900</xdr:colOff>
      <xdr:row>57</xdr:row>
      <xdr:rowOff>15240</xdr:rowOff>
    </xdr:to>
    <xdr:cxnSp macro="">
      <xdr:nvCxnSpPr>
        <xdr:cNvPr id="232" name="直線コネクタ 231">
          <a:extLst>
            <a:ext uri="{FF2B5EF4-FFF2-40B4-BE49-F238E27FC236}">
              <a16:creationId xmlns:a16="http://schemas.microsoft.com/office/drawing/2014/main" id="{BC9BDCD7-048E-44CB-A4DA-A36F8CEBA997}"/>
            </a:ext>
          </a:extLst>
        </xdr:cNvPr>
        <xdr:cNvCxnSpPr/>
      </xdr:nvCxnSpPr>
      <xdr:spPr>
        <a:xfrm>
          <a:off x="10388600" y="9787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84091</xdr:rowOff>
    </xdr:from>
    <xdr:ext cx="469744" cy="259045"/>
    <xdr:sp macro="" textlink="">
      <xdr:nvSpPr>
        <xdr:cNvPr id="233" name="【体育館・プール】&#10;一人当たり面積平均値テキスト">
          <a:extLst>
            <a:ext uri="{FF2B5EF4-FFF2-40B4-BE49-F238E27FC236}">
              <a16:creationId xmlns:a16="http://schemas.microsoft.com/office/drawing/2014/main" id="{D80C47B7-3799-4B7D-B8EB-D1E1171FF594}"/>
            </a:ext>
          </a:extLst>
        </xdr:cNvPr>
        <xdr:cNvSpPr txBox="1"/>
      </xdr:nvSpPr>
      <xdr:spPr>
        <a:xfrm>
          <a:off x="10515600" y="10542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61214</xdr:rowOff>
    </xdr:from>
    <xdr:to>
      <xdr:col>55</xdr:col>
      <xdr:colOff>50800</xdr:colOff>
      <xdr:row>62</xdr:row>
      <xdr:rowOff>162814</xdr:rowOff>
    </xdr:to>
    <xdr:sp macro="" textlink="">
      <xdr:nvSpPr>
        <xdr:cNvPr id="234" name="フローチャート: 判断 233">
          <a:extLst>
            <a:ext uri="{FF2B5EF4-FFF2-40B4-BE49-F238E27FC236}">
              <a16:creationId xmlns:a16="http://schemas.microsoft.com/office/drawing/2014/main" id="{BA24DA87-16BB-474D-B5F9-E06B7B6C2E7C}"/>
            </a:ext>
          </a:extLst>
        </xdr:cNvPr>
        <xdr:cNvSpPr/>
      </xdr:nvSpPr>
      <xdr:spPr>
        <a:xfrm>
          <a:off x="104267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69596</xdr:rowOff>
    </xdr:from>
    <xdr:to>
      <xdr:col>50</xdr:col>
      <xdr:colOff>165100</xdr:colOff>
      <xdr:row>62</xdr:row>
      <xdr:rowOff>171196</xdr:rowOff>
    </xdr:to>
    <xdr:sp macro="" textlink="">
      <xdr:nvSpPr>
        <xdr:cNvPr id="235" name="フローチャート: 判断 234">
          <a:extLst>
            <a:ext uri="{FF2B5EF4-FFF2-40B4-BE49-F238E27FC236}">
              <a16:creationId xmlns:a16="http://schemas.microsoft.com/office/drawing/2014/main" id="{E233DFDA-4D68-458D-9EAD-6F5C32613DCA}"/>
            </a:ext>
          </a:extLst>
        </xdr:cNvPr>
        <xdr:cNvSpPr/>
      </xdr:nvSpPr>
      <xdr:spPr>
        <a:xfrm>
          <a:off x="9588500" y="1069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58166</xdr:rowOff>
    </xdr:from>
    <xdr:to>
      <xdr:col>46</xdr:col>
      <xdr:colOff>38100</xdr:colOff>
      <xdr:row>62</xdr:row>
      <xdr:rowOff>159766</xdr:rowOff>
    </xdr:to>
    <xdr:sp macro="" textlink="">
      <xdr:nvSpPr>
        <xdr:cNvPr id="236" name="フローチャート: 判断 235">
          <a:extLst>
            <a:ext uri="{FF2B5EF4-FFF2-40B4-BE49-F238E27FC236}">
              <a16:creationId xmlns:a16="http://schemas.microsoft.com/office/drawing/2014/main" id="{4A17197A-ABE1-4972-9A1E-CBAF74B3165B}"/>
            </a:ext>
          </a:extLst>
        </xdr:cNvPr>
        <xdr:cNvSpPr/>
      </xdr:nvSpPr>
      <xdr:spPr>
        <a:xfrm>
          <a:off x="8699500" y="106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37592</xdr:rowOff>
    </xdr:from>
    <xdr:to>
      <xdr:col>41</xdr:col>
      <xdr:colOff>101600</xdr:colOff>
      <xdr:row>62</xdr:row>
      <xdr:rowOff>139192</xdr:rowOff>
    </xdr:to>
    <xdr:sp macro="" textlink="">
      <xdr:nvSpPr>
        <xdr:cNvPr id="237" name="フローチャート: 判断 236">
          <a:extLst>
            <a:ext uri="{FF2B5EF4-FFF2-40B4-BE49-F238E27FC236}">
              <a16:creationId xmlns:a16="http://schemas.microsoft.com/office/drawing/2014/main" id="{498F9E36-706F-4818-8DA3-72ACCE4586C0}"/>
            </a:ext>
          </a:extLst>
        </xdr:cNvPr>
        <xdr:cNvSpPr/>
      </xdr:nvSpPr>
      <xdr:spPr>
        <a:xfrm>
          <a:off x="7810500" y="1066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67310</xdr:rowOff>
    </xdr:from>
    <xdr:to>
      <xdr:col>36</xdr:col>
      <xdr:colOff>165100</xdr:colOff>
      <xdr:row>62</xdr:row>
      <xdr:rowOff>168910</xdr:rowOff>
    </xdr:to>
    <xdr:sp macro="" textlink="">
      <xdr:nvSpPr>
        <xdr:cNvPr id="238" name="フローチャート: 判断 237">
          <a:extLst>
            <a:ext uri="{FF2B5EF4-FFF2-40B4-BE49-F238E27FC236}">
              <a16:creationId xmlns:a16="http://schemas.microsoft.com/office/drawing/2014/main" id="{A18FEA0C-81B2-4B61-A1AF-19CC5E514670}"/>
            </a:ext>
          </a:extLst>
        </xdr:cNvPr>
        <xdr:cNvSpPr/>
      </xdr:nvSpPr>
      <xdr:spPr>
        <a:xfrm>
          <a:off x="69215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1153DBC-2707-438B-A820-F372CBC522D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587F8F8-156D-4E35-99F0-EEAEE8A04FA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DD816EF7-1BC8-4406-BC91-B79EF5D2235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4372868-99FF-4D34-9EBF-90BA1727C9A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363C78C-21C5-486B-A073-66C72984D73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93980</xdr:rowOff>
    </xdr:from>
    <xdr:to>
      <xdr:col>55</xdr:col>
      <xdr:colOff>50800</xdr:colOff>
      <xdr:row>63</xdr:row>
      <xdr:rowOff>24130</xdr:rowOff>
    </xdr:to>
    <xdr:sp macro="" textlink="">
      <xdr:nvSpPr>
        <xdr:cNvPr id="244" name="楕円 243">
          <a:extLst>
            <a:ext uri="{FF2B5EF4-FFF2-40B4-BE49-F238E27FC236}">
              <a16:creationId xmlns:a16="http://schemas.microsoft.com/office/drawing/2014/main" id="{D95EE330-7341-48F9-A474-B08730E94914}"/>
            </a:ext>
          </a:extLst>
        </xdr:cNvPr>
        <xdr:cNvSpPr/>
      </xdr:nvSpPr>
      <xdr:spPr>
        <a:xfrm>
          <a:off x="104267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72407</xdr:rowOff>
    </xdr:from>
    <xdr:ext cx="469744" cy="259045"/>
    <xdr:sp macro="" textlink="">
      <xdr:nvSpPr>
        <xdr:cNvPr id="245" name="【体育館・プール】&#10;一人当たり面積該当値テキスト">
          <a:extLst>
            <a:ext uri="{FF2B5EF4-FFF2-40B4-BE49-F238E27FC236}">
              <a16:creationId xmlns:a16="http://schemas.microsoft.com/office/drawing/2014/main" id="{55DA8B2B-38CA-41F8-BA41-1EC909267022}"/>
            </a:ext>
          </a:extLst>
        </xdr:cNvPr>
        <xdr:cNvSpPr txBox="1"/>
      </xdr:nvSpPr>
      <xdr:spPr>
        <a:xfrm>
          <a:off x="10515600" y="1070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98552</xdr:rowOff>
    </xdr:from>
    <xdr:to>
      <xdr:col>50</xdr:col>
      <xdr:colOff>165100</xdr:colOff>
      <xdr:row>63</xdr:row>
      <xdr:rowOff>28702</xdr:rowOff>
    </xdr:to>
    <xdr:sp macro="" textlink="">
      <xdr:nvSpPr>
        <xdr:cNvPr id="246" name="楕円 245">
          <a:extLst>
            <a:ext uri="{FF2B5EF4-FFF2-40B4-BE49-F238E27FC236}">
              <a16:creationId xmlns:a16="http://schemas.microsoft.com/office/drawing/2014/main" id="{1244710D-EE2F-4AB7-A3E5-338805031A4D}"/>
            </a:ext>
          </a:extLst>
        </xdr:cNvPr>
        <xdr:cNvSpPr/>
      </xdr:nvSpPr>
      <xdr:spPr>
        <a:xfrm>
          <a:off x="9588500" y="1072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144780</xdr:rowOff>
    </xdr:from>
    <xdr:to>
      <xdr:col>55</xdr:col>
      <xdr:colOff>0</xdr:colOff>
      <xdr:row>62</xdr:row>
      <xdr:rowOff>149352</xdr:rowOff>
    </xdr:to>
    <xdr:cxnSp macro="">
      <xdr:nvCxnSpPr>
        <xdr:cNvPr id="247" name="直線コネクタ 246">
          <a:extLst>
            <a:ext uri="{FF2B5EF4-FFF2-40B4-BE49-F238E27FC236}">
              <a16:creationId xmlns:a16="http://schemas.microsoft.com/office/drawing/2014/main" id="{C79F361D-631A-4B00-B5DC-6E1FED400723}"/>
            </a:ext>
          </a:extLst>
        </xdr:cNvPr>
        <xdr:cNvCxnSpPr/>
      </xdr:nvCxnSpPr>
      <xdr:spPr>
        <a:xfrm flipV="1">
          <a:off x="9639300" y="107746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101600</xdr:rowOff>
    </xdr:from>
    <xdr:to>
      <xdr:col>46</xdr:col>
      <xdr:colOff>38100</xdr:colOff>
      <xdr:row>63</xdr:row>
      <xdr:rowOff>31750</xdr:rowOff>
    </xdr:to>
    <xdr:sp macro="" textlink="">
      <xdr:nvSpPr>
        <xdr:cNvPr id="248" name="楕円 247">
          <a:extLst>
            <a:ext uri="{FF2B5EF4-FFF2-40B4-BE49-F238E27FC236}">
              <a16:creationId xmlns:a16="http://schemas.microsoft.com/office/drawing/2014/main" id="{7C90AE03-E8A5-4D5A-8E99-232A049ED911}"/>
            </a:ext>
          </a:extLst>
        </xdr:cNvPr>
        <xdr:cNvSpPr/>
      </xdr:nvSpPr>
      <xdr:spPr>
        <a:xfrm>
          <a:off x="8699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149352</xdr:rowOff>
    </xdr:from>
    <xdr:to>
      <xdr:col>50</xdr:col>
      <xdr:colOff>114300</xdr:colOff>
      <xdr:row>62</xdr:row>
      <xdr:rowOff>152400</xdr:rowOff>
    </xdr:to>
    <xdr:cxnSp macro="">
      <xdr:nvCxnSpPr>
        <xdr:cNvPr id="249" name="直線コネクタ 248">
          <a:extLst>
            <a:ext uri="{FF2B5EF4-FFF2-40B4-BE49-F238E27FC236}">
              <a16:creationId xmlns:a16="http://schemas.microsoft.com/office/drawing/2014/main" id="{CA992CAE-CE71-496F-9960-2CAF9004D56E}"/>
            </a:ext>
          </a:extLst>
        </xdr:cNvPr>
        <xdr:cNvCxnSpPr/>
      </xdr:nvCxnSpPr>
      <xdr:spPr>
        <a:xfrm flipV="1">
          <a:off x="8750300" y="1077925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103886</xdr:rowOff>
    </xdr:from>
    <xdr:to>
      <xdr:col>41</xdr:col>
      <xdr:colOff>101600</xdr:colOff>
      <xdr:row>63</xdr:row>
      <xdr:rowOff>34036</xdr:rowOff>
    </xdr:to>
    <xdr:sp macro="" textlink="">
      <xdr:nvSpPr>
        <xdr:cNvPr id="250" name="楕円 249">
          <a:extLst>
            <a:ext uri="{FF2B5EF4-FFF2-40B4-BE49-F238E27FC236}">
              <a16:creationId xmlns:a16="http://schemas.microsoft.com/office/drawing/2014/main" id="{656F7FED-DCBA-4752-A9B1-4E2EA5E0F907}"/>
            </a:ext>
          </a:extLst>
        </xdr:cNvPr>
        <xdr:cNvSpPr/>
      </xdr:nvSpPr>
      <xdr:spPr>
        <a:xfrm>
          <a:off x="7810500" y="107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152400</xdr:rowOff>
    </xdr:from>
    <xdr:to>
      <xdr:col>45</xdr:col>
      <xdr:colOff>177800</xdr:colOff>
      <xdr:row>62</xdr:row>
      <xdr:rowOff>154686</xdr:rowOff>
    </xdr:to>
    <xdr:cxnSp macro="">
      <xdr:nvCxnSpPr>
        <xdr:cNvPr id="251" name="直線コネクタ 250">
          <a:extLst>
            <a:ext uri="{FF2B5EF4-FFF2-40B4-BE49-F238E27FC236}">
              <a16:creationId xmlns:a16="http://schemas.microsoft.com/office/drawing/2014/main" id="{9D7E8CE8-2999-46F1-8F86-C5676C583EC8}"/>
            </a:ext>
          </a:extLst>
        </xdr:cNvPr>
        <xdr:cNvCxnSpPr/>
      </xdr:nvCxnSpPr>
      <xdr:spPr>
        <a:xfrm flipV="1">
          <a:off x="7861300" y="1078230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107696</xdr:rowOff>
    </xdr:from>
    <xdr:to>
      <xdr:col>36</xdr:col>
      <xdr:colOff>165100</xdr:colOff>
      <xdr:row>63</xdr:row>
      <xdr:rowOff>37846</xdr:rowOff>
    </xdr:to>
    <xdr:sp macro="" textlink="">
      <xdr:nvSpPr>
        <xdr:cNvPr id="252" name="楕円 251">
          <a:extLst>
            <a:ext uri="{FF2B5EF4-FFF2-40B4-BE49-F238E27FC236}">
              <a16:creationId xmlns:a16="http://schemas.microsoft.com/office/drawing/2014/main" id="{77D5FC68-00AF-4ACF-BF5C-61ACEF85703E}"/>
            </a:ext>
          </a:extLst>
        </xdr:cNvPr>
        <xdr:cNvSpPr/>
      </xdr:nvSpPr>
      <xdr:spPr>
        <a:xfrm>
          <a:off x="6921500" y="1073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154686</xdr:rowOff>
    </xdr:from>
    <xdr:to>
      <xdr:col>41</xdr:col>
      <xdr:colOff>50800</xdr:colOff>
      <xdr:row>62</xdr:row>
      <xdr:rowOff>158496</xdr:rowOff>
    </xdr:to>
    <xdr:cxnSp macro="">
      <xdr:nvCxnSpPr>
        <xdr:cNvPr id="253" name="直線コネクタ 252">
          <a:extLst>
            <a:ext uri="{FF2B5EF4-FFF2-40B4-BE49-F238E27FC236}">
              <a16:creationId xmlns:a16="http://schemas.microsoft.com/office/drawing/2014/main" id="{6617B061-4A77-499F-93A7-ADEBDE54DB45}"/>
            </a:ext>
          </a:extLst>
        </xdr:cNvPr>
        <xdr:cNvCxnSpPr/>
      </xdr:nvCxnSpPr>
      <xdr:spPr>
        <a:xfrm flipV="1">
          <a:off x="6972300" y="1078458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16273</xdr:rowOff>
    </xdr:from>
    <xdr:ext cx="469744" cy="259045"/>
    <xdr:sp macro="" textlink="">
      <xdr:nvSpPr>
        <xdr:cNvPr id="254" name="n_1aveValue【体育館・プール】&#10;一人当たり面積">
          <a:extLst>
            <a:ext uri="{FF2B5EF4-FFF2-40B4-BE49-F238E27FC236}">
              <a16:creationId xmlns:a16="http://schemas.microsoft.com/office/drawing/2014/main" id="{4A69133D-CBA0-49CA-B797-D8E743B580E2}"/>
            </a:ext>
          </a:extLst>
        </xdr:cNvPr>
        <xdr:cNvSpPr txBox="1"/>
      </xdr:nvSpPr>
      <xdr:spPr>
        <a:xfrm>
          <a:off x="9391727" y="1047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4843</xdr:rowOff>
    </xdr:from>
    <xdr:ext cx="469744" cy="259045"/>
    <xdr:sp macro="" textlink="">
      <xdr:nvSpPr>
        <xdr:cNvPr id="255" name="n_2aveValue【体育館・プール】&#10;一人当たり面積">
          <a:extLst>
            <a:ext uri="{FF2B5EF4-FFF2-40B4-BE49-F238E27FC236}">
              <a16:creationId xmlns:a16="http://schemas.microsoft.com/office/drawing/2014/main" id="{C2DD1265-F027-490B-90D3-EE1B892E047D}"/>
            </a:ext>
          </a:extLst>
        </xdr:cNvPr>
        <xdr:cNvSpPr txBox="1"/>
      </xdr:nvSpPr>
      <xdr:spPr>
        <a:xfrm>
          <a:off x="8515427" y="104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155719</xdr:rowOff>
    </xdr:from>
    <xdr:ext cx="469744" cy="259045"/>
    <xdr:sp macro="" textlink="">
      <xdr:nvSpPr>
        <xdr:cNvPr id="256" name="n_3aveValue【体育館・プール】&#10;一人当たり面積">
          <a:extLst>
            <a:ext uri="{FF2B5EF4-FFF2-40B4-BE49-F238E27FC236}">
              <a16:creationId xmlns:a16="http://schemas.microsoft.com/office/drawing/2014/main" id="{1D6F33DE-5365-4766-AC72-F3D0B9627D4D}"/>
            </a:ext>
          </a:extLst>
        </xdr:cNvPr>
        <xdr:cNvSpPr txBox="1"/>
      </xdr:nvSpPr>
      <xdr:spPr>
        <a:xfrm>
          <a:off x="7626427" y="1044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13987</xdr:rowOff>
    </xdr:from>
    <xdr:ext cx="469744" cy="259045"/>
    <xdr:sp macro="" textlink="">
      <xdr:nvSpPr>
        <xdr:cNvPr id="257" name="n_4aveValue【体育館・プール】&#10;一人当たり面積">
          <a:extLst>
            <a:ext uri="{FF2B5EF4-FFF2-40B4-BE49-F238E27FC236}">
              <a16:creationId xmlns:a16="http://schemas.microsoft.com/office/drawing/2014/main" id="{45E30E00-4ED3-499B-93E3-C9CB883814AB}"/>
            </a:ext>
          </a:extLst>
        </xdr:cNvPr>
        <xdr:cNvSpPr txBox="1"/>
      </xdr:nvSpPr>
      <xdr:spPr>
        <a:xfrm>
          <a:off x="6737427"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19829</xdr:rowOff>
    </xdr:from>
    <xdr:ext cx="469744" cy="259045"/>
    <xdr:sp macro="" textlink="">
      <xdr:nvSpPr>
        <xdr:cNvPr id="258" name="n_1mainValue【体育館・プール】&#10;一人当たり面積">
          <a:extLst>
            <a:ext uri="{FF2B5EF4-FFF2-40B4-BE49-F238E27FC236}">
              <a16:creationId xmlns:a16="http://schemas.microsoft.com/office/drawing/2014/main" id="{17D40A03-A680-4C7B-B28E-A6D99927F3F8}"/>
            </a:ext>
          </a:extLst>
        </xdr:cNvPr>
        <xdr:cNvSpPr txBox="1"/>
      </xdr:nvSpPr>
      <xdr:spPr>
        <a:xfrm>
          <a:off x="9391727" y="1082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22877</xdr:rowOff>
    </xdr:from>
    <xdr:ext cx="469744" cy="259045"/>
    <xdr:sp macro="" textlink="">
      <xdr:nvSpPr>
        <xdr:cNvPr id="259" name="n_2mainValue【体育館・プール】&#10;一人当たり面積">
          <a:extLst>
            <a:ext uri="{FF2B5EF4-FFF2-40B4-BE49-F238E27FC236}">
              <a16:creationId xmlns:a16="http://schemas.microsoft.com/office/drawing/2014/main" id="{BA0092E6-3C3C-4FDC-B317-2847AA8BD98A}"/>
            </a:ext>
          </a:extLst>
        </xdr:cNvPr>
        <xdr:cNvSpPr txBox="1"/>
      </xdr:nvSpPr>
      <xdr:spPr>
        <a:xfrm>
          <a:off x="8515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25163</xdr:rowOff>
    </xdr:from>
    <xdr:ext cx="469744" cy="259045"/>
    <xdr:sp macro="" textlink="">
      <xdr:nvSpPr>
        <xdr:cNvPr id="260" name="n_3mainValue【体育館・プール】&#10;一人当たり面積">
          <a:extLst>
            <a:ext uri="{FF2B5EF4-FFF2-40B4-BE49-F238E27FC236}">
              <a16:creationId xmlns:a16="http://schemas.microsoft.com/office/drawing/2014/main" id="{FB538E4B-66DA-4825-A05D-0D8A2AE524BB}"/>
            </a:ext>
          </a:extLst>
        </xdr:cNvPr>
        <xdr:cNvSpPr txBox="1"/>
      </xdr:nvSpPr>
      <xdr:spPr>
        <a:xfrm>
          <a:off x="7626427" y="108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28973</xdr:rowOff>
    </xdr:from>
    <xdr:ext cx="469744" cy="259045"/>
    <xdr:sp macro="" textlink="">
      <xdr:nvSpPr>
        <xdr:cNvPr id="261" name="n_4mainValue【体育館・プール】&#10;一人当たり面積">
          <a:extLst>
            <a:ext uri="{FF2B5EF4-FFF2-40B4-BE49-F238E27FC236}">
              <a16:creationId xmlns:a16="http://schemas.microsoft.com/office/drawing/2014/main" id="{A737F772-30AB-4F67-952D-8FA91E3AA5DB}"/>
            </a:ext>
          </a:extLst>
        </xdr:cNvPr>
        <xdr:cNvSpPr txBox="1"/>
      </xdr:nvSpPr>
      <xdr:spPr>
        <a:xfrm>
          <a:off x="6737427" y="1083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83E79636-2418-4702-8AAE-CB70A503A8D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89DF05F8-22BD-4788-AFE7-FCCDD6D7888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29FE188-07A7-4ECB-B0E3-27432BC1D7C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3C27AF7E-FD85-414C-B7AE-7807EF0BFA2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5C4E7640-A752-451F-A418-ACFD468B5DC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761AF6BE-35E9-4493-B816-70BCD88E9D3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4C02DF0F-1E96-4FD2-88BB-595BC3F5931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447523C2-105C-412C-B0B4-744950931B4A}"/>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id="{2342BB13-0234-4C1F-8C1D-94F25885B9D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id="{A090B979-9B72-4AA7-A2F3-E29FF6C991F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id="{4C8B7B89-9A0F-4712-9015-1B1CC3A44D8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id="{BB6079E3-D9DB-4E15-B37F-C2CD5C5CAA2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id="{6DE93E20-043A-4E3E-85AA-9F6C0456ACE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id="{89F483B0-6CEC-4BA4-91CA-45709CDD583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id="{CA78DABC-4CF7-4E93-9420-B2C45735AEE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id="{DF260515-C5C9-47CE-BBCF-4EDF30B64C4B}"/>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6B2A09B0-8221-48A8-82C6-6C2A8160495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02AA84CE-C280-4FCF-A7B7-7FAE4B81105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D44C7E65-671F-4107-B5B5-E771E1B377C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0A6134B4-3C83-4BEC-87CB-DAF8825E4FD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3F73E891-4396-4A58-8CAC-6B5B341A65B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512D5961-EB7E-482C-A1BF-523A9D30F53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2A2B9960-9C7E-46DF-B7A7-473F0BAECF1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BDC75FFE-9B12-4F69-ABE0-CE77F8BFD30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C681E915-5A27-4FCF-B17B-AF73D8929EB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6104C29B-E2CB-4B65-A5D7-50E76BB6655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E358A295-A4FF-4814-8148-A12C16844A2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9333BAE8-7757-45B8-80A5-FC04478B619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0404E168-196F-42EE-B977-2806D4BFD5A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076A4D55-F739-42C4-A2FC-69B16583BAF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AC64DDA9-9FFC-4E0D-AD6C-E935D74A358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FD388DF3-6E6B-4221-9DF5-75FF78115C3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A10C7EF2-8875-4289-B992-30EAC094882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7ED7D58D-193A-4628-8528-EF3F2644C83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E2C997CB-A297-491F-8151-B1535071E84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4791CE84-B1EB-4B6D-80C8-D28EF09720E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0D26A9E6-70D1-4C09-BF87-E73F9379993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FFBC0F72-4D8E-4B33-909A-F5A6B351910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50A9D1E2-41FA-4CDE-A166-B9E4A81D0AB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A37FB5ED-00F3-4033-AE67-CB14FB09755E}"/>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02" name="正方形/長方形 301">
          <a:extLst>
            <a:ext uri="{FF2B5EF4-FFF2-40B4-BE49-F238E27FC236}">
              <a16:creationId xmlns:a16="http://schemas.microsoft.com/office/drawing/2014/main" id="{2783AA3E-C3D7-4E19-A9E1-6F08B36EE74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03" name="正方形/長方形 302">
          <a:extLst>
            <a:ext uri="{FF2B5EF4-FFF2-40B4-BE49-F238E27FC236}">
              <a16:creationId xmlns:a16="http://schemas.microsoft.com/office/drawing/2014/main" id="{FBB5E998-C0D7-44A1-B413-055AC873989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04" name="正方形/長方形 303">
          <a:extLst>
            <a:ext uri="{FF2B5EF4-FFF2-40B4-BE49-F238E27FC236}">
              <a16:creationId xmlns:a16="http://schemas.microsoft.com/office/drawing/2014/main" id="{C1E68787-F807-4F19-9F15-310897781B7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05" name="正方形/長方形 304">
          <a:extLst>
            <a:ext uri="{FF2B5EF4-FFF2-40B4-BE49-F238E27FC236}">
              <a16:creationId xmlns:a16="http://schemas.microsoft.com/office/drawing/2014/main" id="{43F3E81D-FA47-4650-955F-B8331E9ACE5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06" name="正方形/長方形 305">
          <a:extLst>
            <a:ext uri="{FF2B5EF4-FFF2-40B4-BE49-F238E27FC236}">
              <a16:creationId xmlns:a16="http://schemas.microsoft.com/office/drawing/2014/main" id="{2EF138C2-1058-4184-84F7-27595698722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07" name="正方形/長方形 306">
          <a:extLst>
            <a:ext uri="{FF2B5EF4-FFF2-40B4-BE49-F238E27FC236}">
              <a16:creationId xmlns:a16="http://schemas.microsoft.com/office/drawing/2014/main" id="{9C30912D-7D1F-4BB5-A5FD-79F13D72480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08" name="正方形/長方形 307">
          <a:extLst>
            <a:ext uri="{FF2B5EF4-FFF2-40B4-BE49-F238E27FC236}">
              <a16:creationId xmlns:a16="http://schemas.microsoft.com/office/drawing/2014/main" id="{CF919CB7-5960-4FD7-80F2-116B08DD848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09" name="正方形/長方形 308">
          <a:extLst>
            <a:ext uri="{FF2B5EF4-FFF2-40B4-BE49-F238E27FC236}">
              <a16:creationId xmlns:a16="http://schemas.microsoft.com/office/drawing/2014/main" id="{0AE8FB0D-64C9-4AF4-9935-AA5E376C0FE5}"/>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10" name="正方形/長方形 309">
          <a:extLst>
            <a:ext uri="{FF2B5EF4-FFF2-40B4-BE49-F238E27FC236}">
              <a16:creationId xmlns:a16="http://schemas.microsoft.com/office/drawing/2014/main" id="{A66ECA2F-A2F6-4EAD-9BFB-39E5220C6A7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1" name="正方形/長方形 310">
          <a:extLst>
            <a:ext uri="{FF2B5EF4-FFF2-40B4-BE49-F238E27FC236}">
              <a16:creationId xmlns:a16="http://schemas.microsoft.com/office/drawing/2014/main" id="{F6F5B671-B043-4170-B661-B852E99F124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2" name="正方形/長方形 311">
          <a:extLst>
            <a:ext uri="{FF2B5EF4-FFF2-40B4-BE49-F238E27FC236}">
              <a16:creationId xmlns:a16="http://schemas.microsoft.com/office/drawing/2014/main" id="{87CE8DDD-C21C-454B-A71F-97E23AA6480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3" name="正方形/長方形 312">
          <a:extLst>
            <a:ext uri="{FF2B5EF4-FFF2-40B4-BE49-F238E27FC236}">
              <a16:creationId xmlns:a16="http://schemas.microsoft.com/office/drawing/2014/main" id="{074DFB39-2341-4203-8673-FF9AC7EB375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4" name="正方形/長方形 313">
          <a:extLst>
            <a:ext uri="{FF2B5EF4-FFF2-40B4-BE49-F238E27FC236}">
              <a16:creationId xmlns:a16="http://schemas.microsoft.com/office/drawing/2014/main" id="{E9706F19-588B-45D7-809C-AE666125994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5" name="正方形/長方形 314">
          <a:extLst>
            <a:ext uri="{FF2B5EF4-FFF2-40B4-BE49-F238E27FC236}">
              <a16:creationId xmlns:a16="http://schemas.microsoft.com/office/drawing/2014/main" id="{BEAC3575-9344-43D5-A92E-CA4227A36B0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6" name="正方形/長方形 315">
          <a:extLst>
            <a:ext uri="{FF2B5EF4-FFF2-40B4-BE49-F238E27FC236}">
              <a16:creationId xmlns:a16="http://schemas.microsoft.com/office/drawing/2014/main" id="{C1F8E123-4418-43A4-B52F-804B75760B9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17" name="正方形/長方形 316">
          <a:extLst>
            <a:ext uri="{FF2B5EF4-FFF2-40B4-BE49-F238E27FC236}">
              <a16:creationId xmlns:a16="http://schemas.microsoft.com/office/drawing/2014/main" id="{720AF8F9-5710-4FE2-A3DA-E82F4858B29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18" name="テキスト ボックス 317">
          <a:extLst>
            <a:ext uri="{FF2B5EF4-FFF2-40B4-BE49-F238E27FC236}">
              <a16:creationId xmlns:a16="http://schemas.microsoft.com/office/drawing/2014/main" id="{5F6EFDDF-3B11-40F2-99AF-5743E54B6B1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19" name="直線コネクタ 318">
          <a:extLst>
            <a:ext uri="{FF2B5EF4-FFF2-40B4-BE49-F238E27FC236}">
              <a16:creationId xmlns:a16="http://schemas.microsoft.com/office/drawing/2014/main" id="{0B5E50BF-D002-44BF-8CF4-77687C4A6C7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20" name="テキスト ボックス 319">
          <a:extLst>
            <a:ext uri="{FF2B5EF4-FFF2-40B4-BE49-F238E27FC236}">
              <a16:creationId xmlns:a16="http://schemas.microsoft.com/office/drawing/2014/main" id="{18175B9A-BC8D-4F00-A674-5E4627340C7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21" name="直線コネクタ 320">
          <a:extLst>
            <a:ext uri="{FF2B5EF4-FFF2-40B4-BE49-F238E27FC236}">
              <a16:creationId xmlns:a16="http://schemas.microsoft.com/office/drawing/2014/main" id="{E8FED0DB-4E71-4A1E-BCE4-65B051E8C02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322" name="テキスト ボックス 321">
          <a:extLst>
            <a:ext uri="{FF2B5EF4-FFF2-40B4-BE49-F238E27FC236}">
              <a16:creationId xmlns:a16="http://schemas.microsoft.com/office/drawing/2014/main" id="{39708574-ABDF-4BD5-A38C-395A70AF3FD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23" name="直線コネクタ 322">
          <a:extLst>
            <a:ext uri="{FF2B5EF4-FFF2-40B4-BE49-F238E27FC236}">
              <a16:creationId xmlns:a16="http://schemas.microsoft.com/office/drawing/2014/main" id="{E182DE2F-5CEA-46F9-B236-1CBED0317BA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24" name="テキスト ボックス 323">
          <a:extLst>
            <a:ext uri="{FF2B5EF4-FFF2-40B4-BE49-F238E27FC236}">
              <a16:creationId xmlns:a16="http://schemas.microsoft.com/office/drawing/2014/main" id="{3A90B636-0A5C-4897-8DFF-0E85071CA81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25" name="直線コネクタ 324">
          <a:extLst>
            <a:ext uri="{FF2B5EF4-FFF2-40B4-BE49-F238E27FC236}">
              <a16:creationId xmlns:a16="http://schemas.microsoft.com/office/drawing/2014/main" id="{A076194D-CB7F-41F2-8E81-80290056DB3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26" name="テキスト ボックス 325">
          <a:extLst>
            <a:ext uri="{FF2B5EF4-FFF2-40B4-BE49-F238E27FC236}">
              <a16:creationId xmlns:a16="http://schemas.microsoft.com/office/drawing/2014/main" id="{4FEFF047-1C2A-4F72-BFD8-9B395330706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27" name="直線コネクタ 326">
          <a:extLst>
            <a:ext uri="{FF2B5EF4-FFF2-40B4-BE49-F238E27FC236}">
              <a16:creationId xmlns:a16="http://schemas.microsoft.com/office/drawing/2014/main" id="{3CCAAF0A-BCB2-4F68-9463-375F79A504BB}"/>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28" name="テキスト ボックス 327">
          <a:extLst>
            <a:ext uri="{FF2B5EF4-FFF2-40B4-BE49-F238E27FC236}">
              <a16:creationId xmlns:a16="http://schemas.microsoft.com/office/drawing/2014/main" id="{44CE86FA-B6AC-4497-A9D1-91D5FB49CB5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29" name="直線コネクタ 328">
          <a:extLst>
            <a:ext uri="{FF2B5EF4-FFF2-40B4-BE49-F238E27FC236}">
              <a16:creationId xmlns:a16="http://schemas.microsoft.com/office/drawing/2014/main" id="{0A76A0F5-8FCB-47B0-BEA1-36053394013D}"/>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330" name="テキスト ボックス 329">
          <a:extLst>
            <a:ext uri="{FF2B5EF4-FFF2-40B4-BE49-F238E27FC236}">
              <a16:creationId xmlns:a16="http://schemas.microsoft.com/office/drawing/2014/main" id="{CF5F1880-4B91-4BB0-8AC2-335D6B1CF20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31" name="直線コネクタ 330">
          <a:extLst>
            <a:ext uri="{FF2B5EF4-FFF2-40B4-BE49-F238E27FC236}">
              <a16:creationId xmlns:a16="http://schemas.microsoft.com/office/drawing/2014/main" id="{B9DCC5F3-70A5-408F-A5C4-C1EF432EED2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332" name="テキスト ボックス 331">
          <a:extLst>
            <a:ext uri="{FF2B5EF4-FFF2-40B4-BE49-F238E27FC236}">
              <a16:creationId xmlns:a16="http://schemas.microsoft.com/office/drawing/2014/main" id="{6D89B810-8989-4D01-8645-C4D7440015A5}"/>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33" name="【保健センター・保健所】&#10;有形固定資産減価償却率グラフ枠">
          <a:extLst>
            <a:ext uri="{FF2B5EF4-FFF2-40B4-BE49-F238E27FC236}">
              <a16:creationId xmlns:a16="http://schemas.microsoft.com/office/drawing/2014/main" id="{986D302C-775B-4567-AF61-1C6A2D4F14C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64</xdr:row>
      <xdr:rowOff>76200</xdr:rowOff>
    </xdr:to>
    <xdr:cxnSp macro="">
      <xdr:nvCxnSpPr>
        <xdr:cNvPr id="334" name="直線コネクタ 333">
          <a:extLst>
            <a:ext uri="{FF2B5EF4-FFF2-40B4-BE49-F238E27FC236}">
              <a16:creationId xmlns:a16="http://schemas.microsoft.com/office/drawing/2014/main" id="{96CBA720-131C-4766-8196-80B2B0C896B0}"/>
            </a:ext>
          </a:extLst>
        </xdr:cNvPr>
        <xdr:cNvCxnSpPr/>
      </xdr:nvCxnSpPr>
      <xdr:spPr>
        <a:xfrm flipV="1">
          <a:off x="16318864" y="954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335" name="【保健センター・保健所】&#10;有形固定資産減価償却率最小値テキスト">
          <a:extLst>
            <a:ext uri="{FF2B5EF4-FFF2-40B4-BE49-F238E27FC236}">
              <a16:creationId xmlns:a16="http://schemas.microsoft.com/office/drawing/2014/main" id="{4A4C44EA-52CD-4D68-995D-75F55898B801}"/>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336" name="直線コネクタ 335">
          <a:extLst>
            <a:ext uri="{FF2B5EF4-FFF2-40B4-BE49-F238E27FC236}">
              <a16:creationId xmlns:a16="http://schemas.microsoft.com/office/drawing/2014/main" id="{1A596B90-DB12-41EF-B785-8CC68A295D0F}"/>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337" name="【保健センター・保健所】&#10;有形固定資産減価償却率最大値テキスト">
          <a:extLst>
            <a:ext uri="{FF2B5EF4-FFF2-40B4-BE49-F238E27FC236}">
              <a16:creationId xmlns:a16="http://schemas.microsoft.com/office/drawing/2014/main" id="{BB662C11-3413-4C95-A072-8121737DBD63}"/>
            </a:ext>
          </a:extLst>
        </xdr:cNvPr>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338" name="直線コネクタ 337">
          <a:extLst>
            <a:ext uri="{FF2B5EF4-FFF2-40B4-BE49-F238E27FC236}">
              <a16:creationId xmlns:a16="http://schemas.microsoft.com/office/drawing/2014/main" id="{EF128731-A729-44D2-B748-81B499B5A457}"/>
            </a:ext>
          </a:extLst>
        </xdr:cNvPr>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113047</xdr:rowOff>
    </xdr:from>
    <xdr:ext cx="405111" cy="259045"/>
    <xdr:sp macro="" textlink="">
      <xdr:nvSpPr>
        <xdr:cNvPr id="339" name="【保健センター・保健所】&#10;有形固定資産減価償却率平均値テキスト">
          <a:extLst>
            <a:ext uri="{FF2B5EF4-FFF2-40B4-BE49-F238E27FC236}">
              <a16:creationId xmlns:a16="http://schemas.microsoft.com/office/drawing/2014/main" id="{45E76576-9192-4D37-9226-8C00FD7DE5BE}"/>
            </a:ext>
          </a:extLst>
        </xdr:cNvPr>
        <xdr:cNvSpPr txBox="1"/>
      </xdr:nvSpPr>
      <xdr:spPr>
        <a:xfrm>
          <a:off x="16357600" y="100571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90170</xdr:rowOff>
    </xdr:from>
    <xdr:to>
      <xdr:col>85</xdr:col>
      <xdr:colOff>177800</xdr:colOff>
      <xdr:row>60</xdr:row>
      <xdr:rowOff>20320</xdr:rowOff>
    </xdr:to>
    <xdr:sp macro="" textlink="">
      <xdr:nvSpPr>
        <xdr:cNvPr id="340" name="フローチャート: 判断 339">
          <a:extLst>
            <a:ext uri="{FF2B5EF4-FFF2-40B4-BE49-F238E27FC236}">
              <a16:creationId xmlns:a16="http://schemas.microsoft.com/office/drawing/2014/main" id="{6652E2D6-7F76-4AFD-8027-2CF38A85B25B}"/>
            </a:ext>
          </a:extLst>
        </xdr:cNvPr>
        <xdr:cNvSpPr/>
      </xdr:nvSpPr>
      <xdr:spPr>
        <a:xfrm>
          <a:off x="16268700" y="1020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53975</xdr:rowOff>
    </xdr:from>
    <xdr:to>
      <xdr:col>81</xdr:col>
      <xdr:colOff>101600</xdr:colOff>
      <xdr:row>59</xdr:row>
      <xdr:rowOff>155575</xdr:rowOff>
    </xdr:to>
    <xdr:sp macro="" textlink="">
      <xdr:nvSpPr>
        <xdr:cNvPr id="341" name="フローチャート: 判断 340">
          <a:extLst>
            <a:ext uri="{FF2B5EF4-FFF2-40B4-BE49-F238E27FC236}">
              <a16:creationId xmlns:a16="http://schemas.microsoft.com/office/drawing/2014/main" id="{AB65AC61-9EEB-4180-9CA8-677CE78FC18A}"/>
            </a:ext>
          </a:extLst>
        </xdr:cNvPr>
        <xdr:cNvSpPr/>
      </xdr:nvSpPr>
      <xdr:spPr>
        <a:xfrm>
          <a:off x="15430500" y="1016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xdr:rowOff>
    </xdr:from>
    <xdr:to>
      <xdr:col>76</xdr:col>
      <xdr:colOff>165100</xdr:colOff>
      <xdr:row>59</xdr:row>
      <xdr:rowOff>115570</xdr:rowOff>
    </xdr:to>
    <xdr:sp macro="" textlink="">
      <xdr:nvSpPr>
        <xdr:cNvPr id="342" name="フローチャート: 判断 341">
          <a:extLst>
            <a:ext uri="{FF2B5EF4-FFF2-40B4-BE49-F238E27FC236}">
              <a16:creationId xmlns:a16="http://schemas.microsoft.com/office/drawing/2014/main" id="{4962BED5-CD67-459A-8C69-47E8169CF1A1}"/>
            </a:ext>
          </a:extLst>
        </xdr:cNvPr>
        <xdr:cNvSpPr/>
      </xdr:nvSpPr>
      <xdr:spPr>
        <a:xfrm>
          <a:off x="14541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10160</xdr:rowOff>
    </xdr:from>
    <xdr:to>
      <xdr:col>72</xdr:col>
      <xdr:colOff>38100</xdr:colOff>
      <xdr:row>59</xdr:row>
      <xdr:rowOff>111760</xdr:rowOff>
    </xdr:to>
    <xdr:sp macro="" textlink="">
      <xdr:nvSpPr>
        <xdr:cNvPr id="343" name="フローチャート: 判断 342">
          <a:extLst>
            <a:ext uri="{FF2B5EF4-FFF2-40B4-BE49-F238E27FC236}">
              <a16:creationId xmlns:a16="http://schemas.microsoft.com/office/drawing/2014/main" id="{F0EF9034-86FB-4979-8545-6F50CB02B875}"/>
            </a:ext>
          </a:extLst>
        </xdr:cNvPr>
        <xdr:cNvSpPr/>
      </xdr:nvSpPr>
      <xdr:spPr>
        <a:xfrm>
          <a:off x="136525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130175</xdr:rowOff>
    </xdr:from>
    <xdr:to>
      <xdr:col>67</xdr:col>
      <xdr:colOff>101600</xdr:colOff>
      <xdr:row>59</xdr:row>
      <xdr:rowOff>60325</xdr:rowOff>
    </xdr:to>
    <xdr:sp macro="" textlink="">
      <xdr:nvSpPr>
        <xdr:cNvPr id="344" name="フローチャート: 判断 343">
          <a:extLst>
            <a:ext uri="{FF2B5EF4-FFF2-40B4-BE49-F238E27FC236}">
              <a16:creationId xmlns:a16="http://schemas.microsoft.com/office/drawing/2014/main" id="{750B4B64-73AC-4ABB-BF15-88D626A75F94}"/>
            </a:ext>
          </a:extLst>
        </xdr:cNvPr>
        <xdr:cNvSpPr/>
      </xdr:nvSpPr>
      <xdr:spPr>
        <a:xfrm>
          <a:off x="12763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45" name="テキスト ボックス 344">
          <a:extLst>
            <a:ext uri="{FF2B5EF4-FFF2-40B4-BE49-F238E27FC236}">
              <a16:creationId xmlns:a16="http://schemas.microsoft.com/office/drawing/2014/main" id="{AA7889FF-8D19-43DC-BFBB-7F5A163FEB9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46" name="テキスト ボックス 345">
          <a:extLst>
            <a:ext uri="{FF2B5EF4-FFF2-40B4-BE49-F238E27FC236}">
              <a16:creationId xmlns:a16="http://schemas.microsoft.com/office/drawing/2014/main" id="{C8050F8C-13C2-45BB-8569-F8C12072CA0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47" name="テキスト ボックス 346">
          <a:extLst>
            <a:ext uri="{FF2B5EF4-FFF2-40B4-BE49-F238E27FC236}">
              <a16:creationId xmlns:a16="http://schemas.microsoft.com/office/drawing/2014/main" id="{D89096E1-7B28-48D6-8444-9EBBFAB8DA9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48" name="テキスト ボックス 347">
          <a:extLst>
            <a:ext uri="{FF2B5EF4-FFF2-40B4-BE49-F238E27FC236}">
              <a16:creationId xmlns:a16="http://schemas.microsoft.com/office/drawing/2014/main" id="{8F5FD7A4-2777-403F-BEB6-A4933331C29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49" name="テキスト ボックス 348">
          <a:extLst>
            <a:ext uri="{FF2B5EF4-FFF2-40B4-BE49-F238E27FC236}">
              <a16:creationId xmlns:a16="http://schemas.microsoft.com/office/drawing/2014/main" id="{7599C6CE-59E8-44D0-A9E9-CE978380430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82550</xdr:rowOff>
    </xdr:from>
    <xdr:to>
      <xdr:col>85</xdr:col>
      <xdr:colOff>177800</xdr:colOff>
      <xdr:row>62</xdr:row>
      <xdr:rowOff>12700</xdr:rowOff>
    </xdr:to>
    <xdr:sp macro="" textlink="">
      <xdr:nvSpPr>
        <xdr:cNvPr id="350" name="楕円 349">
          <a:extLst>
            <a:ext uri="{FF2B5EF4-FFF2-40B4-BE49-F238E27FC236}">
              <a16:creationId xmlns:a16="http://schemas.microsoft.com/office/drawing/2014/main" id="{F3B6CFA6-7142-49D0-BADD-30E76DB1BC2D}"/>
            </a:ext>
          </a:extLst>
        </xdr:cNvPr>
        <xdr:cNvSpPr/>
      </xdr:nvSpPr>
      <xdr:spPr>
        <a:xfrm>
          <a:off x="162687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60977</xdr:rowOff>
    </xdr:from>
    <xdr:ext cx="405111" cy="259045"/>
    <xdr:sp macro="" textlink="">
      <xdr:nvSpPr>
        <xdr:cNvPr id="351" name="【保健センター・保健所】&#10;有形固定資産減価償却率該当値テキスト">
          <a:extLst>
            <a:ext uri="{FF2B5EF4-FFF2-40B4-BE49-F238E27FC236}">
              <a16:creationId xmlns:a16="http://schemas.microsoft.com/office/drawing/2014/main" id="{083339D0-FFC2-4239-BB46-697F9E808394}"/>
            </a:ext>
          </a:extLst>
        </xdr:cNvPr>
        <xdr:cNvSpPr txBox="1"/>
      </xdr:nvSpPr>
      <xdr:spPr>
        <a:xfrm>
          <a:off x="16357600"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130175</xdr:rowOff>
    </xdr:from>
    <xdr:to>
      <xdr:col>81</xdr:col>
      <xdr:colOff>101600</xdr:colOff>
      <xdr:row>61</xdr:row>
      <xdr:rowOff>60325</xdr:rowOff>
    </xdr:to>
    <xdr:sp macro="" textlink="">
      <xdr:nvSpPr>
        <xdr:cNvPr id="352" name="楕円 351">
          <a:extLst>
            <a:ext uri="{FF2B5EF4-FFF2-40B4-BE49-F238E27FC236}">
              <a16:creationId xmlns:a16="http://schemas.microsoft.com/office/drawing/2014/main" id="{12FE0B8E-80D9-4C29-8B22-C741B6AA140B}"/>
            </a:ext>
          </a:extLst>
        </xdr:cNvPr>
        <xdr:cNvSpPr/>
      </xdr:nvSpPr>
      <xdr:spPr>
        <a:xfrm>
          <a:off x="15430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9525</xdr:rowOff>
    </xdr:from>
    <xdr:to>
      <xdr:col>85</xdr:col>
      <xdr:colOff>127000</xdr:colOff>
      <xdr:row>61</xdr:row>
      <xdr:rowOff>133350</xdr:rowOff>
    </xdr:to>
    <xdr:cxnSp macro="">
      <xdr:nvCxnSpPr>
        <xdr:cNvPr id="353" name="直線コネクタ 352">
          <a:extLst>
            <a:ext uri="{FF2B5EF4-FFF2-40B4-BE49-F238E27FC236}">
              <a16:creationId xmlns:a16="http://schemas.microsoft.com/office/drawing/2014/main" id="{ABFB5F73-7A2D-472D-8025-F233920D1C93}"/>
            </a:ext>
          </a:extLst>
        </xdr:cNvPr>
        <xdr:cNvCxnSpPr/>
      </xdr:nvCxnSpPr>
      <xdr:spPr>
        <a:xfrm>
          <a:off x="15481300" y="1046797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90170</xdr:rowOff>
    </xdr:from>
    <xdr:to>
      <xdr:col>76</xdr:col>
      <xdr:colOff>165100</xdr:colOff>
      <xdr:row>61</xdr:row>
      <xdr:rowOff>20320</xdr:rowOff>
    </xdr:to>
    <xdr:sp macro="" textlink="">
      <xdr:nvSpPr>
        <xdr:cNvPr id="354" name="楕円 353">
          <a:extLst>
            <a:ext uri="{FF2B5EF4-FFF2-40B4-BE49-F238E27FC236}">
              <a16:creationId xmlns:a16="http://schemas.microsoft.com/office/drawing/2014/main" id="{C6B6FD16-4C25-4072-A78F-F07757B9956A}"/>
            </a:ext>
          </a:extLst>
        </xdr:cNvPr>
        <xdr:cNvSpPr/>
      </xdr:nvSpPr>
      <xdr:spPr>
        <a:xfrm>
          <a:off x="14541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140970</xdr:rowOff>
    </xdr:from>
    <xdr:to>
      <xdr:col>81</xdr:col>
      <xdr:colOff>50800</xdr:colOff>
      <xdr:row>61</xdr:row>
      <xdr:rowOff>9525</xdr:rowOff>
    </xdr:to>
    <xdr:cxnSp macro="">
      <xdr:nvCxnSpPr>
        <xdr:cNvPr id="355" name="直線コネクタ 354">
          <a:extLst>
            <a:ext uri="{FF2B5EF4-FFF2-40B4-BE49-F238E27FC236}">
              <a16:creationId xmlns:a16="http://schemas.microsoft.com/office/drawing/2014/main" id="{FFC3168B-C3C2-4B61-ABC3-200892604D58}"/>
            </a:ext>
          </a:extLst>
        </xdr:cNvPr>
        <xdr:cNvCxnSpPr/>
      </xdr:nvCxnSpPr>
      <xdr:spPr>
        <a:xfrm>
          <a:off x="14592300" y="104279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50165</xdr:rowOff>
    </xdr:from>
    <xdr:to>
      <xdr:col>72</xdr:col>
      <xdr:colOff>38100</xdr:colOff>
      <xdr:row>60</xdr:row>
      <xdr:rowOff>151765</xdr:rowOff>
    </xdr:to>
    <xdr:sp macro="" textlink="">
      <xdr:nvSpPr>
        <xdr:cNvPr id="356" name="楕円 355">
          <a:extLst>
            <a:ext uri="{FF2B5EF4-FFF2-40B4-BE49-F238E27FC236}">
              <a16:creationId xmlns:a16="http://schemas.microsoft.com/office/drawing/2014/main" id="{49BEDDD0-00D8-46E8-B004-82A90F0A517A}"/>
            </a:ext>
          </a:extLst>
        </xdr:cNvPr>
        <xdr:cNvSpPr/>
      </xdr:nvSpPr>
      <xdr:spPr>
        <a:xfrm>
          <a:off x="13652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100965</xdr:rowOff>
    </xdr:from>
    <xdr:to>
      <xdr:col>76</xdr:col>
      <xdr:colOff>114300</xdr:colOff>
      <xdr:row>60</xdr:row>
      <xdr:rowOff>140970</xdr:rowOff>
    </xdr:to>
    <xdr:cxnSp macro="">
      <xdr:nvCxnSpPr>
        <xdr:cNvPr id="357" name="直線コネクタ 356">
          <a:extLst>
            <a:ext uri="{FF2B5EF4-FFF2-40B4-BE49-F238E27FC236}">
              <a16:creationId xmlns:a16="http://schemas.microsoft.com/office/drawing/2014/main" id="{7625A0B2-227D-4D6A-95EC-EFB5A3388198}"/>
            </a:ext>
          </a:extLst>
        </xdr:cNvPr>
        <xdr:cNvCxnSpPr/>
      </xdr:nvCxnSpPr>
      <xdr:spPr>
        <a:xfrm>
          <a:off x="13703300" y="103879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76835</xdr:rowOff>
    </xdr:from>
    <xdr:to>
      <xdr:col>67</xdr:col>
      <xdr:colOff>101600</xdr:colOff>
      <xdr:row>61</xdr:row>
      <xdr:rowOff>6985</xdr:rowOff>
    </xdr:to>
    <xdr:sp macro="" textlink="">
      <xdr:nvSpPr>
        <xdr:cNvPr id="358" name="楕円 357">
          <a:extLst>
            <a:ext uri="{FF2B5EF4-FFF2-40B4-BE49-F238E27FC236}">
              <a16:creationId xmlns:a16="http://schemas.microsoft.com/office/drawing/2014/main" id="{0DA9CF12-8F46-407C-9138-C252E90E9183}"/>
            </a:ext>
          </a:extLst>
        </xdr:cNvPr>
        <xdr:cNvSpPr/>
      </xdr:nvSpPr>
      <xdr:spPr>
        <a:xfrm>
          <a:off x="12763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100965</xdr:rowOff>
    </xdr:from>
    <xdr:to>
      <xdr:col>71</xdr:col>
      <xdr:colOff>177800</xdr:colOff>
      <xdr:row>60</xdr:row>
      <xdr:rowOff>127635</xdr:rowOff>
    </xdr:to>
    <xdr:cxnSp macro="">
      <xdr:nvCxnSpPr>
        <xdr:cNvPr id="359" name="直線コネクタ 358">
          <a:extLst>
            <a:ext uri="{FF2B5EF4-FFF2-40B4-BE49-F238E27FC236}">
              <a16:creationId xmlns:a16="http://schemas.microsoft.com/office/drawing/2014/main" id="{4E9984EE-2B84-4C22-88DD-6CBE3707A046}"/>
            </a:ext>
          </a:extLst>
        </xdr:cNvPr>
        <xdr:cNvCxnSpPr/>
      </xdr:nvCxnSpPr>
      <xdr:spPr>
        <a:xfrm flipV="1">
          <a:off x="12814300" y="1038796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652</xdr:rowOff>
    </xdr:from>
    <xdr:ext cx="405111" cy="259045"/>
    <xdr:sp macro="" textlink="">
      <xdr:nvSpPr>
        <xdr:cNvPr id="360" name="n_1aveValue【保健センター・保健所】&#10;有形固定資産減価償却率">
          <a:extLst>
            <a:ext uri="{FF2B5EF4-FFF2-40B4-BE49-F238E27FC236}">
              <a16:creationId xmlns:a16="http://schemas.microsoft.com/office/drawing/2014/main" id="{BA337D64-373C-4997-8678-637300CD08D3}"/>
            </a:ext>
          </a:extLst>
        </xdr:cNvPr>
        <xdr:cNvSpPr txBox="1"/>
      </xdr:nvSpPr>
      <xdr:spPr>
        <a:xfrm>
          <a:off x="15266044" y="994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132097</xdr:rowOff>
    </xdr:from>
    <xdr:ext cx="405111" cy="259045"/>
    <xdr:sp macro="" textlink="">
      <xdr:nvSpPr>
        <xdr:cNvPr id="361" name="n_2aveValue【保健センター・保健所】&#10;有形固定資産減価償却率">
          <a:extLst>
            <a:ext uri="{FF2B5EF4-FFF2-40B4-BE49-F238E27FC236}">
              <a16:creationId xmlns:a16="http://schemas.microsoft.com/office/drawing/2014/main" id="{76DCD2DF-CBA1-432F-A401-985C02877544}"/>
            </a:ext>
          </a:extLst>
        </xdr:cNvPr>
        <xdr:cNvSpPr txBox="1"/>
      </xdr:nvSpPr>
      <xdr:spPr>
        <a:xfrm>
          <a:off x="14389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128287</xdr:rowOff>
    </xdr:from>
    <xdr:ext cx="405111" cy="259045"/>
    <xdr:sp macro="" textlink="">
      <xdr:nvSpPr>
        <xdr:cNvPr id="362" name="n_3aveValue【保健センター・保健所】&#10;有形固定資産減価償却率">
          <a:extLst>
            <a:ext uri="{FF2B5EF4-FFF2-40B4-BE49-F238E27FC236}">
              <a16:creationId xmlns:a16="http://schemas.microsoft.com/office/drawing/2014/main" id="{71A3EBB7-57F8-494E-9714-CCD8A1164B33}"/>
            </a:ext>
          </a:extLst>
        </xdr:cNvPr>
        <xdr:cNvSpPr txBox="1"/>
      </xdr:nvSpPr>
      <xdr:spPr>
        <a:xfrm>
          <a:off x="135007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76852</xdr:rowOff>
    </xdr:from>
    <xdr:ext cx="405111" cy="259045"/>
    <xdr:sp macro="" textlink="">
      <xdr:nvSpPr>
        <xdr:cNvPr id="363" name="n_4aveValue【保健センター・保健所】&#10;有形固定資産減価償却率">
          <a:extLst>
            <a:ext uri="{FF2B5EF4-FFF2-40B4-BE49-F238E27FC236}">
              <a16:creationId xmlns:a16="http://schemas.microsoft.com/office/drawing/2014/main" id="{56A80FB6-6F59-4684-890D-DDB0B57315CA}"/>
            </a:ext>
          </a:extLst>
        </xdr:cNvPr>
        <xdr:cNvSpPr txBox="1"/>
      </xdr:nvSpPr>
      <xdr:spPr>
        <a:xfrm>
          <a:off x="12611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51452</xdr:rowOff>
    </xdr:from>
    <xdr:ext cx="405111" cy="259045"/>
    <xdr:sp macro="" textlink="">
      <xdr:nvSpPr>
        <xdr:cNvPr id="364" name="n_1mainValue【保健センター・保健所】&#10;有形固定資産減価償却率">
          <a:extLst>
            <a:ext uri="{FF2B5EF4-FFF2-40B4-BE49-F238E27FC236}">
              <a16:creationId xmlns:a16="http://schemas.microsoft.com/office/drawing/2014/main" id="{574AC22E-1647-4407-AE90-C347F2C33672}"/>
            </a:ext>
          </a:extLst>
        </xdr:cNvPr>
        <xdr:cNvSpPr txBox="1"/>
      </xdr:nvSpPr>
      <xdr:spPr>
        <a:xfrm>
          <a:off x="152660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11447</xdr:rowOff>
    </xdr:from>
    <xdr:ext cx="405111" cy="259045"/>
    <xdr:sp macro="" textlink="">
      <xdr:nvSpPr>
        <xdr:cNvPr id="365" name="n_2mainValue【保健センター・保健所】&#10;有形固定資産減価償却率">
          <a:extLst>
            <a:ext uri="{FF2B5EF4-FFF2-40B4-BE49-F238E27FC236}">
              <a16:creationId xmlns:a16="http://schemas.microsoft.com/office/drawing/2014/main" id="{EF4332A0-8FEF-4915-8C19-03782830FC73}"/>
            </a:ext>
          </a:extLst>
        </xdr:cNvPr>
        <xdr:cNvSpPr txBox="1"/>
      </xdr:nvSpPr>
      <xdr:spPr>
        <a:xfrm>
          <a:off x="1438974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142892</xdr:rowOff>
    </xdr:from>
    <xdr:ext cx="405111" cy="259045"/>
    <xdr:sp macro="" textlink="">
      <xdr:nvSpPr>
        <xdr:cNvPr id="366" name="n_3mainValue【保健センター・保健所】&#10;有形固定資産減価償却率">
          <a:extLst>
            <a:ext uri="{FF2B5EF4-FFF2-40B4-BE49-F238E27FC236}">
              <a16:creationId xmlns:a16="http://schemas.microsoft.com/office/drawing/2014/main" id="{33334E56-722C-4C88-8930-3D4615C9854D}"/>
            </a:ext>
          </a:extLst>
        </xdr:cNvPr>
        <xdr:cNvSpPr txBox="1"/>
      </xdr:nvSpPr>
      <xdr:spPr>
        <a:xfrm>
          <a:off x="135007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169562</xdr:rowOff>
    </xdr:from>
    <xdr:ext cx="405111" cy="259045"/>
    <xdr:sp macro="" textlink="">
      <xdr:nvSpPr>
        <xdr:cNvPr id="367" name="n_4mainValue【保健センター・保健所】&#10;有形固定資産減価償却率">
          <a:extLst>
            <a:ext uri="{FF2B5EF4-FFF2-40B4-BE49-F238E27FC236}">
              <a16:creationId xmlns:a16="http://schemas.microsoft.com/office/drawing/2014/main" id="{0912893A-064A-4DE4-887B-6F83E82F6302}"/>
            </a:ext>
          </a:extLst>
        </xdr:cNvPr>
        <xdr:cNvSpPr txBox="1"/>
      </xdr:nvSpPr>
      <xdr:spPr>
        <a:xfrm>
          <a:off x="12611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68" name="正方形/長方形 367">
          <a:extLst>
            <a:ext uri="{FF2B5EF4-FFF2-40B4-BE49-F238E27FC236}">
              <a16:creationId xmlns:a16="http://schemas.microsoft.com/office/drawing/2014/main" id="{0A737187-7F09-42F9-989F-9FB55135EDD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69" name="正方形/長方形 368">
          <a:extLst>
            <a:ext uri="{FF2B5EF4-FFF2-40B4-BE49-F238E27FC236}">
              <a16:creationId xmlns:a16="http://schemas.microsoft.com/office/drawing/2014/main" id="{9CEFB0B1-AC18-42E7-BFA0-8CF13C81631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0" name="正方形/長方形 369">
          <a:extLst>
            <a:ext uri="{FF2B5EF4-FFF2-40B4-BE49-F238E27FC236}">
              <a16:creationId xmlns:a16="http://schemas.microsoft.com/office/drawing/2014/main" id="{1726127D-F42A-4709-A2DD-12D9B3965AF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1" name="正方形/長方形 370">
          <a:extLst>
            <a:ext uri="{FF2B5EF4-FFF2-40B4-BE49-F238E27FC236}">
              <a16:creationId xmlns:a16="http://schemas.microsoft.com/office/drawing/2014/main" id="{1EEF458C-6E84-428E-A961-01B8767E3B8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2" name="正方形/長方形 371">
          <a:extLst>
            <a:ext uri="{FF2B5EF4-FFF2-40B4-BE49-F238E27FC236}">
              <a16:creationId xmlns:a16="http://schemas.microsoft.com/office/drawing/2014/main" id="{10DC1AF7-506A-420B-B175-895605CB6E5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73" name="正方形/長方形 372">
          <a:extLst>
            <a:ext uri="{FF2B5EF4-FFF2-40B4-BE49-F238E27FC236}">
              <a16:creationId xmlns:a16="http://schemas.microsoft.com/office/drawing/2014/main" id="{D9CAEFF2-4531-43A9-843C-E1ED5A7E0AC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74" name="正方形/長方形 373">
          <a:extLst>
            <a:ext uri="{FF2B5EF4-FFF2-40B4-BE49-F238E27FC236}">
              <a16:creationId xmlns:a16="http://schemas.microsoft.com/office/drawing/2014/main" id="{82E29F7D-3D26-47F4-8D2C-6006113A1A8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75" name="正方形/長方形 374">
          <a:extLst>
            <a:ext uri="{FF2B5EF4-FFF2-40B4-BE49-F238E27FC236}">
              <a16:creationId xmlns:a16="http://schemas.microsoft.com/office/drawing/2014/main" id="{33E04CAF-823D-4363-BBEF-6DDB5921D25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76" name="テキスト ボックス 375">
          <a:extLst>
            <a:ext uri="{FF2B5EF4-FFF2-40B4-BE49-F238E27FC236}">
              <a16:creationId xmlns:a16="http://schemas.microsoft.com/office/drawing/2014/main" id="{52B1189C-5471-4BED-810E-F7D90812DEC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77" name="直線コネクタ 376">
          <a:extLst>
            <a:ext uri="{FF2B5EF4-FFF2-40B4-BE49-F238E27FC236}">
              <a16:creationId xmlns:a16="http://schemas.microsoft.com/office/drawing/2014/main" id="{3D09CF74-7F9F-4833-83B8-1F9CAFCE0DB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78" name="直線コネクタ 377">
          <a:extLst>
            <a:ext uri="{FF2B5EF4-FFF2-40B4-BE49-F238E27FC236}">
              <a16:creationId xmlns:a16="http://schemas.microsoft.com/office/drawing/2014/main" id="{9A80B418-163B-43DE-89F4-82025917679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79" name="テキスト ボックス 378">
          <a:extLst>
            <a:ext uri="{FF2B5EF4-FFF2-40B4-BE49-F238E27FC236}">
              <a16:creationId xmlns:a16="http://schemas.microsoft.com/office/drawing/2014/main" id="{0C0A9C7C-36AE-4CDC-9148-EB8C1F66F0C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80" name="直線コネクタ 379">
          <a:extLst>
            <a:ext uri="{FF2B5EF4-FFF2-40B4-BE49-F238E27FC236}">
              <a16:creationId xmlns:a16="http://schemas.microsoft.com/office/drawing/2014/main" id="{78099F03-08ED-4E15-9DF1-0AE4E0067897}"/>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81" name="テキスト ボックス 380">
          <a:extLst>
            <a:ext uri="{FF2B5EF4-FFF2-40B4-BE49-F238E27FC236}">
              <a16:creationId xmlns:a16="http://schemas.microsoft.com/office/drawing/2014/main" id="{FFA1ACF0-151C-4138-9933-E6A9F0526D89}"/>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82" name="直線コネクタ 381">
          <a:extLst>
            <a:ext uri="{FF2B5EF4-FFF2-40B4-BE49-F238E27FC236}">
              <a16:creationId xmlns:a16="http://schemas.microsoft.com/office/drawing/2014/main" id="{3442DED8-1996-4B6F-9098-4E834AB0FE2A}"/>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83" name="テキスト ボックス 382">
          <a:extLst>
            <a:ext uri="{FF2B5EF4-FFF2-40B4-BE49-F238E27FC236}">
              <a16:creationId xmlns:a16="http://schemas.microsoft.com/office/drawing/2014/main" id="{65D96617-027E-4E57-B436-19877D73C9E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84" name="直線コネクタ 383">
          <a:extLst>
            <a:ext uri="{FF2B5EF4-FFF2-40B4-BE49-F238E27FC236}">
              <a16:creationId xmlns:a16="http://schemas.microsoft.com/office/drawing/2014/main" id="{1B172790-942F-40DB-81F0-0F0DC25EC51C}"/>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85" name="テキスト ボックス 384">
          <a:extLst>
            <a:ext uri="{FF2B5EF4-FFF2-40B4-BE49-F238E27FC236}">
              <a16:creationId xmlns:a16="http://schemas.microsoft.com/office/drawing/2014/main" id="{DCF01865-6C95-4C56-A50B-96A5EEDACBD3}"/>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86" name="直線コネクタ 385">
          <a:extLst>
            <a:ext uri="{FF2B5EF4-FFF2-40B4-BE49-F238E27FC236}">
              <a16:creationId xmlns:a16="http://schemas.microsoft.com/office/drawing/2014/main" id="{35C0586A-065A-4BF2-8024-1C69985E532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87" name="テキスト ボックス 386">
          <a:extLst>
            <a:ext uri="{FF2B5EF4-FFF2-40B4-BE49-F238E27FC236}">
              <a16:creationId xmlns:a16="http://schemas.microsoft.com/office/drawing/2014/main" id="{A0692AA3-48A7-419B-B52C-BBBDFD53B726}"/>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88" name="直線コネクタ 387">
          <a:extLst>
            <a:ext uri="{FF2B5EF4-FFF2-40B4-BE49-F238E27FC236}">
              <a16:creationId xmlns:a16="http://schemas.microsoft.com/office/drawing/2014/main" id="{8117148B-9907-4AC2-A008-B35FA5732F33}"/>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389" name="テキスト ボックス 388">
          <a:extLst>
            <a:ext uri="{FF2B5EF4-FFF2-40B4-BE49-F238E27FC236}">
              <a16:creationId xmlns:a16="http://schemas.microsoft.com/office/drawing/2014/main" id="{7F6FCD21-7AA2-443A-94DE-6225FD4499EB}"/>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90" name="直線コネクタ 389">
          <a:extLst>
            <a:ext uri="{FF2B5EF4-FFF2-40B4-BE49-F238E27FC236}">
              <a16:creationId xmlns:a16="http://schemas.microsoft.com/office/drawing/2014/main" id="{5F36F51D-41B9-4001-B2C3-749EDFBB86CF}"/>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91" name="テキスト ボックス 390">
          <a:extLst>
            <a:ext uri="{FF2B5EF4-FFF2-40B4-BE49-F238E27FC236}">
              <a16:creationId xmlns:a16="http://schemas.microsoft.com/office/drawing/2014/main" id="{62F3D4DF-61AA-4563-BAA7-24B7EDCA73D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2" name="【保健センター・保健所】&#10;一人当たり面積グラフ枠">
          <a:extLst>
            <a:ext uri="{FF2B5EF4-FFF2-40B4-BE49-F238E27FC236}">
              <a16:creationId xmlns:a16="http://schemas.microsoft.com/office/drawing/2014/main" id="{AB6E5D5C-2654-40F5-824D-2E7591FBEB5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145324</xdr:rowOff>
    </xdr:from>
    <xdr:to>
      <xdr:col>116</xdr:col>
      <xdr:colOff>62864</xdr:colOff>
      <xdr:row>64</xdr:row>
      <xdr:rowOff>91440</xdr:rowOff>
    </xdr:to>
    <xdr:cxnSp macro="">
      <xdr:nvCxnSpPr>
        <xdr:cNvPr id="393" name="直線コネクタ 392">
          <a:extLst>
            <a:ext uri="{FF2B5EF4-FFF2-40B4-BE49-F238E27FC236}">
              <a16:creationId xmlns:a16="http://schemas.microsoft.com/office/drawing/2014/main" id="{7FF3BBC0-388F-40D4-98E7-87420EDDF1CA}"/>
            </a:ext>
          </a:extLst>
        </xdr:cNvPr>
        <xdr:cNvCxnSpPr/>
      </xdr:nvCxnSpPr>
      <xdr:spPr>
        <a:xfrm flipV="1">
          <a:off x="22160864" y="9575074"/>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95267</xdr:rowOff>
    </xdr:from>
    <xdr:ext cx="469744" cy="259045"/>
    <xdr:sp macro="" textlink="">
      <xdr:nvSpPr>
        <xdr:cNvPr id="394" name="【保健センター・保健所】&#10;一人当たり面積最小値テキスト">
          <a:extLst>
            <a:ext uri="{FF2B5EF4-FFF2-40B4-BE49-F238E27FC236}">
              <a16:creationId xmlns:a16="http://schemas.microsoft.com/office/drawing/2014/main" id="{25E1B137-8C15-48E1-AB70-A82F19750741}"/>
            </a:ext>
          </a:extLst>
        </xdr:cNvPr>
        <xdr:cNvSpPr txBox="1"/>
      </xdr:nvSpPr>
      <xdr:spPr>
        <a:xfrm>
          <a:off x="22199600" y="1106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91440</xdr:rowOff>
    </xdr:from>
    <xdr:to>
      <xdr:col>116</xdr:col>
      <xdr:colOff>152400</xdr:colOff>
      <xdr:row>64</xdr:row>
      <xdr:rowOff>91440</xdr:rowOff>
    </xdr:to>
    <xdr:cxnSp macro="">
      <xdr:nvCxnSpPr>
        <xdr:cNvPr id="395" name="直線コネクタ 394">
          <a:extLst>
            <a:ext uri="{FF2B5EF4-FFF2-40B4-BE49-F238E27FC236}">
              <a16:creationId xmlns:a16="http://schemas.microsoft.com/office/drawing/2014/main" id="{3B34B829-B260-4176-A4EE-CDB62BD8A169}"/>
            </a:ext>
          </a:extLst>
        </xdr:cNvPr>
        <xdr:cNvCxnSpPr/>
      </xdr:nvCxnSpPr>
      <xdr:spPr>
        <a:xfrm>
          <a:off x="22072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92001</xdr:rowOff>
    </xdr:from>
    <xdr:ext cx="469744" cy="259045"/>
    <xdr:sp macro="" textlink="">
      <xdr:nvSpPr>
        <xdr:cNvPr id="396" name="【保健センター・保健所】&#10;一人当たり面積最大値テキスト">
          <a:extLst>
            <a:ext uri="{FF2B5EF4-FFF2-40B4-BE49-F238E27FC236}">
              <a16:creationId xmlns:a16="http://schemas.microsoft.com/office/drawing/2014/main" id="{805BB222-9689-4D39-ADD9-F797B232EDB1}"/>
            </a:ext>
          </a:extLst>
        </xdr:cNvPr>
        <xdr:cNvSpPr txBox="1"/>
      </xdr:nvSpPr>
      <xdr:spPr>
        <a:xfrm>
          <a:off x="22199600" y="9350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145324</xdr:rowOff>
    </xdr:from>
    <xdr:to>
      <xdr:col>116</xdr:col>
      <xdr:colOff>152400</xdr:colOff>
      <xdr:row>55</xdr:row>
      <xdr:rowOff>145324</xdr:rowOff>
    </xdr:to>
    <xdr:cxnSp macro="">
      <xdr:nvCxnSpPr>
        <xdr:cNvPr id="397" name="直線コネクタ 396">
          <a:extLst>
            <a:ext uri="{FF2B5EF4-FFF2-40B4-BE49-F238E27FC236}">
              <a16:creationId xmlns:a16="http://schemas.microsoft.com/office/drawing/2014/main" id="{E8625930-0261-462B-A66A-63E0AAF7F040}"/>
            </a:ext>
          </a:extLst>
        </xdr:cNvPr>
        <xdr:cNvCxnSpPr/>
      </xdr:nvCxnSpPr>
      <xdr:spPr>
        <a:xfrm>
          <a:off x="22072600" y="957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86377</xdr:rowOff>
    </xdr:from>
    <xdr:ext cx="469744" cy="259045"/>
    <xdr:sp macro="" textlink="">
      <xdr:nvSpPr>
        <xdr:cNvPr id="398" name="【保健センター・保健所】&#10;一人当たり面積平均値テキスト">
          <a:extLst>
            <a:ext uri="{FF2B5EF4-FFF2-40B4-BE49-F238E27FC236}">
              <a16:creationId xmlns:a16="http://schemas.microsoft.com/office/drawing/2014/main" id="{AE09B87C-D8FD-4E8B-959B-D351BA040A81}"/>
            </a:ext>
          </a:extLst>
        </xdr:cNvPr>
        <xdr:cNvSpPr txBox="1"/>
      </xdr:nvSpPr>
      <xdr:spPr>
        <a:xfrm>
          <a:off x="22199600" y="1054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399" name="フローチャート: 判断 398">
          <a:extLst>
            <a:ext uri="{FF2B5EF4-FFF2-40B4-BE49-F238E27FC236}">
              <a16:creationId xmlns:a16="http://schemas.microsoft.com/office/drawing/2014/main" id="{0D2BCA5B-9A74-4763-A80F-73CF62CBD141}"/>
            </a:ext>
          </a:extLst>
        </xdr:cNvPr>
        <xdr:cNvSpPr/>
      </xdr:nvSpPr>
      <xdr:spPr>
        <a:xfrm>
          <a:off x="221107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66766</xdr:rowOff>
    </xdr:from>
    <xdr:to>
      <xdr:col>112</xdr:col>
      <xdr:colOff>38100</xdr:colOff>
      <xdr:row>62</xdr:row>
      <xdr:rowOff>168366</xdr:rowOff>
    </xdr:to>
    <xdr:sp macro="" textlink="">
      <xdr:nvSpPr>
        <xdr:cNvPr id="400" name="フローチャート: 判断 399">
          <a:extLst>
            <a:ext uri="{FF2B5EF4-FFF2-40B4-BE49-F238E27FC236}">
              <a16:creationId xmlns:a16="http://schemas.microsoft.com/office/drawing/2014/main" id="{E1782FFB-14D5-4D81-9821-98042A3EF0C3}"/>
            </a:ext>
          </a:extLst>
        </xdr:cNvPr>
        <xdr:cNvSpPr/>
      </xdr:nvSpPr>
      <xdr:spPr>
        <a:xfrm>
          <a:off x="21272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66766</xdr:rowOff>
    </xdr:from>
    <xdr:to>
      <xdr:col>107</xdr:col>
      <xdr:colOff>101600</xdr:colOff>
      <xdr:row>62</xdr:row>
      <xdr:rowOff>168366</xdr:rowOff>
    </xdr:to>
    <xdr:sp macro="" textlink="">
      <xdr:nvSpPr>
        <xdr:cNvPr id="401" name="フローチャート: 判断 400">
          <a:extLst>
            <a:ext uri="{FF2B5EF4-FFF2-40B4-BE49-F238E27FC236}">
              <a16:creationId xmlns:a16="http://schemas.microsoft.com/office/drawing/2014/main" id="{E85F4A15-3623-4B65-BB50-2BD54BEA348E}"/>
            </a:ext>
          </a:extLst>
        </xdr:cNvPr>
        <xdr:cNvSpPr/>
      </xdr:nvSpPr>
      <xdr:spPr>
        <a:xfrm>
          <a:off x="20383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56969</xdr:rowOff>
    </xdr:from>
    <xdr:to>
      <xdr:col>102</xdr:col>
      <xdr:colOff>165100</xdr:colOff>
      <xdr:row>62</xdr:row>
      <xdr:rowOff>158569</xdr:rowOff>
    </xdr:to>
    <xdr:sp macro="" textlink="">
      <xdr:nvSpPr>
        <xdr:cNvPr id="402" name="フローチャート: 判断 401">
          <a:extLst>
            <a:ext uri="{FF2B5EF4-FFF2-40B4-BE49-F238E27FC236}">
              <a16:creationId xmlns:a16="http://schemas.microsoft.com/office/drawing/2014/main" id="{2AE2FD0F-B65B-46FE-BC8A-8D3FEDB905FB}"/>
            </a:ext>
          </a:extLst>
        </xdr:cNvPr>
        <xdr:cNvSpPr/>
      </xdr:nvSpPr>
      <xdr:spPr>
        <a:xfrm>
          <a:off x="19494500" y="1068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56969</xdr:rowOff>
    </xdr:from>
    <xdr:to>
      <xdr:col>98</xdr:col>
      <xdr:colOff>38100</xdr:colOff>
      <xdr:row>62</xdr:row>
      <xdr:rowOff>158569</xdr:rowOff>
    </xdr:to>
    <xdr:sp macro="" textlink="">
      <xdr:nvSpPr>
        <xdr:cNvPr id="403" name="フローチャート: 判断 402">
          <a:extLst>
            <a:ext uri="{FF2B5EF4-FFF2-40B4-BE49-F238E27FC236}">
              <a16:creationId xmlns:a16="http://schemas.microsoft.com/office/drawing/2014/main" id="{CEB6AFB4-00EA-43B7-ADE3-1FD9F9B48798}"/>
            </a:ext>
          </a:extLst>
        </xdr:cNvPr>
        <xdr:cNvSpPr/>
      </xdr:nvSpPr>
      <xdr:spPr>
        <a:xfrm>
          <a:off x="18605500" y="1068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4" name="テキスト ボックス 403">
          <a:extLst>
            <a:ext uri="{FF2B5EF4-FFF2-40B4-BE49-F238E27FC236}">
              <a16:creationId xmlns:a16="http://schemas.microsoft.com/office/drawing/2014/main" id="{B451DBBE-3E48-42F6-A16C-24C43D56C46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05" name="テキスト ボックス 404">
          <a:extLst>
            <a:ext uri="{FF2B5EF4-FFF2-40B4-BE49-F238E27FC236}">
              <a16:creationId xmlns:a16="http://schemas.microsoft.com/office/drawing/2014/main" id="{DBFCFD09-8F91-466F-AF60-1C15D9236BD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06" name="テキスト ボックス 405">
          <a:extLst>
            <a:ext uri="{FF2B5EF4-FFF2-40B4-BE49-F238E27FC236}">
              <a16:creationId xmlns:a16="http://schemas.microsoft.com/office/drawing/2014/main" id="{127F961C-CB1A-4740-9568-0D6E5CF2DBA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07" name="テキスト ボックス 406">
          <a:extLst>
            <a:ext uri="{FF2B5EF4-FFF2-40B4-BE49-F238E27FC236}">
              <a16:creationId xmlns:a16="http://schemas.microsoft.com/office/drawing/2014/main" id="{819AC51B-2BAA-4FC3-A4B3-737B6AC9D52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08" name="テキスト ボックス 407">
          <a:extLst>
            <a:ext uri="{FF2B5EF4-FFF2-40B4-BE49-F238E27FC236}">
              <a16:creationId xmlns:a16="http://schemas.microsoft.com/office/drawing/2014/main" id="{B1B1C4DD-586C-40E0-BF21-212A4B1C9B3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61867</xdr:rowOff>
    </xdr:from>
    <xdr:to>
      <xdr:col>116</xdr:col>
      <xdr:colOff>114300</xdr:colOff>
      <xdr:row>63</xdr:row>
      <xdr:rowOff>163467</xdr:rowOff>
    </xdr:to>
    <xdr:sp macro="" textlink="">
      <xdr:nvSpPr>
        <xdr:cNvPr id="409" name="楕円 408">
          <a:extLst>
            <a:ext uri="{FF2B5EF4-FFF2-40B4-BE49-F238E27FC236}">
              <a16:creationId xmlns:a16="http://schemas.microsoft.com/office/drawing/2014/main" id="{33265439-6C58-4EE6-AB9D-45F9B5ED75A0}"/>
            </a:ext>
          </a:extLst>
        </xdr:cNvPr>
        <xdr:cNvSpPr/>
      </xdr:nvSpPr>
      <xdr:spPr>
        <a:xfrm>
          <a:off x="221107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40294</xdr:rowOff>
    </xdr:from>
    <xdr:ext cx="469744" cy="259045"/>
    <xdr:sp macro="" textlink="">
      <xdr:nvSpPr>
        <xdr:cNvPr id="410" name="【保健センター・保健所】&#10;一人当たり面積該当値テキスト">
          <a:extLst>
            <a:ext uri="{FF2B5EF4-FFF2-40B4-BE49-F238E27FC236}">
              <a16:creationId xmlns:a16="http://schemas.microsoft.com/office/drawing/2014/main" id="{13650890-38EC-41DE-A8AC-EC7EA8D7C7D6}"/>
            </a:ext>
          </a:extLst>
        </xdr:cNvPr>
        <xdr:cNvSpPr txBox="1"/>
      </xdr:nvSpPr>
      <xdr:spPr>
        <a:xfrm>
          <a:off x="22199600" y="1084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65133</xdr:rowOff>
    </xdr:from>
    <xdr:to>
      <xdr:col>112</xdr:col>
      <xdr:colOff>38100</xdr:colOff>
      <xdr:row>63</xdr:row>
      <xdr:rowOff>166733</xdr:rowOff>
    </xdr:to>
    <xdr:sp macro="" textlink="">
      <xdr:nvSpPr>
        <xdr:cNvPr id="411" name="楕円 410">
          <a:extLst>
            <a:ext uri="{FF2B5EF4-FFF2-40B4-BE49-F238E27FC236}">
              <a16:creationId xmlns:a16="http://schemas.microsoft.com/office/drawing/2014/main" id="{96D03125-1203-4332-989F-36586ABEE288}"/>
            </a:ext>
          </a:extLst>
        </xdr:cNvPr>
        <xdr:cNvSpPr/>
      </xdr:nvSpPr>
      <xdr:spPr>
        <a:xfrm>
          <a:off x="21272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112667</xdr:rowOff>
    </xdr:from>
    <xdr:to>
      <xdr:col>116</xdr:col>
      <xdr:colOff>63500</xdr:colOff>
      <xdr:row>63</xdr:row>
      <xdr:rowOff>115933</xdr:rowOff>
    </xdr:to>
    <xdr:cxnSp macro="">
      <xdr:nvCxnSpPr>
        <xdr:cNvPr id="412" name="直線コネクタ 411">
          <a:extLst>
            <a:ext uri="{FF2B5EF4-FFF2-40B4-BE49-F238E27FC236}">
              <a16:creationId xmlns:a16="http://schemas.microsoft.com/office/drawing/2014/main" id="{4810A23B-854D-48A1-8F05-C91C862BCD70}"/>
            </a:ext>
          </a:extLst>
        </xdr:cNvPr>
        <xdr:cNvCxnSpPr/>
      </xdr:nvCxnSpPr>
      <xdr:spPr>
        <a:xfrm flipV="1">
          <a:off x="21323300" y="10914017"/>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68399</xdr:rowOff>
    </xdr:from>
    <xdr:to>
      <xdr:col>107</xdr:col>
      <xdr:colOff>101600</xdr:colOff>
      <xdr:row>63</xdr:row>
      <xdr:rowOff>169999</xdr:rowOff>
    </xdr:to>
    <xdr:sp macro="" textlink="">
      <xdr:nvSpPr>
        <xdr:cNvPr id="413" name="楕円 412">
          <a:extLst>
            <a:ext uri="{FF2B5EF4-FFF2-40B4-BE49-F238E27FC236}">
              <a16:creationId xmlns:a16="http://schemas.microsoft.com/office/drawing/2014/main" id="{33F5D137-383C-44B7-9722-33A6768CA070}"/>
            </a:ext>
          </a:extLst>
        </xdr:cNvPr>
        <xdr:cNvSpPr/>
      </xdr:nvSpPr>
      <xdr:spPr>
        <a:xfrm>
          <a:off x="20383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115933</xdr:rowOff>
    </xdr:from>
    <xdr:to>
      <xdr:col>111</xdr:col>
      <xdr:colOff>177800</xdr:colOff>
      <xdr:row>63</xdr:row>
      <xdr:rowOff>119199</xdr:rowOff>
    </xdr:to>
    <xdr:cxnSp macro="">
      <xdr:nvCxnSpPr>
        <xdr:cNvPr id="414" name="直線コネクタ 413">
          <a:extLst>
            <a:ext uri="{FF2B5EF4-FFF2-40B4-BE49-F238E27FC236}">
              <a16:creationId xmlns:a16="http://schemas.microsoft.com/office/drawing/2014/main" id="{16ADC655-FF4A-4BDA-AED1-842AE6B1B5FD}"/>
            </a:ext>
          </a:extLst>
        </xdr:cNvPr>
        <xdr:cNvCxnSpPr/>
      </xdr:nvCxnSpPr>
      <xdr:spPr>
        <a:xfrm flipV="1">
          <a:off x="20434300" y="109172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68399</xdr:rowOff>
    </xdr:from>
    <xdr:to>
      <xdr:col>102</xdr:col>
      <xdr:colOff>165100</xdr:colOff>
      <xdr:row>63</xdr:row>
      <xdr:rowOff>169999</xdr:rowOff>
    </xdr:to>
    <xdr:sp macro="" textlink="">
      <xdr:nvSpPr>
        <xdr:cNvPr id="415" name="楕円 414">
          <a:extLst>
            <a:ext uri="{FF2B5EF4-FFF2-40B4-BE49-F238E27FC236}">
              <a16:creationId xmlns:a16="http://schemas.microsoft.com/office/drawing/2014/main" id="{C77D4803-A22D-4358-B8BF-22EBA5718239}"/>
            </a:ext>
          </a:extLst>
        </xdr:cNvPr>
        <xdr:cNvSpPr/>
      </xdr:nvSpPr>
      <xdr:spPr>
        <a:xfrm>
          <a:off x="19494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119199</xdr:rowOff>
    </xdr:from>
    <xdr:to>
      <xdr:col>107</xdr:col>
      <xdr:colOff>50800</xdr:colOff>
      <xdr:row>63</xdr:row>
      <xdr:rowOff>119199</xdr:rowOff>
    </xdr:to>
    <xdr:cxnSp macro="">
      <xdr:nvCxnSpPr>
        <xdr:cNvPr id="416" name="直線コネクタ 415">
          <a:extLst>
            <a:ext uri="{FF2B5EF4-FFF2-40B4-BE49-F238E27FC236}">
              <a16:creationId xmlns:a16="http://schemas.microsoft.com/office/drawing/2014/main" id="{7EF4295F-3854-47FB-BB8B-D7C8FB5AC539}"/>
            </a:ext>
          </a:extLst>
        </xdr:cNvPr>
        <xdr:cNvCxnSpPr/>
      </xdr:nvCxnSpPr>
      <xdr:spPr>
        <a:xfrm>
          <a:off x="19545300" y="109205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71665</xdr:rowOff>
    </xdr:from>
    <xdr:to>
      <xdr:col>98</xdr:col>
      <xdr:colOff>38100</xdr:colOff>
      <xdr:row>64</xdr:row>
      <xdr:rowOff>1815</xdr:rowOff>
    </xdr:to>
    <xdr:sp macro="" textlink="">
      <xdr:nvSpPr>
        <xdr:cNvPr id="417" name="楕円 416">
          <a:extLst>
            <a:ext uri="{FF2B5EF4-FFF2-40B4-BE49-F238E27FC236}">
              <a16:creationId xmlns:a16="http://schemas.microsoft.com/office/drawing/2014/main" id="{CA715A12-4F59-47F5-AF9A-B36B931531CD}"/>
            </a:ext>
          </a:extLst>
        </xdr:cNvPr>
        <xdr:cNvSpPr/>
      </xdr:nvSpPr>
      <xdr:spPr>
        <a:xfrm>
          <a:off x="186055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119199</xdr:rowOff>
    </xdr:from>
    <xdr:to>
      <xdr:col>102</xdr:col>
      <xdr:colOff>114300</xdr:colOff>
      <xdr:row>63</xdr:row>
      <xdr:rowOff>122465</xdr:rowOff>
    </xdr:to>
    <xdr:cxnSp macro="">
      <xdr:nvCxnSpPr>
        <xdr:cNvPr id="418" name="直線コネクタ 417">
          <a:extLst>
            <a:ext uri="{FF2B5EF4-FFF2-40B4-BE49-F238E27FC236}">
              <a16:creationId xmlns:a16="http://schemas.microsoft.com/office/drawing/2014/main" id="{E6A3318D-F553-4C90-B947-33E83EA997E2}"/>
            </a:ext>
          </a:extLst>
        </xdr:cNvPr>
        <xdr:cNvCxnSpPr/>
      </xdr:nvCxnSpPr>
      <xdr:spPr>
        <a:xfrm flipV="1">
          <a:off x="18656300" y="1092054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13443</xdr:rowOff>
    </xdr:from>
    <xdr:ext cx="469744" cy="259045"/>
    <xdr:sp macro="" textlink="">
      <xdr:nvSpPr>
        <xdr:cNvPr id="419" name="n_1aveValue【保健センター・保健所】&#10;一人当たり面積">
          <a:extLst>
            <a:ext uri="{FF2B5EF4-FFF2-40B4-BE49-F238E27FC236}">
              <a16:creationId xmlns:a16="http://schemas.microsoft.com/office/drawing/2014/main" id="{CABA7998-26E1-4830-997C-9748DBAA60DC}"/>
            </a:ext>
          </a:extLst>
        </xdr:cNvPr>
        <xdr:cNvSpPr txBox="1"/>
      </xdr:nvSpPr>
      <xdr:spPr>
        <a:xfrm>
          <a:off x="210757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13443</xdr:rowOff>
    </xdr:from>
    <xdr:ext cx="469744" cy="259045"/>
    <xdr:sp macro="" textlink="">
      <xdr:nvSpPr>
        <xdr:cNvPr id="420" name="n_2aveValue【保健センター・保健所】&#10;一人当たり面積">
          <a:extLst>
            <a:ext uri="{FF2B5EF4-FFF2-40B4-BE49-F238E27FC236}">
              <a16:creationId xmlns:a16="http://schemas.microsoft.com/office/drawing/2014/main" id="{F1DE15E1-45B4-4D27-840A-E7779AFEBDDC}"/>
            </a:ext>
          </a:extLst>
        </xdr:cNvPr>
        <xdr:cNvSpPr txBox="1"/>
      </xdr:nvSpPr>
      <xdr:spPr>
        <a:xfrm>
          <a:off x="20199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3646</xdr:rowOff>
    </xdr:from>
    <xdr:ext cx="469744" cy="259045"/>
    <xdr:sp macro="" textlink="">
      <xdr:nvSpPr>
        <xdr:cNvPr id="421" name="n_3aveValue【保健センター・保健所】&#10;一人当たり面積">
          <a:extLst>
            <a:ext uri="{FF2B5EF4-FFF2-40B4-BE49-F238E27FC236}">
              <a16:creationId xmlns:a16="http://schemas.microsoft.com/office/drawing/2014/main" id="{484A860E-772F-4AEC-8363-121795883927}"/>
            </a:ext>
          </a:extLst>
        </xdr:cNvPr>
        <xdr:cNvSpPr txBox="1"/>
      </xdr:nvSpPr>
      <xdr:spPr>
        <a:xfrm>
          <a:off x="19310427" y="1046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3646</xdr:rowOff>
    </xdr:from>
    <xdr:ext cx="469744" cy="259045"/>
    <xdr:sp macro="" textlink="">
      <xdr:nvSpPr>
        <xdr:cNvPr id="422" name="n_4aveValue【保健センター・保健所】&#10;一人当たり面積">
          <a:extLst>
            <a:ext uri="{FF2B5EF4-FFF2-40B4-BE49-F238E27FC236}">
              <a16:creationId xmlns:a16="http://schemas.microsoft.com/office/drawing/2014/main" id="{020620CC-3FD8-4933-AC3F-9F51BCF14D4A}"/>
            </a:ext>
          </a:extLst>
        </xdr:cNvPr>
        <xdr:cNvSpPr txBox="1"/>
      </xdr:nvSpPr>
      <xdr:spPr>
        <a:xfrm>
          <a:off x="18421427" y="1046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157860</xdr:rowOff>
    </xdr:from>
    <xdr:ext cx="469744" cy="259045"/>
    <xdr:sp macro="" textlink="">
      <xdr:nvSpPr>
        <xdr:cNvPr id="423" name="n_1mainValue【保健センター・保健所】&#10;一人当たり面積">
          <a:extLst>
            <a:ext uri="{FF2B5EF4-FFF2-40B4-BE49-F238E27FC236}">
              <a16:creationId xmlns:a16="http://schemas.microsoft.com/office/drawing/2014/main" id="{7ED68CBF-9A20-44B0-A8B9-CC5C70894A02}"/>
            </a:ext>
          </a:extLst>
        </xdr:cNvPr>
        <xdr:cNvSpPr txBox="1"/>
      </xdr:nvSpPr>
      <xdr:spPr>
        <a:xfrm>
          <a:off x="210757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161126</xdr:rowOff>
    </xdr:from>
    <xdr:ext cx="469744" cy="259045"/>
    <xdr:sp macro="" textlink="">
      <xdr:nvSpPr>
        <xdr:cNvPr id="424" name="n_2mainValue【保健センター・保健所】&#10;一人当たり面積">
          <a:extLst>
            <a:ext uri="{FF2B5EF4-FFF2-40B4-BE49-F238E27FC236}">
              <a16:creationId xmlns:a16="http://schemas.microsoft.com/office/drawing/2014/main" id="{254E893F-B87F-49D8-9927-10A8FDCDD40A}"/>
            </a:ext>
          </a:extLst>
        </xdr:cNvPr>
        <xdr:cNvSpPr txBox="1"/>
      </xdr:nvSpPr>
      <xdr:spPr>
        <a:xfrm>
          <a:off x="20199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161126</xdr:rowOff>
    </xdr:from>
    <xdr:ext cx="469744" cy="259045"/>
    <xdr:sp macro="" textlink="">
      <xdr:nvSpPr>
        <xdr:cNvPr id="425" name="n_3mainValue【保健センター・保健所】&#10;一人当たり面積">
          <a:extLst>
            <a:ext uri="{FF2B5EF4-FFF2-40B4-BE49-F238E27FC236}">
              <a16:creationId xmlns:a16="http://schemas.microsoft.com/office/drawing/2014/main" id="{C7B85B88-2FA1-4745-B953-6322654EAD61}"/>
            </a:ext>
          </a:extLst>
        </xdr:cNvPr>
        <xdr:cNvSpPr txBox="1"/>
      </xdr:nvSpPr>
      <xdr:spPr>
        <a:xfrm>
          <a:off x="19310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164392</xdr:rowOff>
    </xdr:from>
    <xdr:ext cx="469744" cy="259045"/>
    <xdr:sp macro="" textlink="">
      <xdr:nvSpPr>
        <xdr:cNvPr id="426" name="n_4mainValue【保健センター・保健所】&#10;一人当たり面積">
          <a:extLst>
            <a:ext uri="{FF2B5EF4-FFF2-40B4-BE49-F238E27FC236}">
              <a16:creationId xmlns:a16="http://schemas.microsoft.com/office/drawing/2014/main" id="{C654955B-82F3-4992-90B9-DC9B0258D52A}"/>
            </a:ext>
          </a:extLst>
        </xdr:cNvPr>
        <xdr:cNvSpPr txBox="1"/>
      </xdr:nvSpPr>
      <xdr:spPr>
        <a:xfrm>
          <a:off x="18421427" y="1096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7" name="正方形/長方形 426">
          <a:extLst>
            <a:ext uri="{FF2B5EF4-FFF2-40B4-BE49-F238E27FC236}">
              <a16:creationId xmlns:a16="http://schemas.microsoft.com/office/drawing/2014/main" id="{57560663-8ADB-410D-8F37-F45AEB841A6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8" name="正方形/長方形 427">
          <a:extLst>
            <a:ext uri="{FF2B5EF4-FFF2-40B4-BE49-F238E27FC236}">
              <a16:creationId xmlns:a16="http://schemas.microsoft.com/office/drawing/2014/main" id="{1F2AE857-4A45-422F-A0FD-5568B121A55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9" name="正方形/長方形 428">
          <a:extLst>
            <a:ext uri="{FF2B5EF4-FFF2-40B4-BE49-F238E27FC236}">
              <a16:creationId xmlns:a16="http://schemas.microsoft.com/office/drawing/2014/main" id="{DBDFF5B6-0FA3-4725-BBDD-5C519A58575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30" name="正方形/長方形 429">
          <a:extLst>
            <a:ext uri="{FF2B5EF4-FFF2-40B4-BE49-F238E27FC236}">
              <a16:creationId xmlns:a16="http://schemas.microsoft.com/office/drawing/2014/main" id="{C7D666F6-48C7-4B7A-AF20-6A9EAD4C81A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1" name="正方形/長方形 430">
          <a:extLst>
            <a:ext uri="{FF2B5EF4-FFF2-40B4-BE49-F238E27FC236}">
              <a16:creationId xmlns:a16="http://schemas.microsoft.com/office/drawing/2014/main" id="{41F2850D-A30C-406F-8E4B-42502AEE06F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2" name="正方形/長方形 431">
          <a:extLst>
            <a:ext uri="{FF2B5EF4-FFF2-40B4-BE49-F238E27FC236}">
              <a16:creationId xmlns:a16="http://schemas.microsoft.com/office/drawing/2014/main" id="{E01B613B-8056-4D7D-BE28-E53E4E42F6A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3" name="正方形/長方形 432">
          <a:extLst>
            <a:ext uri="{FF2B5EF4-FFF2-40B4-BE49-F238E27FC236}">
              <a16:creationId xmlns:a16="http://schemas.microsoft.com/office/drawing/2014/main" id="{3D206AAA-7684-4613-9945-E5AE33ED433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a:extLst>
            <a:ext uri="{FF2B5EF4-FFF2-40B4-BE49-F238E27FC236}">
              <a16:creationId xmlns:a16="http://schemas.microsoft.com/office/drawing/2014/main" id="{97897CB0-42A8-42E9-A4CA-93C6E31D346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5" name="テキスト ボックス 434">
          <a:extLst>
            <a:ext uri="{FF2B5EF4-FFF2-40B4-BE49-F238E27FC236}">
              <a16:creationId xmlns:a16="http://schemas.microsoft.com/office/drawing/2014/main" id="{28180221-6854-4DC1-9918-0C47760E3831}"/>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6" name="直線コネクタ 435">
          <a:extLst>
            <a:ext uri="{FF2B5EF4-FFF2-40B4-BE49-F238E27FC236}">
              <a16:creationId xmlns:a16="http://schemas.microsoft.com/office/drawing/2014/main" id="{E44A0C73-5022-40BA-A7B4-7E5B0C088E0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7" name="テキスト ボックス 436">
          <a:extLst>
            <a:ext uri="{FF2B5EF4-FFF2-40B4-BE49-F238E27FC236}">
              <a16:creationId xmlns:a16="http://schemas.microsoft.com/office/drawing/2014/main" id="{62DEBF53-BE50-4830-BCF0-E0E893A2316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8" name="直線コネクタ 437">
          <a:extLst>
            <a:ext uri="{FF2B5EF4-FFF2-40B4-BE49-F238E27FC236}">
              <a16:creationId xmlns:a16="http://schemas.microsoft.com/office/drawing/2014/main" id="{E9735A56-7806-4F77-86DC-8AA5DE43DFB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9" name="テキスト ボックス 438">
          <a:extLst>
            <a:ext uri="{FF2B5EF4-FFF2-40B4-BE49-F238E27FC236}">
              <a16:creationId xmlns:a16="http://schemas.microsoft.com/office/drawing/2014/main" id="{0F935B90-462D-4846-BCED-CCC555EBF49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40" name="直線コネクタ 439">
          <a:extLst>
            <a:ext uri="{FF2B5EF4-FFF2-40B4-BE49-F238E27FC236}">
              <a16:creationId xmlns:a16="http://schemas.microsoft.com/office/drawing/2014/main" id="{A50050EE-8FB8-464A-8798-688E590FE9E7}"/>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1" name="テキスト ボックス 440">
          <a:extLst>
            <a:ext uri="{FF2B5EF4-FFF2-40B4-BE49-F238E27FC236}">
              <a16:creationId xmlns:a16="http://schemas.microsoft.com/office/drawing/2014/main" id="{BBDA2B7E-1518-478D-B75B-E75D8E9C3D99}"/>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2" name="直線コネクタ 441">
          <a:extLst>
            <a:ext uri="{FF2B5EF4-FFF2-40B4-BE49-F238E27FC236}">
              <a16:creationId xmlns:a16="http://schemas.microsoft.com/office/drawing/2014/main" id="{C18B3607-40FF-47DB-80D1-ED4372BA0FED}"/>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3" name="テキスト ボックス 442">
          <a:extLst>
            <a:ext uri="{FF2B5EF4-FFF2-40B4-BE49-F238E27FC236}">
              <a16:creationId xmlns:a16="http://schemas.microsoft.com/office/drawing/2014/main" id="{BF8A3F77-638B-427F-BA72-44EABA4ED27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4" name="直線コネクタ 443">
          <a:extLst>
            <a:ext uri="{FF2B5EF4-FFF2-40B4-BE49-F238E27FC236}">
              <a16:creationId xmlns:a16="http://schemas.microsoft.com/office/drawing/2014/main" id="{F2C21C16-6834-465C-A3B1-83B564950D6D}"/>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5" name="テキスト ボックス 444">
          <a:extLst>
            <a:ext uri="{FF2B5EF4-FFF2-40B4-BE49-F238E27FC236}">
              <a16:creationId xmlns:a16="http://schemas.microsoft.com/office/drawing/2014/main" id="{31F02976-FF65-47E4-84F3-FE297CA7DFF5}"/>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6" name="直線コネクタ 445">
          <a:extLst>
            <a:ext uri="{FF2B5EF4-FFF2-40B4-BE49-F238E27FC236}">
              <a16:creationId xmlns:a16="http://schemas.microsoft.com/office/drawing/2014/main" id="{CEA8E985-C5FF-405F-8AE3-48C2555F8A42}"/>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7" name="テキスト ボックス 446">
          <a:extLst>
            <a:ext uri="{FF2B5EF4-FFF2-40B4-BE49-F238E27FC236}">
              <a16:creationId xmlns:a16="http://schemas.microsoft.com/office/drawing/2014/main" id="{85236383-A63C-4363-8091-CE947C51D65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8" name="直線コネクタ 447">
          <a:extLst>
            <a:ext uri="{FF2B5EF4-FFF2-40B4-BE49-F238E27FC236}">
              <a16:creationId xmlns:a16="http://schemas.microsoft.com/office/drawing/2014/main" id="{827EC824-7D48-4915-9565-0B815A35C6F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9" name="テキスト ボックス 448">
          <a:extLst>
            <a:ext uri="{FF2B5EF4-FFF2-40B4-BE49-F238E27FC236}">
              <a16:creationId xmlns:a16="http://schemas.microsoft.com/office/drawing/2014/main" id="{620FCAC2-9552-4CC8-AA59-32E2750F1CE4}"/>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50" name="直線コネクタ 449">
          <a:extLst>
            <a:ext uri="{FF2B5EF4-FFF2-40B4-BE49-F238E27FC236}">
              <a16:creationId xmlns:a16="http://schemas.microsoft.com/office/drawing/2014/main" id="{F79B92C1-C427-4E35-B0BB-CD764846C2E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1" name="【消防施設】&#10;有形固定資産減価償却率グラフ枠">
          <a:extLst>
            <a:ext uri="{FF2B5EF4-FFF2-40B4-BE49-F238E27FC236}">
              <a16:creationId xmlns:a16="http://schemas.microsoft.com/office/drawing/2014/main" id="{34AC0CF0-E0D0-4CA6-B425-1C6828E2FAF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111579</xdr:rowOff>
    </xdr:to>
    <xdr:cxnSp macro="">
      <xdr:nvCxnSpPr>
        <xdr:cNvPr id="452" name="直線コネクタ 451">
          <a:extLst>
            <a:ext uri="{FF2B5EF4-FFF2-40B4-BE49-F238E27FC236}">
              <a16:creationId xmlns:a16="http://schemas.microsoft.com/office/drawing/2014/main" id="{619AC2ED-4E29-4A4A-9E6D-025973657DBD}"/>
            </a:ext>
          </a:extLst>
        </xdr:cNvPr>
        <xdr:cNvCxnSpPr/>
      </xdr:nvCxnSpPr>
      <xdr:spPr>
        <a:xfrm flipV="1">
          <a:off x="16318864" y="1340630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115406</xdr:rowOff>
    </xdr:from>
    <xdr:ext cx="405111" cy="259045"/>
    <xdr:sp macro="" textlink="">
      <xdr:nvSpPr>
        <xdr:cNvPr id="453" name="【消防施設】&#10;有形固定資産減価償却率最小値テキスト">
          <a:extLst>
            <a:ext uri="{FF2B5EF4-FFF2-40B4-BE49-F238E27FC236}">
              <a16:creationId xmlns:a16="http://schemas.microsoft.com/office/drawing/2014/main" id="{AED202B6-4469-41C4-B681-1C416B004B79}"/>
            </a:ext>
          </a:extLst>
        </xdr:cNvPr>
        <xdr:cNvSpPr txBox="1"/>
      </xdr:nvSpPr>
      <xdr:spPr>
        <a:xfrm>
          <a:off x="16357600" y="14860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111579</xdr:rowOff>
    </xdr:from>
    <xdr:to>
      <xdr:col>86</xdr:col>
      <xdr:colOff>25400</xdr:colOff>
      <xdr:row>86</xdr:row>
      <xdr:rowOff>111579</xdr:rowOff>
    </xdr:to>
    <xdr:cxnSp macro="">
      <xdr:nvCxnSpPr>
        <xdr:cNvPr id="454" name="直線コネクタ 453">
          <a:extLst>
            <a:ext uri="{FF2B5EF4-FFF2-40B4-BE49-F238E27FC236}">
              <a16:creationId xmlns:a16="http://schemas.microsoft.com/office/drawing/2014/main" id="{4CF7CE83-11FF-46C0-AC9E-579E50FEDF6F}"/>
            </a:ext>
          </a:extLst>
        </xdr:cNvPr>
        <xdr:cNvCxnSpPr/>
      </xdr:nvCxnSpPr>
      <xdr:spPr>
        <a:xfrm>
          <a:off x="16230600" y="14856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455" name="【消防施設】&#10;有形固定資産減価償却率最大値テキスト">
          <a:extLst>
            <a:ext uri="{FF2B5EF4-FFF2-40B4-BE49-F238E27FC236}">
              <a16:creationId xmlns:a16="http://schemas.microsoft.com/office/drawing/2014/main" id="{6DBEFC25-3C9C-4515-878E-D55EBD31A3CE}"/>
            </a:ext>
          </a:extLst>
        </xdr:cNvPr>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456" name="直線コネクタ 455">
          <a:extLst>
            <a:ext uri="{FF2B5EF4-FFF2-40B4-BE49-F238E27FC236}">
              <a16:creationId xmlns:a16="http://schemas.microsoft.com/office/drawing/2014/main" id="{7D370BD8-8EA1-4F7D-A7DB-6C5C05AEBF5B}"/>
            </a:ext>
          </a:extLst>
        </xdr:cNvPr>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457" name="【消防施設】&#10;有形固定資産減価償却率平均値テキスト">
          <a:extLst>
            <a:ext uri="{FF2B5EF4-FFF2-40B4-BE49-F238E27FC236}">
              <a16:creationId xmlns:a16="http://schemas.microsoft.com/office/drawing/2014/main" id="{89367BB5-99FF-4ACE-8D55-9779C5C795AC}"/>
            </a:ext>
          </a:extLst>
        </xdr:cNvPr>
        <xdr:cNvSpPr txBox="1"/>
      </xdr:nvSpPr>
      <xdr:spPr>
        <a:xfrm>
          <a:off x="16357600" y="14036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458" name="フローチャート: 判断 457">
          <a:extLst>
            <a:ext uri="{FF2B5EF4-FFF2-40B4-BE49-F238E27FC236}">
              <a16:creationId xmlns:a16="http://schemas.microsoft.com/office/drawing/2014/main" id="{1255FED6-452E-4C04-941F-65041981D20A}"/>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109764</xdr:rowOff>
    </xdr:from>
    <xdr:to>
      <xdr:col>81</xdr:col>
      <xdr:colOff>101600</xdr:colOff>
      <xdr:row>83</xdr:row>
      <xdr:rowOff>39914</xdr:rowOff>
    </xdr:to>
    <xdr:sp macro="" textlink="">
      <xdr:nvSpPr>
        <xdr:cNvPr id="459" name="フローチャート: 判断 458">
          <a:extLst>
            <a:ext uri="{FF2B5EF4-FFF2-40B4-BE49-F238E27FC236}">
              <a16:creationId xmlns:a16="http://schemas.microsoft.com/office/drawing/2014/main" id="{8286507C-13CA-4629-B603-723039B9D0D7}"/>
            </a:ext>
          </a:extLst>
        </xdr:cNvPr>
        <xdr:cNvSpPr/>
      </xdr:nvSpPr>
      <xdr:spPr>
        <a:xfrm>
          <a:off x="15430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163649</xdr:rowOff>
    </xdr:from>
    <xdr:to>
      <xdr:col>76</xdr:col>
      <xdr:colOff>165100</xdr:colOff>
      <xdr:row>83</xdr:row>
      <xdr:rowOff>93799</xdr:rowOff>
    </xdr:to>
    <xdr:sp macro="" textlink="">
      <xdr:nvSpPr>
        <xdr:cNvPr id="460" name="フローチャート: 判断 459">
          <a:extLst>
            <a:ext uri="{FF2B5EF4-FFF2-40B4-BE49-F238E27FC236}">
              <a16:creationId xmlns:a16="http://schemas.microsoft.com/office/drawing/2014/main" id="{773E0B60-FC52-4F89-84D5-B125590E8951}"/>
            </a:ext>
          </a:extLst>
        </xdr:cNvPr>
        <xdr:cNvSpPr/>
      </xdr:nvSpPr>
      <xdr:spPr>
        <a:xfrm>
          <a:off x="14541500" y="1422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132624</xdr:rowOff>
    </xdr:from>
    <xdr:to>
      <xdr:col>72</xdr:col>
      <xdr:colOff>38100</xdr:colOff>
      <xdr:row>83</xdr:row>
      <xdr:rowOff>62774</xdr:rowOff>
    </xdr:to>
    <xdr:sp macro="" textlink="">
      <xdr:nvSpPr>
        <xdr:cNvPr id="461" name="フローチャート: 判断 460">
          <a:extLst>
            <a:ext uri="{FF2B5EF4-FFF2-40B4-BE49-F238E27FC236}">
              <a16:creationId xmlns:a16="http://schemas.microsoft.com/office/drawing/2014/main" id="{7377D651-4116-485D-A84A-37832A1BAE9E}"/>
            </a:ext>
          </a:extLst>
        </xdr:cNvPr>
        <xdr:cNvSpPr/>
      </xdr:nvSpPr>
      <xdr:spPr>
        <a:xfrm>
          <a:off x="13652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157118</xdr:rowOff>
    </xdr:from>
    <xdr:to>
      <xdr:col>67</xdr:col>
      <xdr:colOff>101600</xdr:colOff>
      <xdr:row>83</xdr:row>
      <xdr:rowOff>87268</xdr:rowOff>
    </xdr:to>
    <xdr:sp macro="" textlink="">
      <xdr:nvSpPr>
        <xdr:cNvPr id="462" name="フローチャート: 判断 461">
          <a:extLst>
            <a:ext uri="{FF2B5EF4-FFF2-40B4-BE49-F238E27FC236}">
              <a16:creationId xmlns:a16="http://schemas.microsoft.com/office/drawing/2014/main" id="{CF3BB6CC-9437-4A38-B81B-9F40512048E0}"/>
            </a:ext>
          </a:extLst>
        </xdr:cNvPr>
        <xdr:cNvSpPr/>
      </xdr:nvSpPr>
      <xdr:spPr>
        <a:xfrm>
          <a:off x="12763500" y="14216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04317C6E-1540-41C0-BF1C-5ED457EC2C2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4835A8AD-3FB7-4D3A-8A32-FD791302CCB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9D4E46ED-9E4C-47C1-A812-760E7386968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1D3DFC18-8B3E-4537-9D92-8F57810EC5F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6A12F6DF-4F56-4ECE-A123-17DE50B384C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117929</xdr:rowOff>
    </xdr:from>
    <xdr:to>
      <xdr:col>85</xdr:col>
      <xdr:colOff>177800</xdr:colOff>
      <xdr:row>85</xdr:row>
      <xdr:rowOff>48079</xdr:rowOff>
    </xdr:to>
    <xdr:sp macro="" textlink="">
      <xdr:nvSpPr>
        <xdr:cNvPr id="468" name="楕円 467">
          <a:extLst>
            <a:ext uri="{FF2B5EF4-FFF2-40B4-BE49-F238E27FC236}">
              <a16:creationId xmlns:a16="http://schemas.microsoft.com/office/drawing/2014/main" id="{95862981-D8D3-4AA7-837A-224D2B97C7BF}"/>
            </a:ext>
          </a:extLst>
        </xdr:cNvPr>
        <xdr:cNvSpPr/>
      </xdr:nvSpPr>
      <xdr:spPr>
        <a:xfrm>
          <a:off x="162687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96356</xdr:rowOff>
    </xdr:from>
    <xdr:ext cx="405111" cy="259045"/>
    <xdr:sp macro="" textlink="">
      <xdr:nvSpPr>
        <xdr:cNvPr id="469" name="【消防施設】&#10;有形固定資産減価償却率該当値テキスト">
          <a:extLst>
            <a:ext uri="{FF2B5EF4-FFF2-40B4-BE49-F238E27FC236}">
              <a16:creationId xmlns:a16="http://schemas.microsoft.com/office/drawing/2014/main" id="{A20B22BD-958F-44AF-8E7B-37A4CC80ED83}"/>
            </a:ext>
          </a:extLst>
        </xdr:cNvPr>
        <xdr:cNvSpPr txBox="1"/>
      </xdr:nvSpPr>
      <xdr:spPr>
        <a:xfrm>
          <a:off x="16357600" y="1449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72208</xdr:rowOff>
    </xdr:from>
    <xdr:to>
      <xdr:col>81</xdr:col>
      <xdr:colOff>101600</xdr:colOff>
      <xdr:row>85</xdr:row>
      <xdr:rowOff>2358</xdr:rowOff>
    </xdr:to>
    <xdr:sp macro="" textlink="">
      <xdr:nvSpPr>
        <xdr:cNvPr id="470" name="楕円 469">
          <a:extLst>
            <a:ext uri="{FF2B5EF4-FFF2-40B4-BE49-F238E27FC236}">
              <a16:creationId xmlns:a16="http://schemas.microsoft.com/office/drawing/2014/main" id="{08BA3989-63E8-48F9-B3DC-063C04231AEA}"/>
            </a:ext>
          </a:extLst>
        </xdr:cNvPr>
        <xdr:cNvSpPr/>
      </xdr:nvSpPr>
      <xdr:spPr>
        <a:xfrm>
          <a:off x="15430500" y="1447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123008</xdr:rowOff>
    </xdr:from>
    <xdr:to>
      <xdr:col>85</xdr:col>
      <xdr:colOff>127000</xdr:colOff>
      <xdr:row>84</xdr:row>
      <xdr:rowOff>168729</xdr:rowOff>
    </xdr:to>
    <xdr:cxnSp macro="">
      <xdr:nvCxnSpPr>
        <xdr:cNvPr id="471" name="直線コネクタ 470">
          <a:extLst>
            <a:ext uri="{FF2B5EF4-FFF2-40B4-BE49-F238E27FC236}">
              <a16:creationId xmlns:a16="http://schemas.microsoft.com/office/drawing/2014/main" id="{62576C4C-DBA6-467A-BB44-C14B41570F5B}"/>
            </a:ext>
          </a:extLst>
        </xdr:cNvPr>
        <xdr:cNvCxnSpPr/>
      </xdr:nvCxnSpPr>
      <xdr:spPr>
        <a:xfrm>
          <a:off x="15481300" y="14524808"/>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26488</xdr:rowOff>
    </xdr:from>
    <xdr:to>
      <xdr:col>76</xdr:col>
      <xdr:colOff>165100</xdr:colOff>
      <xdr:row>84</xdr:row>
      <xdr:rowOff>128088</xdr:rowOff>
    </xdr:to>
    <xdr:sp macro="" textlink="">
      <xdr:nvSpPr>
        <xdr:cNvPr id="472" name="楕円 471">
          <a:extLst>
            <a:ext uri="{FF2B5EF4-FFF2-40B4-BE49-F238E27FC236}">
              <a16:creationId xmlns:a16="http://schemas.microsoft.com/office/drawing/2014/main" id="{6CCBD569-17B0-44B7-A683-2374C73C17D1}"/>
            </a:ext>
          </a:extLst>
        </xdr:cNvPr>
        <xdr:cNvSpPr/>
      </xdr:nvSpPr>
      <xdr:spPr>
        <a:xfrm>
          <a:off x="14541500" y="1442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77288</xdr:rowOff>
    </xdr:from>
    <xdr:to>
      <xdr:col>81</xdr:col>
      <xdr:colOff>50800</xdr:colOff>
      <xdr:row>84</xdr:row>
      <xdr:rowOff>123008</xdr:rowOff>
    </xdr:to>
    <xdr:cxnSp macro="">
      <xdr:nvCxnSpPr>
        <xdr:cNvPr id="473" name="直線コネクタ 472">
          <a:extLst>
            <a:ext uri="{FF2B5EF4-FFF2-40B4-BE49-F238E27FC236}">
              <a16:creationId xmlns:a16="http://schemas.microsoft.com/office/drawing/2014/main" id="{E54456BE-3162-4EEA-A5EE-91CCB959A6B2}"/>
            </a:ext>
          </a:extLst>
        </xdr:cNvPr>
        <xdr:cNvCxnSpPr/>
      </xdr:nvCxnSpPr>
      <xdr:spPr>
        <a:xfrm>
          <a:off x="14592300" y="144790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144055</xdr:rowOff>
    </xdr:from>
    <xdr:to>
      <xdr:col>72</xdr:col>
      <xdr:colOff>38100</xdr:colOff>
      <xdr:row>84</xdr:row>
      <xdr:rowOff>74205</xdr:rowOff>
    </xdr:to>
    <xdr:sp macro="" textlink="">
      <xdr:nvSpPr>
        <xdr:cNvPr id="474" name="楕円 473">
          <a:extLst>
            <a:ext uri="{FF2B5EF4-FFF2-40B4-BE49-F238E27FC236}">
              <a16:creationId xmlns:a16="http://schemas.microsoft.com/office/drawing/2014/main" id="{4F58787A-EC28-40C1-AA55-35EA17EE07F6}"/>
            </a:ext>
          </a:extLst>
        </xdr:cNvPr>
        <xdr:cNvSpPr/>
      </xdr:nvSpPr>
      <xdr:spPr>
        <a:xfrm>
          <a:off x="13652500" y="143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23405</xdr:rowOff>
    </xdr:from>
    <xdr:to>
      <xdr:col>76</xdr:col>
      <xdr:colOff>114300</xdr:colOff>
      <xdr:row>84</xdr:row>
      <xdr:rowOff>77288</xdr:rowOff>
    </xdr:to>
    <xdr:cxnSp macro="">
      <xdr:nvCxnSpPr>
        <xdr:cNvPr id="475" name="直線コネクタ 474">
          <a:extLst>
            <a:ext uri="{FF2B5EF4-FFF2-40B4-BE49-F238E27FC236}">
              <a16:creationId xmlns:a16="http://schemas.microsoft.com/office/drawing/2014/main" id="{39AC1A10-19FC-41AC-BFFE-0B39FE462408}"/>
            </a:ext>
          </a:extLst>
        </xdr:cNvPr>
        <xdr:cNvCxnSpPr/>
      </xdr:nvCxnSpPr>
      <xdr:spPr>
        <a:xfrm>
          <a:off x="13703300" y="14425205"/>
          <a:ext cx="889000" cy="5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91802</xdr:rowOff>
    </xdr:from>
    <xdr:to>
      <xdr:col>67</xdr:col>
      <xdr:colOff>101600</xdr:colOff>
      <xdr:row>84</xdr:row>
      <xdr:rowOff>21952</xdr:rowOff>
    </xdr:to>
    <xdr:sp macro="" textlink="">
      <xdr:nvSpPr>
        <xdr:cNvPr id="476" name="楕円 475">
          <a:extLst>
            <a:ext uri="{FF2B5EF4-FFF2-40B4-BE49-F238E27FC236}">
              <a16:creationId xmlns:a16="http://schemas.microsoft.com/office/drawing/2014/main" id="{B47FA170-4D71-4F5A-818D-FE3D10612432}"/>
            </a:ext>
          </a:extLst>
        </xdr:cNvPr>
        <xdr:cNvSpPr/>
      </xdr:nvSpPr>
      <xdr:spPr>
        <a:xfrm>
          <a:off x="12763500" y="1432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142602</xdr:rowOff>
    </xdr:from>
    <xdr:to>
      <xdr:col>71</xdr:col>
      <xdr:colOff>177800</xdr:colOff>
      <xdr:row>84</xdr:row>
      <xdr:rowOff>23405</xdr:rowOff>
    </xdr:to>
    <xdr:cxnSp macro="">
      <xdr:nvCxnSpPr>
        <xdr:cNvPr id="477" name="直線コネクタ 476">
          <a:extLst>
            <a:ext uri="{FF2B5EF4-FFF2-40B4-BE49-F238E27FC236}">
              <a16:creationId xmlns:a16="http://schemas.microsoft.com/office/drawing/2014/main" id="{51058B79-6420-49DB-B959-B09337239F6A}"/>
            </a:ext>
          </a:extLst>
        </xdr:cNvPr>
        <xdr:cNvCxnSpPr/>
      </xdr:nvCxnSpPr>
      <xdr:spPr>
        <a:xfrm>
          <a:off x="12814300" y="14372952"/>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56441</xdr:rowOff>
    </xdr:from>
    <xdr:ext cx="405111" cy="259045"/>
    <xdr:sp macro="" textlink="">
      <xdr:nvSpPr>
        <xdr:cNvPr id="478" name="n_1aveValue【消防施設】&#10;有形固定資産減価償却率">
          <a:extLst>
            <a:ext uri="{FF2B5EF4-FFF2-40B4-BE49-F238E27FC236}">
              <a16:creationId xmlns:a16="http://schemas.microsoft.com/office/drawing/2014/main" id="{DA82678A-4564-4EB8-8860-6C9124894F70}"/>
            </a:ext>
          </a:extLst>
        </xdr:cNvPr>
        <xdr:cNvSpPr txBox="1"/>
      </xdr:nvSpPr>
      <xdr:spPr>
        <a:xfrm>
          <a:off x="152660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110326</xdr:rowOff>
    </xdr:from>
    <xdr:ext cx="405111" cy="259045"/>
    <xdr:sp macro="" textlink="">
      <xdr:nvSpPr>
        <xdr:cNvPr id="479" name="n_2aveValue【消防施設】&#10;有形固定資産減価償却率">
          <a:extLst>
            <a:ext uri="{FF2B5EF4-FFF2-40B4-BE49-F238E27FC236}">
              <a16:creationId xmlns:a16="http://schemas.microsoft.com/office/drawing/2014/main" id="{39C88BCC-7DAC-4ADE-8406-499F55A79867}"/>
            </a:ext>
          </a:extLst>
        </xdr:cNvPr>
        <xdr:cNvSpPr txBox="1"/>
      </xdr:nvSpPr>
      <xdr:spPr>
        <a:xfrm>
          <a:off x="14389744" y="1399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79301</xdr:rowOff>
    </xdr:from>
    <xdr:ext cx="405111" cy="259045"/>
    <xdr:sp macro="" textlink="">
      <xdr:nvSpPr>
        <xdr:cNvPr id="480" name="n_3aveValue【消防施設】&#10;有形固定資産減価償却率">
          <a:extLst>
            <a:ext uri="{FF2B5EF4-FFF2-40B4-BE49-F238E27FC236}">
              <a16:creationId xmlns:a16="http://schemas.microsoft.com/office/drawing/2014/main" id="{AB9EBC16-B897-4AF8-8715-735CB90D463E}"/>
            </a:ext>
          </a:extLst>
        </xdr:cNvPr>
        <xdr:cNvSpPr txBox="1"/>
      </xdr:nvSpPr>
      <xdr:spPr>
        <a:xfrm>
          <a:off x="135007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103795</xdr:rowOff>
    </xdr:from>
    <xdr:ext cx="405111" cy="259045"/>
    <xdr:sp macro="" textlink="">
      <xdr:nvSpPr>
        <xdr:cNvPr id="481" name="n_4aveValue【消防施設】&#10;有形固定資産減価償却率">
          <a:extLst>
            <a:ext uri="{FF2B5EF4-FFF2-40B4-BE49-F238E27FC236}">
              <a16:creationId xmlns:a16="http://schemas.microsoft.com/office/drawing/2014/main" id="{3D88227A-0CCA-467B-BC71-57427427A1FB}"/>
            </a:ext>
          </a:extLst>
        </xdr:cNvPr>
        <xdr:cNvSpPr txBox="1"/>
      </xdr:nvSpPr>
      <xdr:spPr>
        <a:xfrm>
          <a:off x="12611744" y="13991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164935</xdr:rowOff>
    </xdr:from>
    <xdr:ext cx="405111" cy="259045"/>
    <xdr:sp macro="" textlink="">
      <xdr:nvSpPr>
        <xdr:cNvPr id="482" name="n_1mainValue【消防施設】&#10;有形固定資産減価償却率">
          <a:extLst>
            <a:ext uri="{FF2B5EF4-FFF2-40B4-BE49-F238E27FC236}">
              <a16:creationId xmlns:a16="http://schemas.microsoft.com/office/drawing/2014/main" id="{A4D28690-8BA2-4843-BC11-CA9CB0190185}"/>
            </a:ext>
          </a:extLst>
        </xdr:cNvPr>
        <xdr:cNvSpPr txBox="1"/>
      </xdr:nvSpPr>
      <xdr:spPr>
        <a:xfrm>
          <a:off x="15266044" y="1456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119215</xdr:rowOff>
    </xdr:from>
    <xdr:ext cx="405111" cy="259045"/>
    <xdr:sp macro="" textlink="">
      <xdr:nvSpPr>
        <xdr:cNvPr id="483" name="n_2mainValue【消防施設】&#10;有形固定資産減価償却率">
          <a:extLst>
            <a:ext uri="{FF2B5EF4-FFF2-40B4-BE49-F238E27FC236}">
              <a16:creationId xmlns:a16="http://schemas.microsoft.com/office/drawing/2014/main" id="{3BB625EA-2F31-40F1-A743-2A10D843C9B7}"/>
            </a:ext>
          </a:extLst>
        </xdr:cNvPr>
        <xdr:cNvSpPr txBox="1"/>
      </xdr:nvSpPr>
      <xdr:spPr>
        <a:xfrm>
          <a:off x="14389744" y="14521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65332</xdr:rowOff>
    </xdr:from>
    <xdr:ext cx="405111" cy="259045"/>
    <xdr:sp macro="" textlink="">
      <xdr:nvSpPr>
        <xdr:cNvPr id="484" name="n_3mainValue【消防施設】&#10;有形固定資産減価償却率">
          <a:extLst>
            <a:ext uri="{FF2B5EF4-FFF2-40B4-BE49-F238E27FC236}">
              <a16:creationId xmlns:a16="http://schemas.microsoft.com/office/drawing/2014/main" id="{11FFD50F-368F-45F5-8CD5-3004A6E8F494}"/>
            </a:ext>
          </a:extLst>
        </xdr:cNvPr>
        <xdr:cNvSpPr txBox="1"/>
      </xdr:nvSpPr>
      <xdr:spPr>
        <a:xfrm>
          <a:off x="13500744" y="1446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13079</xdr:rowOff>
    </xdr:from>
    <xdr:ext cx="405111" cy="259045"/>
    <xdr:sp macro="" textlink="">
      <xdr:nvSpPr>
        <xdr:cNvPr id="485" name="n_4mainValue【消防施設】&#10;有形固定資産減価償却率">
          <a:extLst>
            <a:ext uri="{FF2B5EF4-FFF2-40B4-BE49-F238E27FC236}">
              <a16:creationId xmlns:a16="http://schemas.microsoft.com/office/drawing/2014/main" id="{07A3C96D-652C-4313-A1AE-F0746F4A0E30}"/>
            </a:ext>
          </a:extLst>
        </xdr:cNvPr>
        <xdr:cNvSpPr txBox="1"/>
      </xdr:nvSpPr>
      <xdr:spPr>
        <a:xfrm>
          <a:off x="12611744" y="1441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6" name="正方形/長方形 485">
          <a:extLst>
            <a:ext uri="{FF2B5EF4-FFF2-40B4-BE49-F238E27FC236}">
              <a16:creationId xmlns:a16="http://schemas.microsoft.com/office/drawing/2014/main" id="{03C46FA8-22F5-4593-9D08-80558821014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7" name="正方形/長方形 486">
          <a:extLst>
            <a:ext uri="{FF2B5EF4-FFF2-40B4-BE49-F238E27FC236}">
              <a16:creationId xmlns:a16="http://schemas.microsoft.com/office/drawing/2014/main" id="{92FB8147-1F51-4CC2-8B94-16F26E67B87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8" name="正方形/長方形 487">
          <a:extLst>
            <a:ext uri="{FF2B5EF4-FFF2-40B4-BE49-F238E27FC236}">
              <a16:creationId xmlns:a16="http://schemas.microsoft.com/office/drawing/2014/main" id="{16459FFE-8538-441A-B393-28468362EB5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9" name="正方形/長方形 488">
          <a:extLst>
            <a:ext uri="{FF2B5EF4-FFF2-40B4-BE49-F238E27FC236}">
              <a16:creationId xmlns:a16="http://schemas.microsoft.com/office/drawing/2014/main" id="{CA941248-7846-495B-8B1C-CCEDFD2A1ED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90" name="正方形/長方形 489">
          <a:extLst>
            <a:ext uri="{FF2B5EF4-FFF2-40B4-BE49-F238E27FC236}">
              <a16:creationId xmlns:a16="http://schemas.microsoft.com/office/drawing/2014/main" id="{457DBEDE-81F5-4C3C-A506-8CF8B2BFB36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1" name="正方形/長方形 490">
          <a:extLst>
            <a:ext uri="{FF2B5EF4-FFF2-40B4-BE49-F238E27FC236}">
              <a16:creationId xmlns:a16="http://schemas.microsoft.com/office/drawing/2014/main" id="{7299C991-508F-44EA-A825-B6C566C7A1F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2" name="正方形/長方形 491">
          <a:extLst>
            <a:ext uri="{FF2B5EF4-FFF2-40B4-BE49-F238E27FC236}">
              <a16:creationId xmlns:a16="http://schemas.microsoft.com/office/drawing/2014/main" id="{EA3255C4-E557-4C87-B401-7A4DAA147A4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3" name="正方形/長方形 492">
          <a:extLst>
            <a:ext uri="{FF2B5EF4-FFF2-40B4-BE49-F238E27FC236}">
              <a16:creationId xmlns:a16="http://schemas.microsoft.com/office/drawing/2014/main" id="{11672CAF-9463-4189-9233-9D82AF1F0FA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4" name="テキスト ボックス 493">
          <a:extLst>
            <a:ext uri="{FF2B5EF4-FFF2-40B4-BE49-F238E27FC236}">
              <a16:creationId xmlns:a16="http://schemas.microsoft.com/office/drawing/2014/main" id="{E4D9717C-D288-4F5A-8022-A565E3EB97F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5" name="直線コネクタ 494">
          <a:extLst>
            <a:ext uri="{FF2B5EF4-FFF2-40B4-BE49-F238E27FC236}">
              <a16:creationId xmlns:a16="http://schemas.microsoft.com/office/drawing/2014/main" id="{5FF808DD-A708-4290-A2A8-36FB51742BC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96" name="直線コネクタ 495">
          <a:extLst>
            <a:ext uri="{FF2B5EF4-FFF2-40B4-BE49-F238E27FC236}">
              <a16:creationId xmlns:a16="http://schemas.microsoft.com/office/drawing/2014/main" id="{C2A22790-AA21-40A6-811B-9C60C1F06488}"/>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97" name="テキスト ボックス 496">
          <a:extLst>
            <a:ext uri="{FF2B5EF4-FFF2-40B4-BE49-F238E27FC236}">
              <a16:creationId xmlns:a16="http://schemas.microsoft.com/office/drawing/2014/main" id="{78204F3B-3E23-4840-A253-E43263B1DBA7}"/>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98" name="直線コネクタ 497">
          <a:extLst>
            <a:ext uri="{FF2B5EF4-FFF2-40B4-BE49-F238E27FC236}">
              <a16:creationId xmlns:a16="http://schemas.microsoft.com/office/drawing/2014/main" id="{3CB3671E-356F-4EBB-95D1-6D4EEEE45811}"/>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99" name="テキスト ボックス 498">
          <a:extLst>
            <a:ext uri="{FF2B5EF4-FFF2-40B4-BE49-F238E27FC236}">
              <a16:creationId xmlns:a16="http://schemas.microsoft.com/office/drawing/2014/main" id="{D5705C3A-8DF0-4D5E-BD17-A577D947E87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00" name="直線コネクタ 499">
          <a:extLst>
            <a:ext uri="{FF2B5EF4-FFF2-40B4-BE49-F238E27FC236}">
              <a16:creationId xmlns:a16="http://schemas.microsoft.com/office/drawing/2014/main" id="{F4210838-0C72-49B9-8907-671DA66F06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01" name="テキスト ボックス 500">
          <a:extLst>
            <a:ext uri="{FF2B5EF4-FFF2-40B4-BE49-F238E27FC236}">
              <a16:creationId xmlns:a16="http://schemas.microsoft.com/office/drawing/2014/main" id="{4E2CDCC3-2F96-4505-B51B-A68469D95499}"/>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02" name="直線コネクタ 501">
          <a:extLst>
            <a:ext uri="{FF2B5EF4-FFF2-40B4-BE49-F238E27FC236}">
              <a16:creationId xmlns:a16="http://schemas.microsoft.com/office/drawing/2014/main" id="{54E9BCD2-58A2-4E30-BBFD-CEF64667B3D9}"/>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03" name="テキスト ボックス 502">
          <a:extLst>
            <a:ext uri="{FF2B5EF4-FFF2-40B4-BE49-F238E27FC236}">
              <a16:creationId xmlns:a16="http://schemas.microsoft.com/office/drawing/2014/main" id="{90523E0E-FD52-4C5B-8103-E32CC758682B}"/>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04" name="直線コネクタ 503">
          <a:extLst>
            <a:ext uri="{FF2B5EF4-FFF2-40B4-BE49-F238E27FC236}">
              <a16:creationId xmlns:a16="http://schemas.microsoft.com/office/drawing/2014/main" id="{9315B550-27DE-4DB1-A53C-A7C24C5D151A}"/>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05" name="テキスト ボックス 504">
          <a:extLst>
            <a:ext uri="{FF2B5EF4-FFF2-40B4-BE49-F238E27FC236}">
              <a16:creationId xmlns:a16="http://schemas.microsoft.com/office/drawing/2014/main" id="{B826DC1E-5BA7-4A5D-BEF0-D6B4FE5CAB2B}"/>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06" name="直線コネクタ 505">
          <a:extLst>
            <a:ext uri="{FF2B5EF4-FFF2-40B4-BE49-F238E27FC236}">
              <a16:creationId xmlns:a16="http://schemas.microsoft.com/office/drawing/2014/main" id="{969C6914-4B48-4B62-832F-BFBF1C07A577}"/>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07" name="テキスト ボックス 506">
          <a:extLst>
            <a:ext uri="{FF2B5EF4-FFF2-40B4-BE49-F238E27FC236}">
              <a16:creationId xmlns:a16="http://schemas.microsoft.com/office/drawing/2014/main" id="{833AEA74-0EEF-476A-AC66-A934A3C6BD47}"/>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8" name="直線コネクタ 507">
          <a:extLst>
            <a:ext uri="{FF2B5EF4-FFF2-40B4-BE49-F238E27FC236}">
              <a16:creationId xmlns:a16="http://schemas.microsoft.com/office/drawing/2014/main" id="{F3DCF519-8A38-4D7C-A546-8E2B1F5E6D4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9" name="テキスト ボックス 508">
          <a:extLst>
            <a:ext uri="{FF2B5EF4-FFF2-40B4-BE49-F238E27FC236}">
              <a16:creationId xmlns:a16="http://schemas.microsoft.com/office/drawing/2014/main" id="{95AAA0A7-6EFA-4FDC-AC48-35FFD741157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10" name="【消防施設】&#10;一人当たり面積グラフ枠">
          <a:extLst>
            <a:ext uri="{FF2B5EF4-FFF2-40B4-BE49-F238E27FC236}">
              <a16:creationId xmlns:a16="http://schemas.microsoft.com/office/drawing/2014/main" id="{4DF3C667-8075-43C1-9E67-DF4FBDD9162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72064</xdr:rowOff>
    </xdr:from>
    <xdr:to>
      <xdr:col>116</xdr:col>
      <xdr:colOff>62864</xdr:colOff>
      <xdr:row>86</xdr:row>
      <xdr:rowOff>168075</xdr:rowOff>
    </xdr:to>
    <xdr:cxnSp macro="">
      <xdr:nvCxnSpPr>
        <xdr:cNvPr id="511" name="直線コネクタ 510">
          <a:extLst>
            <a:ext uri="{FF2B5EF4-FFF2-40B4-BE49-F238E27FC236}">
              <a16:creationId xmlns:a16="http://schemas.microsoft.com/office/drawing/2014/main" id="{B6FB33C6-F7B8-4A38-8946-1F7C3B5211F7}"/>
            </a:ext>
          </a:extLst>
        </xdr:cNvPr>
        <xdr:cNvCxnSpPr/>
      </xdr:nvCxnSpPr>
      <xdr:spPr>
        <a:xfrm flipV="1">
          <a:off x="22160864" y="13445164"/>
          <a:ext cx="0" cy="1467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452</xdr:rowOff>
    </xdr:from>
    <xdr:ext cx="469744" cy="259045"/>
    <xdr:sp macro="" textlink="">
      <xdr:nvSpPr>
        <xdr:cNvPr id="512" name="【消防施設】&#10;一人当たり面積最小値テキスト">
          <a:extLst>
            <a:ext uri="{FF2B5EF4-FFF2-40B4-BE49-F238E27FC236}">
              <a16:creationId xmlns:a16="http://schemas.microsoft.com/office/drawing/2014/main" id="{BAA2E8B1-E12B-4FE0-90CE-E176ADF13D49}"/>
            </a:ext>
          </a:extLst>
        </xdr:cNvPr>
        <xdr:cNvSpPr txBox="1"/>
      </xdr:nvSpPr>
      <xdr:spPr>
        <a:xfrm>
          <a:off x="22199600" y="149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168075</xdr:rowOff>
    </xdr:from>
    <xdr:to>
      <xdr:col>116</xdr:col>
      <xdr:colOff>152400</xdr:colOff>
      <xdr:row>86</xdr:row>
      <xdr:rowOff>168075</xdr:rowOff>
    </xdr:to>
    <xdr:cxnSp macro="">
      <xdr:nvCxnSpPr>
        <xdr:cNvPr id="513" name="直線コネクタ 512">
          <a:extLst>
            <a:ext uri="{FF2B5EF4-FFF2-40B4-BE49-F238E27FC236}">
              <a16:creationId xmlns:a16="http://schemas.microsoft.com/office/drawing/2014/main" id="{F33C8F55-695A-4C44-9198-4BB31BA891CE}"/>
            </a:ext>
          </a:extLst>
        </xdr:cNvPr>
        <xdr:cNvCxnSpPr/>
      </xdr:nvCxnSpPr>
      <xdr:spPr>
        <a:xfrm>
          <a:off x="22072600" y="14912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18741</xdr:rowOff>
    </xdr:from>
    <xdr:ext cx="469744" cy="259045"/>
    <xdr:sp macro="" textlink="">
      <xdr:nvSpPr>
        <xdr:cNvPr id="514" name="【消防施設】&#10;一人当たり面積最大値テキスト">
          <a:extLst>
            <a:ext uri="{FF2B5EF4-FFF2-40B4-BE49-F238E27FC236}">
              <a16:creationId xmlns:a16="http://schemas.microsoft.com/office/drawing/2014/main" id="{A7C3B918-D633-429C-98EC-97E9C7167F47}"/>
            </a:ext>
          </a:extLst>
        </xdr:cNvPr>
        <xdr:cNvSpPr txBox="1"/>
      </xdr:nvSpPr>
      <xdr:spPr>
        <a:xfrm>
          <a:off x="22199600" y="1322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72064</xdr:rowOff>
    </xdr:from>
    <xdr:to>
      <xdr:col>116</xdr:col>
      <xdr:colOff>152400</xdr:colOff>
      <xdr:row>78</xdr:row>
      <xdr:rowOff>72064</xdr:rowOff>
    </xdr:to>
    <xdr:cxnSp macro="">
      <xdr:nvCxnSpPr>
        <xdr:cNvPr id="515" name="直線コネクタ 514">
          <a:extLst>
            <a:ext uri="{FF2B5EF4-FFF2-40B4-BE49-F238E27FC236}">
              <a16:creationId xmlns:a16="http://schemas.microsoft.com/office/drawing/2014/main" id="{BE4FB91C-04EE-4AE3-A689-A331B79F687F}"/>
            </a:ext>
          </a:extLst>
        </xdr:cNvPr>
        <xdr:cNvCxnSpPr/>
      </xdr:nvCxnSpPr>
      <xdr:spPr>
        <a:xfrm>
          <a:off x="22072600" y="1344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44793</xdr:rowOff>
    </xdr:from>
    <xdr:ext cx="469744" cy="259045"/>
    <xdr:sp macro="" textlink="">
      <xdr:nvSpPr>
        <xdr:cNvPr id="516" name="【消防施設】&#10;一人当たり面積平均値テキスト">
          <a:extLst>
            <a:ext uri="{FF2B5EF4-FFF2-40B4-BE49-F238E27FC236}">
              <a16:creationId xmlns:a16="http://schemas.microsoft.com/office/drawing/2014/main" id="{6E190AAB-0CCA-4FE5-90F3-0E6C814F36C7}"/>
            </a:ext>
          </a:extLst>
        </xdr:cNvPr>
        <xdr:cNvSpPr txBox="1"/>
      </xdr:nvSpPr>
      <xdr:spPr>
        <a:xfrm>
          <a:off x="22199600" y="146180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21916</xdr:rowOff>
    </xdr:from>
    <xdr:to>
      <xdr:col>116</xdr:col>
      <xdr:colOff>114300</xdr:colOff>
      <xdr:row>86</xdr:row>
      <xdr:rowOff>123516</xdr:rowOff>
    </xdr:to>
    <xdr:sp macro="" textlink="">
      <xdr:nvSpPr>
        <xdr:cNvPr id="517" name="フローチャート: 判断 516">
          <a:extLst>
            <a:ext uri="{FF2B5EF4-FFF2-40B4-BE49-F238E27FC236}">
              <a16:creationId xmlns:a16="http://schemas.microsoft.com/office/drawing/2014/main" id="{4CE1595E-DEF0-44B4-A760-286ECF2F8925}"/>
            </a:ext>
          </a:extLst>
        </xdr:cNvPr>
        <xdr:cNvSpPr/>
      </xdr:nvSpPr>
      <xdr:spPr>
        <a:xfrm>
          <a:off x="22110700" y="1476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22244</xdr:rowOff>
    </xdr:from>
    <xdr:to>
      <xdr:col>112</xdr:col>
      <xdr:colOff>38100</xdr:colOff>
      <xdr:row>86</xdr:row>
      <xdr:rowOff>123844</xdr:rowOff>
    </xdr:to>
    <xdr:sp macro="" textlink="">
      <xdr:nvSpPr>
        <xdr:cNvPr id="518" name="フローチャート: 判断 517">
          <a:extLst>
            <a:ext uri="{FF2B5EF4-FFF2-40B4-BE49-F238E27FC236}">
              <a16:creationId xmlns:a16="http://schemas.microsoft.com/office/drawing/2014/main" id="{9AA22424-94D1-4318-9F77-08DC3816BF23}"/>
            </a:ext>
          </a:extLst>
        </xdr:cNvPr>
        <xdr:cNvSpPr/>
      </xdr:nvSpPr>
      <xdr:spPr>
        <a:xfrm>
          <a:off x="21272500" y="1476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40205</xdr:rowOff>
    </xdr:from>
    <xdr:to>
      <xdr:col>107</xdr:col>
      <xdr:colOff>101600</xdr:colOff>
      <xdr:row>86</xdr:row>
      <xdr:rowOff>141805</xdr:rowOff>
    </xdr:to>
    <xdr:sp macro="" textlink="">
      <xdr:nvSpPr>
        <xdr:cNvPr id="519" name="フローチャート: 判断 518">
          <a:extLst>
            <a:ext uri="{FF2B5EF4-FFF2-40B4-BE49-F238E27FC236}">
              <a16:creationId xmlns:a16="http://schemas.microsoft.com/office/drawing/2014/main" id="{C9B7D0D6-6513-4BC9-B684-92A6A3CEA69F}"/>
            </a:ext>
          </a:extLst>
        </xdr:cNvPr>
        <xdr:cNvSpPr/>
      </xdr:nvSpPr>
      <xdr:spPr>
        <a:xfrm>
          <a:off x="20383500" y="14784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74495</xdr:rowOff>
    </xdr:from>
    <xdr:to>
      <xdr:col>102</xdr:col>
      <xdr:colOff>165100</xdr:colOff>
      <xdr:row>87</xdr:row>
      <xdr:rowOff>4645</xdr:rowOff>
    </xdr:to>
    <xdr:sp macro="" textlink="">
      <xdr:nvSpPr>
        <xdr:cNvPr id="520" name="フローチャート: 判断 519">
          <a:extLst>
            <a:ext uri="{FF2B5EF4-FFF2-40B4-BE49-F238E27FC236}">
              <a16:creationId xmlns:a16="http://schemas.microsoft.com/office/drawing/2014/main" id="{86804D9D-7FBC-4063-B22E-9F942152AF79}"/>
            </a:ext>
          </a:extLst>
        </xdr:cNvPr>
        <xdr:cNvSpPr/>
      </xdr:nvSpPr>
      <xdr:spPr>
        <a:xfrm>
          <a:off x="19494500" y="14819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75474</xdr:rowOff>
    </xdr:from>
    <xdr:to>
      <xdr:col>98</xdr:col>
      <xdr:colOff>38100</xdr:colOff>
      <xdr:row>87</xdr:row>
      <xdr:rowOff>5624</xdr:rowOff>
    </xdr:to>
    <xdr:sp macro="" textlink="">
      <xdr:nvSpPr>
        <xdr:cNvPr id="521" name="フローチャート: 判断 520">
          <a:extLst>
            <a:ext uri="{FF2B5EF4-FFF2-40B4-BE49-F238E27FC236}">
              <a16:creationId xmlns:a16="http://schemas.microsoft.com/office/drawing/2014/main" id="{55C90FCD-FFE1-4E66-AF2E-CC688360A1F4}"/>
            </a:ext>
          </a:extLst>
        </xdr:cNvPr>
        <xdr:cNvSpPr/>
      </xdr:nvSpPr>
      <xdr:spPr>
        <a:xfrm>
          <a:off x="18605500" y="1482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2C7F25CE-C95D-4F7C-B72A-BC2871D729A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23" name="テキスト ボックス 522">
          <a:extLst>
            <a:ext uri="{FF2B5EF4-FFF2-40B4-BE49-F238E27FC236}">
              <a16:creationId xmlns:a16="http://schemas.microsoft.com/office/drawing/2014/main" id="{CE497BB0-A1D6-414D-8110-EFB1D2EADC6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24" name="テキスト ボックス 523">
          <a:extLst>
            <a:ext uri="{FF2B5EF4-FFF2-40B4-BE49-F238E27FC236}">
              <a16:creationId xmlns:a16="http://schemas.microsoft.com/office/drawing/2014/main" id="{44C13872-5F40-4E71-B9B9-2E2C715A797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5" name="テキスト ボックス 524">
          <a:extLst>
            <a:ext uri="{FF2B5EF4-FFF2-40B4-BE49-F238E27FC236}">
              <a16:creationId xmlns:a16="http://schemas.microsoft.com/office/drawing/2014/main" id="{5E54FDDE-AB26-46C5-AC4D-844F3010F85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6" name="テキスト ボックス 525">
          <a:extLst>
            <a:ext uri="{FF2B5EF4-FFF2-40B4-BE49-F238E27FC236}">
              <a16:creationId xmlns:a16="http://schemas.microsoft.com/office/drawing/2014/main" id="{265F4E08-8E2E-462D-85FC-B16485DD247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110744</xdr:rowOff>
    </xdr:from>
    <xdr:to>
      <xdr:col>116</xdr:col>
      <xdr:colOff>114300</xdr:colOff>
      <xdr:row>87</xdr:row>
      <xdr:rowOff>40894</xdr:rowOff>
    </xdr:to>
    <xdr:sp macro="" textlink="">
      <xdr:nvSpPr>
        <xdr:cNvPr id="527" name="楕円 526">
          <a:extLst>
            <a:ext uri="{FF2B5EF4-FFF2-40B4-BE49-F238E27FC236}">
              <a16:creationId xmlns:a16="http://schemas.microsoft.com/office/drawing/2014/main" id="{91D3518B-FFF8-4459-9EE1-148A34F360DC}"/>
            </a:ext>
          </a:extLst>
        </xdr:cNvPr>
        <xdr:cNvSpPr/>
      </xdr:nvSpPr>
      <xdr:spPr>
        <a:xfrm>
          <a:off x="22110700" y="1485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25671</xdr:rowOff>
    </xdr:from>
    <xdr:ext cx="469744" cy="259045"/>
    <xdr:sp macro="" textlink="">
      <xdr:nvSpPr>
        <xdr:cNvPr id="528" name="【消防施設】&#10;一人当たり面積該当値テキスト">
          <a:extLst>
            <a:ext uri="{FF2B5EF4-FFF2-40B4-BE49-F238E27FC236}">
              <a16:creationId xmlns:a16="http://schemas.microsoft.com/office/drawing/2014/main" id="{04AC6C98-72E9-4B2E-950B-5D1BB503C628}"/>
            </a:ext>
          </a:extLst>
        </xdr:cNvPr>
        <xdr:cNvSpPr txBox="1"/>
      </xdr:nvSpPr>
      <xdr:spPr>
        <a:xfrm>
          <a:off x="22199600" y="1477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109764</xdr:rowOff>
    </xdr:from>
    <xdr:to>
      <xdr:col>112</xdr:col>
      <xdr:colOff>38100</xdr:colOff>
      <xdr:row>87</xdr:row>
      <xdr:rowOff>39914</xdr:rowOff>
    </xdr:to>
    <xdr:sp macro="" textlink="">
      <xdr:nvSpPr>
        <xdr:cNvPr id="529" name="楕円 528">
          <a:extLst>
            <a:ext uri="{FF2B5EF4-FFF2-40B4-BE49-F238E27FC236}">
              <a16:creationId xmlns:a16="http://schemas.microsoft.com/office/drawing/2014/main" id="{C064A77F-5604-4F1B-AC3B-5E800AA1573D}"/>
            </a:ext>
          </a:extLst>
        </xdr:cNvPr>
        <xdr:cNvSpPr/>
      </xdr:nvSpPr>
      <xdr:spPr>
        <a:xfrm>
          <a:off x="21272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160564</xdr:rowOff>
    </xdr:from>
    <xdr:to>
      <xdr:col>116</xdr:col>
      <xdr:colOff>63500</xdr:colOff>
      <xdr:row>86</xdr:row>
      <xdr:rowOff>161544</xdr:rowOff>
    </xdr:to>
    <xdr:cxnSp macro="">
      <xdr:nvCxnSpPr>
        <xdr:cNvPr id="530" name="直線コネクタ 529">
          <a:extLst>
            <a:ext uri="{FF2B5EF4-FFF2-40B4-BE49-F238E27FC236}">
              <a16:creationId xmlns:a16="http://schemas.microsoft.com/office/drawing/2014/main" id="{7E74FC5F-6923-4395-A6C7-48CE4F4B9A4C}"/>
            </a:ext>
          </a:extLst>
        </xdr:cNvPr>
        <xdr:cNvCxnSpPr/>
      </xdr:nvCxnSpPr>
      <xdr:spPr>
        <a:xfrm>
          <a:off x="21323300" y="14905264"/>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109764</xdr:rowOff>
    </xdr:from>
    <xdr:to>
      <xdr:col>107</xdr:col>
      <xdr:colOff>101600</xdr:colOff>
      <xdr:row>87</xdr:row>
      <xdr:rowOff>39914</xdr:rowOff>
    </xdr:to>
    <xdr:sp macro="" textlink="">
      <xdr:nvSpPr>
        <xdr:cNvPr id="531" name="楕円 530">
          <a:extLst>
            <a:ext uri="{FF2B5EF4-FFF2-40B4-BE49-F238E27FC236}">
              <a16:creationId xmlns:a16="http://schemas.microsoft.com/office/drawing/2014/main" id="{4CE12786-2D92-48B7-A8B9-BE78CF4D8CF9}"/>
            </a:ext>
          </a:extLst>
        </xdr:cNvPr>
        <xdr:cNvSpPr/>
      </xdr:nvSpPr>
      <xdr:spPr>
        <a:xfrm>
          <a:off x="20383500" y="148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160564</xdr:rowOff>
    </xdr:from>
    <xdr:to>
      <xdr:col>111</xdr:col>
      <xdr:colOff>177800</xdr:colOff>
      <xdr:row>86</xdr:row>
      <xdr:rowOff>160564</xdr:rowOff>
    </xdr:to>
    <xdr:cxnSp macro="">
      <xdr:nvCxnSpPr>
        <xdr:cNvPr id="532" name="直線コネクタ 531">
          <a:extLst>
            <a:ext uri="{FF2B5EF4-FFF2-40B4-BE49-F238E27FC236}">
              <a16:creationId xmlns:a16="http://schemas.microsoft.com/office/drawing/2014/main" id="{E1EFF06C-0455-40B4-AA31-0CE04042D43F}"/>
            </a:ext>
          </a:extLst>
        </xdr:cNvPr>
        <xdr:cNvCxnSpPr/>
      </xdr:nvCxnSpPr>
      <xdr:spPr>
        <a:xfrm>
          <a:off x="20434300" y="14905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110091</xdr:rowOff>
    </xdr:from>
    <xdr:to>
      <xdr:col>102</xdr:col>
      <xdr:colOff>165100</xdr:colOff>
      <xdr:row>87</xdr:row>
      <xdr:rowOff>40241</xdr:rowOff>
    </xdr:to>
    <xdr:sp macro="" textlink="">
      <xdr:nvSpPr>
        <xdr:cNvPr id="533" name="楕円 532">
          <a:extLst>
            <a:ext uri="{FF2B5EF4-FFF2-40B4-BE49-F238E27FC236}">
              <a16:creationId xmlns:a16="http://schemas.microsoft.com/office/drawing/2014/main" id="{4F74FCFC-9ACA-4E03-A8E0-2131F996F039}"/>
            </a:ext>
          </a:extLst>
        </xdr:cNvPr>
        <xdr:cNvSpPr/>
      </xdr:nvSpPr>
      <xdr:spPr>
        <a:xfrm>
          <a:off x="19494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160564</xdr:rowOff>
    </xdr:from>
    <xdr:to>
      <xdr:col>107</xdr:col>
      <xdr:colOff>50800</xdr:colOff>
      <xdr:row>86</xdr:row>
      <xdr:rowOff>160891</xdr:rowOff>
    </xdr:to>
    <xdr:cxnSp macro="">
      <xdr:nvCxnSpPr>
        <xdr:cNvPr id="534" name="直線コネクタ 533">
          <a:extLst>
            <a:ext uri="{FF2B5EF4-FFF2-40B4-BE49-F238E27FC236}">
              <a16:creationId xmlns:a16="http://schemas.microsoft.com/office/drawing/2014/main" id="{8379C7A4-AB4B-4F5C-B4F1-8AED0F826963}"/>
            </a:ext>
          </a:extLst>
        </xdr:cNvPr>
        <xdr:cNvCxnSpPr/>
      </xdr:nvCxnSpPr>
      <xdr:spPr>
        <a:xfrm flipV="1">
          <a:off x="19545300" y="14905264"/>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110091</xdr:rowOff>
    </xdr:from>
    <xdr:to>
      <xdr:col>98</xdr:col>
      <xdr:colOff>38100</xdr:colOff>
      <xdr:row>87</xdr:row>
      <xdr:rowOff>40241</xdr:rowOff>
    </xdr:to>
    <xdr:sp macro="" textlink="">
      <xdr:nvSpPr>
        <xdr:cNvPr id="535" name="楕円 534">
          <a:extLst>
            <a:ext uri="{FF2B5EF4-FFF2-40B4-BE49-F238E27FC236}">
              <a16:creationId xmlns:a16="http://schemas.microsoft.com/office/drawing/2014/main" id="{3938CBC3-2556-4A6B-8F06-21EA3DC32B68}"/>
            </a:ext>
          </a:extLst>
        </xdr:cNvPr>
        <xdr:cNvSpPr/>
      </xdr:nvSpPr>
      <xdr:spPr>
        <a:xfrm>
          <a:off x="18605500" y="1485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160891</xdr:rowOff>
    </xdr:from>
    <xdr:to>
      <xdr:col>102</xdr:col>
      <xdr:colOff>114300</xdr:colOff>
      <xdr:row>86</xdr:row>
      <xdr:rowOff>160891</xdr:rowOff>
    </xdr:to>
    <xdr:cxnSp macro="">
      <xdr:nvCxnSpPr>
        <xdr:cNvPr id="536" name="直線コネクタ 535">
          <a:extLst>
            <a:ext uri="{FF2B5EF4-FFF2-40B4-BE49-F238E27FC236}">
              <a16:creationId xmlns:a16="http://schemas.microsoft.com/office/drawing/2014/main" id="{1027F7DD-8506-4FB5-B04D-33FB30AC8DEF}"/>
            </a:ext>
          </a:extLst>
        </xdr:cNvPr>
        <xdr:cNvCxnSpPr/>
      </xdr:nvCxnSpPr>
      <xdr:spPr>
        <a:xfrm>
          <a:off x="18656300" y="149055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140371</xdr:rowOff>
    </xdr:from>
    <xdr:ext cx="469744" cy="259045"/>
    <xdr:sp macro="" textlink="">
      <xdr:nvSpPr>
        <xdr:cNvPr id="537" name="n_1aveValue【消防施設】&#10;一人当たり面積">
          <a:extLst>
            <a:ext uri="{FF2B5EF4-FFF2-40B4-BE49-F238E27FC236}">
              <a16:creationId xmlns:a16="http://schemas.microsoft.com/office/drawing/2014/main" id="{7DB627CB-2855-4D9D-840C-631384EDFB9E}"/>
            </a:ext>
          </a:extLst>
        </xdr:cNvPr>
        <xdr:cNvSpPr txBox="1"/>
      </xdr:nvSpPr>
      <xdr:spPr>
        <a:xfrm>
          <a:off x="21075727" y="1454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158332</xdr:rowOff>
    </xdr:from>
    <xdr:ext cx="469744" cy="259045"/>
    <xdr:sp macro="" textlink="">
      <xdr:nvSpPr>
        <xdr:cNvPr id="538" name="n_2aveValue【消防施設】&#10;一人当たり面積">
          <a:extLst>
            <a:ext uri="{FF2B5EF4-FFF2-40B4-BE49-F238E27FC236}">
              <a16:creationId xmlns:a16="http://schemas.microsoft.com/office/drawing/2014/main" id="{5ED630F2-A206-4CBB-9720-9F1AC749200E}"/>
            </a:ext>
          </a:extLst>
        </xdr:cNvPr>
        <xdr:cNvSpPr txBox="1"/>
      </xdr:nvSpPr>
      <xdr:spPr>
        <a:xfrm>
          <a:off x="20199427" y="14560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21172</xdr:rowOff>
    </xdr:from>
    <xdr:ext cx="469744" cy="259045"/>
    <xdr:sp macro="" textlink="">
      <xdr:nvSpPr>
        <xdr:cNvPr id="539" name="n_3aveValue【消防施設】&#10;一人当たり面積">
          <a:extLst>
            <a:ext uri="{FF2B5EF4-FFF2-40B4-BE49-F238E27FC236}">
              <a16:creationId xmlns:a16="http://schemas.microsoft.com/office/drawing/2014/main" id="{4AAF0CB4-0C39-48C1-9720-EEE3DFDCD924}"/>
            </a:ext>
          </a:extLst>
        </xdr:cNvPr>
        <xdr:cNvSpPr txBox="1"/>
      </xdr:nvSpPr>
      <xdr:spPr>
        <a:xfrm>
          <a:off x="19310427" y="1459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22151</xdr:rowOff>
    </xdr:from>
    <xdr:ext cx="469744" cy="259045"/>
    <xdr:sp macro="" textlink="">
      <xdr:nvSpPr>
        <xdr:cNvPr id="540" name="n_4aveValue【消防施設】&#10;一人当たり面積">
          <a:extLst>
            <a:ext uri="{FF2B5EF4-FFF2-40B4-BE49-F238E27FC236}">
              <a16:creationId xmlns:a16="http://schemas.microsoft.com/office/drawing/2014/main" id="{696B775F-AF35-4EEB-B3BC-614E91174E79}"/>
            </a:ext>
          </a:extLst>
        </xdr:cNvPr>
        <xdr:cNvSpPr txBox="1"/>
      </xdr:nvSpPr>
      <xdr:spPr>
        <a:xfrm>
          <a:off x="18421427" y="14595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31041</xdr:rowOff>
    </xdr:from>
    <xdr:ext cx="469744" cy="259045"/>
    <xdr:sp macro="" textlink="">
      <xdr:nvSpPr>
        <xdr:cNvPr id="541" name="n_1mainValue【消防施設】&#10;一人当たり面積">
          <a:extLst>
            <a:ext uri="{FF2B5EF4-FFF2-40B4-BE49-F238E27FC236}">
              <a16:creationId xmlns:a16="http://schemas.microsoft.com/office/drawing/2014/main" id="{9068B9E9-9A9B-4912-81DE-2FB313E63CE2}"/>
            </a:ext>
          </a:extLst>
        </xdr:cNvPr>
        <xdr:cNvSpPr txBox="1"/>
      </xdr:nvSpPr>
      <xdr:spPr>
        <a:xfrm>
          <a:off x="21075727" y="1494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31041</xdr:rowOff>
    </xdr:from>
    <xdr:ext cx="469744" cy="259045"/>
    <xdr:sp macro="" textlink="">
      <xdr:nvSpPr>
        <xdr:cNvPr id="542" name="n_2mainValue【消防施設】&#10;一人当たり面積">
          <a:extLst>
            <a:ext uri="{FF2B5EF4-FFF2-40B4-BE49-F238E27FC236}">
              <a16:creationId xmlns:a16="http://schemas.microsoft.com/office/drawing/2014/main" id="{D8003D4F-B555-42DC-BA74-222DDEFF9B67}"/>
            </a:ext>
          </a:extLst>
        </xdr:cNvPr>
        <xdr:cNvSpPr txBox="1"/>
      </xdr:nvSpPr>
      <xdr:spPr>
        <a:xfrm>
          <a:off x="20199427" y="1494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31368</xdr:rowOff>
    </xdr:from>
    <xdr:ext cx="469744" cy="259045"/>
    <xdr:sp macro="" textlink="">
      <xdr:nvSpPr>
        <xdr:cNvPr id="543" name="n_3mainValue【消防施設】&#10;一人当たり面積">
          <a:extLst>
            <a:ext uri="{FF2B5EF4-FFF2-40B4-BE49-F238E27FC236}">
              <a16:creationId xmlns:a16="http://schemas.microsoft.com/office/drawing/2014/main" id="{50015823-C928-4713-A248-B223EEEB95BE}"/>
            </a:ext>
          </a:extLst>
        </xdr:cNvPr>
        <xdr:cNvSpPr txBox="1"/>
      </xdr:nvSpPr>
      <xdr:spPr>
        <a:xfrm>
          <a:off x="19310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31368</xdr:rowOff>
    </xdr:from>
    <xdr:ext cx="469744" cy="259045"/>
    <xdr:sp macro="" textlink="">
      <xdr:nvSpPr>
        <xdr:cNvPr id="544" name="n_4mainValue【消防施設】&#10;一人当たり面積">
          <a:extLst>
            <a:ext uri="{FF2B5EF4-FFF2-40B4-BE49-F238E27FC236}">
              <a16:creationId xmlns:a16="http://schemas.microsoft.com/office/drawing/2014/main" id="{E4AEC453-EC12-4D11-BF6F-7D413FB33F58}"/>
            </a:ext>
          </a:extLst>
        </xdr:cNvPr>
        <xdr:cNvSpPr txBox="1"/>
      </xdr:nvSpPr>
      <xdr:spPr>
        <a:xfrm>
          <a:off x="18421427" y="1494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5" name="正方形/長方形 544">
          <a:extLst>
            <a:ext uri="{FF2B5EF4-FFF2-40B4-BE49-F238E27FC236}">
              <a16:creationId xmlns:a16="http://schemas.microsoft.com/office/drawing/2014/main" id="{30352D5C-26E4-40F9-99B7-B8727E560AA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6" name="正方形/長方形 545">
          <a:extLst>
            <a:ext uri="{FF2B5EF4-FFF2-40B4-BE49-F238E27FC236}">
              <a16:creationId xmlns:a16="http://schemas.microsoft.com/office/drawing/2014/main" id="{738ACC96-8AD7-4212-8E5F-C0D6C283C76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7" name="正方形/長方形 546">
          <a:extLst>
            <a:ext uri="{FF2B5EF4-FFF2-40B4-BE49-F238E27FC236}">
              <a16:creationId xmlns:a16="http://schemas.microsoft.com/office/drawing/2014/main" id="{C95BE42D-C92A-45EB-BF67-D4836F63F62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8" name="正方形/長方形 547">
          <a:extLst>
            <a:ext uri="{FF2B5EF4-FFF2-40B4-BE49-F238E27FC236}">
              <a16:creationId xmlns:a16="http://schemas.microsoft.com/office/drawing/2014/main" id="{3C9207D7-A76F-493C-A37E-3FE04AC88A5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9" name="正方形/長方形 548">
          <a:extLst>
            <a:ext uri="{FF2B5EF4-FFF2-40B4-BE49-F238E27FC236}">
              <a16:creationId xmlns:a16="http://schemas.microsoft.com/office/drawing/2014/main" id="{9F75FD36-3E46-4C3D-A5FB-59F773684A6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0" name="正方形/長方形 549">
          <a:extLst>
            <a:ext uri="{FF2B5EF4-FFF2-40B4-BE49-F238E27FC236}">
              <a16:creationId xmlns:a16="http://schemas.microsoft.com/office/drawing/2014/main" id="{A17D70C4-6DE7-46D4-AD42-C2146EA344F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1" name="正方形/長方形 550">
          <a:extLst>
            <a:ext uri="{FF2B5EF4-FFF2-40B4-BE49-F238E27FC236}">
              <a16:creationId xmlns:a16="http://schemas.microsoft.com/office/drawing/2014/main" id="{2C31335C-5C2A-40AE-8062-215137BBFDB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2" name="正方形/長方形 551">
          <a:extLst>
            <a:ext uri="{FF2B5EF4-FFF2-40B4-BE49-F238E27FC236}">
              <a16:creationId xmlns:a16="http://schemas.microsoft.com/office/drawing/2014/main" id="{8DF0C40D-CB9F-4470-A344-C9F616B16B3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3" name="テキスト ボックス 552">
          <a:extLst>
            <a:ext uri="{FF2B5EF4-FFF2-40B4-BE49-F238E27FC236}">
              <a16:creationId xmlns:a16="http://schemas.microsoft.com/office/drawing/2014/main" id="{CD4AA43F-A649-4199-BB0B-DB03103CA20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4" name="直線コネクタ 553">
          <a:extLst>
            <a:ext uri="{FF2B5EF4-FFF2-40B4-BE49-F238E27FC236}">
              <a16:creationId xmlns:a16="http://schemas.microsoft.com/office/drawing/2014/main" id="{B23CA3A7-2738-4B18-AFB8-4E128265EDF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5" name="テキスト ボックス 554">
          <a:extLst>
            <a:ext uri="{FF2B5EF4-FFF2-40B4-BE49-F238E27FC236}">
              <a16:creationId xmlns:a16="http://schemas.microsoft.com/office/drawing/2014/main" id="{2ECC0803-6B8C-4EB7-99B9-F1C52BE0F46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6" name="直線コネクタ 555">
          <a:extLst>
            <a:ext uri="{FF2B5EF4-FFF2-40B4-BE49-F238E27FC236}">
              <a16:creationId xmlns:a16="http://schemas.microsoft.com/office/drawing/2014/main" id="{325A236E-C7E6-45F2-8641-93C24513C17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7" name="テキスト ボックス 556">
          <a:extLst>
            <a:ext uri="{FF2B5EF4-FFF2-40B4-BE49-F238E27FC236}">
              <a16:creationId xmlns:a16="http://schemas.microsoft.com/office/drawing/2014/main" id="{C1CA7940-77B0-48E9-9996-F4F1A000600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8" name="直線コネクタ 557">
          <a:extLst>
            <a:ext uri="{FF2B5EF4-FFF2-40B4-BE49-F238E27FC236}">
              <a16:creationId xmlns:a16="http://schemas.microsoft.com/office/drawing/2014/main" id="{091B914B-259E-4AB0-90BF-4ABD25B4711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9" name="テキスト ボックス 558">
          <a:extLst>
            <a:ext uri="{FF2B5EF4-FFF2-40B4-BE49-F238E27FC236}">
              <a16:creationId xmlns:a16="http://schemas.microsoft.com/office/drawing/2014/main" id="{4F5EBA4A-F486-44A7-B927-9860E9D260A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0" name="直線コネクタ 559">
          <a:extLst>
            <a:ext uri="{FF2B5EF4-FFF2-40B4-BE49-F238E27FC236}">
              <a16:creationId xmlns:a16="http://schemas.microsoft.com/office/drawing/2014/main" id="{7E3C9C34-06C9-4D49-9289-ACCA528F0D27}"/>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1" name="テキスト ボックス 560">
          <a:extLst>
            <a:ext uri="{FF2B5EF4-FFF2-40B4-BE49-F238E27FC236}">
              <a16:creationId xmlns:a16="http://schemas.microsoft.com/office/drawing/2014/main" id="{6D6B7EE3-4EC8-4F3E-93D1-BA8A0812157C}"/>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2" name="直線コネクタ 561">
          <a:extLst>
            <a:ext uri="{FF2B5EF4-FFF2-40B4-BE49-F238E27FC236}">
              <a16:creationId xmlns:a16="http://schemas.microsoft.com/office/drawing/2014/main" id="{7015E486-90A0-45A6-B84A-A5DBE41BA39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3" name="テキスト ボックス 562">
          <a:extLst>
            <a:ext uri="{FF2B5EF4-FFF2-40B4-BE49-F238E27FC236}">
              <a16:creationId xmlns:a16="http://schemas.microsoft.com/office/drawing/2014/main" id="{334513C6-97B0-4707-B760-99C27A856F2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4" name="直線コネクタ 563">
          <a:extLst>
            <a:ext uri="{FF2B5EF4-FFF2-40B4-BE49-F238E27FC236}">
              <a16:creationId xmlns:a16="http://schemas.microsoft.com/office/drawing/2014/main" id="{87C79668-554F-40FD-AEA1-6F4158BB213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5" name="テキスト ボックス 564">
          <a:extLst>
            <a:ext uri="{FF2B5EF4-FFF2-40B4-BE49-F238E27FC236}">
              <a16:creationId xmlns:a16="http://schemas.microsoft.com/office/drawing/2014/main" id="{530344C6-86EC-4722-A3CD-F6649B599F2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6" name="直線コネクタ 565">
          <a:extLst>
            <a:ext uri="{FF2B5EF4-FFF2-40B4-BE49-F238E27FC236}">
              <a16:creationId xmlns:a16="http://schemas.microsoft.com/office/drawing/2014/main" id="{CF852A7A-886C-494F-80CF-1330D49CA3E3}"/>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7" name="テキスト ボックス 566">
          <a:extLst>
            <a:ext uri="{FF2B5EF4-FFF2-40B4-BE49-F238E27FC236}">
              <a16:creationId xmlns:a16="http://schemas.microsoft.com/office/drawing/2014/main" id="{F0AE7E31-640A-4189-8CA2-95EE5E84392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8" name="直線コネクタ 567">
          <a:extLst>
            <a:ext uri="{FF2B5EF4-FFF2-40B4-BE49-F238E27FC236}">
              <a16:creationId xmlns:a16="http://schemas.microsoft.com/office/drawing/2014/main" id="{256AFD79-E1EC-4D50-9A11-FD5F21CC5AC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9" name="【庁舎】&#10;有形固定資産減価償却率グラフ枠">
          <a:extLst>
            <a:ext uri="{FF2B5EF4-FFF2-40B4-BE49-F238E27FC236}">
              <a16:creationId xmlns:a16="http://schemas.microsoft.com/office/drawing/2014/main" id="{F867ACE0-1360-4E78-938C-35B27046430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109</xdr:row>
      <xdr:rowOff>35379</xdr:rowOff>
    </xdr:to>
    <xdr:cxnSp macro="">
      <xdr:nvCxnSpPr>
        <xdr:cNvPr id="570" name="直線コネクタ 569">
          <a:extLst>
            <a:ext uri="{FF2B5EF4-FFF2-40B4-BE49-F238E27FC236}">
              <a16:creationId xmlns:a16="http://schemas.microsoft.com/office/drawing/2014/main" id="{1CEB36D7-F481-4242-BEDD-66E93EA0DC7A}"/>
            </a:ext>
          </a:extLst>
        </xdr:cNvPr>
        <xdr:cNvCxnSpPr/>
      </xdr:nvCxnSpPr>
      <xdr:spPr>
        <a:xfrm flipV="1">
          <a:off x="16318864" y="1716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71" name="【庁舎】&#10;有形固定資産減価償却率最小値テキスト">
          <a:extLst>
            <a:ext uri="{FF2B5EF4-FFF2-40B4-BE49-F238E27FC236}">
              <a16:creationId xmlns:a16="http://schemas.microsoft.com/office/drawing/2014/main" id="{FD248E80-372B-480A-9258-8DE0CC0ABD2B}"/>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72" name="直線コネクタ 571">
          <a:extLst>
            <a:ext uri="{FF2B5EF4-FFF2-40B4-BE49-F238E27FC236}">
              <a16:creationId xmlns:a16="http://schemas.microsoft.com/office/drawing/2014/main" id="{03513972-8D79-4459-9538-D233891FF6E2}"/>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573" name="【庁舎】&#10;有形固定資産減価償却率最大値テキスト">
          <a:extLst>
            <a:ext uri="{FF2B5EF4-FFF2-40B4-BE49-F238E27FC236}">
              <a16:creationId xmlns:a16="http://schemas.microsoft.com/office/drawing/2014/main" id="{B4BBA284-2BC5-4F5E-9B84-F4F83F168515}"/>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574" name="直線コネクタ 573">
          <a:extLst>
            <a:ext uri="{FF2B5EF4-FFF2-40B4-BE49-F238E27FC236}">
              <a16:creationId xmlns:a16="http://schemas.microsoft.com/office/drawing/2014/main" id="{A841B416-1FE2-4DCF-932B-161FAA318D68}"/>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575" name="【庁舎】&#10;有形固定資産減価償却率平均値テキスト">
          <a:extLst>
            <a:ext uri="{FF2B5EF4-FFF2-40B4-BE49-F238E27FC236}">
              <a16:creationId xmlns:a16="http://schemas.microsoft.com/office/drawing/2014/main" id="{D019387D-97E0-429A-9F6A-448CD131F85A}"/>
            </a:ext>
          </a:extLst>
        </xdr:cNvPr>
        <xdr:cNvSpPr txBox="1"/>
      </xdr:nvSpPr>
      <xdr:spPr>
        <a:xfrm>
          <a:off x="16357600" y="1767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576" name="フローチャート: 判断 575">
          <a:extLst>
            <a:ext uri="{FF2B5EF4-FFF2-40B4-BE49-F238E27FC236}">
              <a16:creationId xmlns:a16="http://schemas.microsoft.com/office/drawing/2014/main" id="{1C3D0546-673F-4828-AEBA-D8ACFE964226}"/>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577" name="フローチャート: 判断 576">
          <a:extLst>
            <a:ext uri="{FF2B5EF4-FFF2-40B4-BE49-F238E27FC236}">
              <a16:creationId xmlns:a16="http://schemas.microsoft.com/office/drawing/2014/main" id="{01A106C8-35EF-46B5-A39C-6190A269138D}"/>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578" name="フローチャート: 判断 577">
          <a:extLst>
            <a:ext uri="{FF2B5EF4-FFF2-40B4-BE49-F238E27FC236}">
              <a16:creationId xmlns:a16="http://schemas.microsoft.com/office/drawing/2014/main" id="{D0C9CFD6-3EC2-412B-8EC4-1FEF9DCF4514}"/>
            </a:ext>
          </a:extLst>
        </xdr:cNvPr>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170724</xdr:rowOff>
    </xdr:from>
    <xdr:to>
      <xdr:col>72</xdr:col>
      <xdr:colOff>38100</xdr:colOff>
      <xdr:row>105</xdr:row>
      <xdr:rowOff>100874</xdr:rowOff>
    </xdr:to>
    <xdr:sp macro="" textlink="">
      <xdr:nvSpPr>
        <xdr:cNvPr id="579" name="フローチャート: 判断 578">
          <a:extLst>
            <a:ext uri="{FF2B5EF4-FFF2-40B4-BE49-F238E27FC236}">
              <a16:creationId xmlns:a16="http://schemas.microsoft.com/office/drawing/2014/main" id="{CEF7611D-DD82-43D1-8E02-3C8E33386D8C}"/>
            </a:ext>
          </a:extLst>
        </xdr:cNvPr>
        <xdr:cNvSpPr/>
      </xdr:nvSpPr>
      <xdr:spPr>
        <a:xfrm>
          <a:off x="136525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7438</xdr:rowOff>
    </xdr:from>
    <xdr:to>
      <xdr:col>67</xdr:col>
      <xdr:colOff>101600</xdr:colOff>
      <xdr:row>105</xdr:row>
      <xdr:rowOff>109038</xdr:rowOff>
    </xdr:to>
    <xdr:sp macro="" textlink="">
      <xdr:nvSpPr>
        <xdr:cNvPr id="580" name="フローチャート: 判断 579">
          <a:extLst>
            <a:ext uri="{FF2B5EF4-FFF2-40B4-BE49-F238E27FC236}">
              <a16:creationId xmlns:a16="http://schemas.microsoft.com/office/drawing/2014/main" id="{14F5496C-E438-4DE4-9514-7B0C86B55473}"/>
            </a:ext>
          </a:extLst>
        </xdr:cNvPr>
        <xdr:cNvSpPr/>
      </xdr:nvSpPr>
      <xdr:spPr>
        <a:xfrm>
          <a:off x="12763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1" name="テキスト ボックス 580">
          <a:extLst>
            <a:ext uri="{FF2B5EF4-FFF2-40B4-BE49-F238E27FC236}">
              <a16:creationId xmlns:a16="http://schemas.microsoft.com/office/drawing/2014/main" id="{80BB616E-76A2-4870-8985-5113569DC61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2" name="テキスト ボックス 581">
          <a:extLst>
            <a:ext uri="{FF2B5EF4-FFF2-40B4-BE49-F238E27FC236}">
              <a16:creationId xmlns:a16="http://schemas.microsoft.com/office/drawing/2014/main" id="{6E2A1CE8-856E-441A-9C5C-FEE18C9D5C0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3" name="テキスト ボックス 582">
          <a:extLst>
            <a:ext uri="{FF2B5EF4-FFF2-40B4-BE49-F238E27FC236}">
              <a16:creationId xmlns:a16="http://schemas.microsoft.com/office/drawing/2014/main" id="{47C81338-2D5E-4C9D-8C7A-63184889684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4" name="テキスト ボックス 583">
          <a:extLst>
            <a:ext uri="{FF2B5EF4-FFF2-40B4-BE49-F238E27FC236}">
              <a16:creationId xmlns:a16="http://schemas.microsoft.com/office/drawing/2014/main" id="{D272D373-8A18-4AC6-9FA1-BC9E84521D0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5" name="テキスト ボックス 584">
          <a:extLst>
            <a:ext uri="{FF2B5EF4-FFF2-40B4-BE49-F238E27FC236}">
              <a16:creationId xmlns:a16="http://schemas.microsoft.com/office/drawing/2014/main" id="{2C52F4F0-36A0-4C64-A045-C9959DFD721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136434</xdr:rowOff>
    </xdr:from>
    <xdr:to>
      <xdr:col>85</xdr:col>
      <xdr:colOff>177800</xdr:colOff>
      <xdr:row>107</xdr:row>
      <xdr:rowOff>66584</xdr:rowOff>
    </xdr:to>
    <xdr:sp macro="" textlink="">
      <xdr:nvSpPr>
        <xdr:cNvPr id="586" name="楕円 585">
          <a:extLst>
            <a:ext uri="{FF2B5EF4-FFF2-40B4-BE49-F238E27FC236}">
              <a16:creationId xmlns:a16="http://schemas.microsoft.com/office/drawing/2014/main" id="{16177D76-2ABD-4492-B66F-7865A67632C1}"/>
            </a:ext>
          </a:extLst>
        </xdr:cNvPr>
        <xdr:cNvSpPr/>
      </xdr:nvSpPr>
      <xdr:spPr>
        <a:xfrm>
          <a:off x="162687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114861</xdr:rowOff>
    </xdr:from>
    <xdr:ext cx="405111" cy="259045"/>
    <xdr:sp macro="" textlink="">
      <xdr:nvSpPr>
        <xdr:cNvPr id="587" name="【庁舎】&#10;有形固定資産減価償却率該当値テキスト">
          <a:extLst>
            <a:ext uri="{FF2B5EF4-FFF2-40B4-BE49-F238E27FC236}">
              <a16:creationId xmlns:a16="http://schemas.microsoft.com/office/drawing/2014/main" id="{58079B46-C0A8-4BE3-B6B4-893D22798983}"/>
            </a:ext>
          </a:extLst>
        </xdr:cNvPr>
        <xdr:cNvSpPr txBox="1"/>
      </xdr:nvSpPr>
      <xdr:spPr>
        <a:xfrm>
          <a:off x="16357600" y="18288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103777</xdr:rowOff>
    </xdr:from>
    <xdr:to>
      <xdr:col>81</xdr:col>
      <xdr:colOff>101600</xdr:colOff>
      <xdr:row>107</xdr:row>
      <xdr:rowOff>33927</xdr:rowOff>
    </xdr:to>
    <xdr:sp macro="" textlink="">
      <xdr:nvSpPr>
        <xdr:cNvPr id="588" name="楕円 587">
          <a:extLst>
            <a:ext uri="{FF2B5EF4-FFF2-40B4-BE49-F238E27FC236}">
              <a16:creationId xmlns:a16="http://schemas.microsoft.com/office/drawing/2014/main" id="{6246FF6B-9578-4FCE-92E1-411B5A220CDB}"/>
            </a:ext>
          </a:extLst>
        </xdr:cNvPr>
        <xdr:cNvSpPr/>
      </xdr:nvSpPr>
      <xdr:spPr>
        <a:xfrm>
          <a:off x="15430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154577</xdr:rowOff>
    </xdr:from>
    <xdr:to>
      <xdr:col>85</xdr:col>
      <xdr:colOff>127000</xdr:colOff>
      <xdr:row>107</xdr:row>
      <xdr:rowOff>15784</xdr:rowOff>
    </xdr:to>
    <xdr:cxnSp macro="">
      <xdr:nvCxnSpPr>
        <xdr:cNvPr id="589" name="直線コネクタ 588">
          <a:extLst>
            <a:ext uri="{FF2B5EF4-FFF2-40B4-BE49-F238E27FC236}">
              <a16:creationId xmlns:a16="http://schemas.microsoft.com/office/drawing/2014/main" id="{E382E2A0-76C0-4CBB-963A-32A4C06B8485}"/>
            </a:ext>
          </a:extLst>
        </xdr:cNvPr>
        <xdr:cNvCxnSpPr/>
      </xdr:nvCxnSpPr>
      <xdr:spPr>
        <a:xfrm>
          <a:off x="15481300" y="1832827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71120</xdr:rowOff>
    </xdr:from>
    <xdr:to>
      <xdr:col>76</xdr:col>
      <xdr:colOff>165100</xdr:colOff>
      <xdr:row>107</xdr:row>
      <xdr:rowOff>1270</xdr:rowOff>
    </xdr:to>
    <xdr:sp macro="" textlink="">
      <xdr:nvSpPr>
        <xdr:cNvPr id="590" name="楕円 589">
          <a:extLst>
            <a:ext uri="{FF2B5EF4-FFF2-40B4-BE49-F238E27FC236}">
              <a16:creationId xmlns:a16="http://schemas.microsoft.com/office/drawing/2014/main" id="{18F80C63-2F7B-4903-9B3C-84E371C8ADD4}"/>
            </a:ext>
          </a:extLst>
        </xdr:cNvPr>
        <xdr:cNvSpPr/>
      </xdr:nvSpPr>
      <xdr:spPr>
        <a:xfrm>
          <a:off x="145415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121920</xdr:rowOff>
    </xdr:from>
    <xdr:to>
      <xdr:col>81</xdr:col>
      <xdr:colOff>50800</xdr:colOff>
      <xdr:row>106</xdr:row>
      <xdr:rowOff>154577</xdr:rowOff>
    </xdr:to>
    <xdr:cxnSp macro="">
      <xdr:nvCxnSpPr>
        <xdr:cNvPr id="591" name="直線コネクタ 590">
          <a:extLst>
            <a:ext uri="{FF2B5EF4-FFF2-40B4-BE49-F238E27FC236}">
              <a16:creationId xmlns:a16="http://schemas.microsoft.com/office/drawing/2014/main" id="{EF4FFA81-A51D-427F-9C3B-2E8E41172BAD}"/>
            </a:ext>
          </a:extLst>
        </xdr:cNvPr>
        <xdr:cNvCxnSpPr/>
      </xdr:nvCxnSpPr>
      <xdr:spPr>
        <a:xfrm>
          <a:off x="14592300" y="1829562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38463</xdr:rowOff>
    </xdr:from>
    <xdr:to>
      <xdr:col>72</xdr:col>
      <xdr:colOff>38100</xdr:colOff>
      <xdr:row>106</xdr:row>
      <xdr:rowOff>140063</xdr:rowOff>
    </xdr:to>
    <xdr:sp macro="" textlink="">
      <xdr:nvSpPr>
        <xdr:cNvPr id="592" name="楕円 591">
          <a:extLst>
            <a:ext uri="{FF2B5EF4-FFF2-40B4-BE49-F238E27FC236}">
              <a16:creationId xmlns:a16="http://schemas.microsoft.com/office/drawing/2014/main" id="{3B747F4D-B85E-4FBF-A246-9C511921E981}"/>
            </a:ext>
          </a:extLst>
        </xdr:cNvPr>
        <xdr:cNvSpPr/>
      </xdr:nvSpPr>
      <xdr:spPr>
        <a:xfrm>
          <a:off x="13652500" y="1821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89263</xdr:rowOff>
    </xdr:from>
    <xdr:to>
      <xdr:col>76</xdr:col>
      <xdr:colOff>114300</xdr:colOff>
      <xdr:row>106</xdr:row>
      <xdr:rowOff>121920</xdr:rowOff>
    </xdr:to>
    <xdr:cxnSp macro="">
      <xdr:nvCxnSpPr>
        <xdr:cNvPr id="593" name="直線コネクタ 592">
          <a:extLst>
            <a:ext uri="{FF2B5EF4-FFF2-40B4-BE49-F238E27FC236}">
              <a16:creationId xmlns:a16="http://schemas.microsoft.com/office/drawing/2014/main" id="{B2FEF9D7-799A-434C-9A1D-6CAF8B3CF926}"/>
            </a:ext>
          </a:extLst>
        </xdr:cNvPr>
        <xdr:cNvCxnSpPr/>
      </xdr:nvCxnSpPr>
      <xdr:spPr>
        <a:xfrm>
          <a:off x="13703300" y="1826296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41729</xdr:rowOff>
    </xdr:from>
    <xdr:to>
      <xdr:col>67</xdr:col>
      <xdr:colOff>101600</xdr:colOff>
      <xdr:row>106</xdr:row>
      <xdr:rowOff>143329</xdr:rowOff>
    </xdr:to>
    <xdr:sp macro="" textlink="">
      <xdr:nvSpPr>
        <xdr:cNvPr id="594" name="楕円 593">
          <a:extLst>
            <a:ext uri="{FF2B5EF4-FFF2-40B4-BE49-F238E27FC236}">
              <a16:creationId xmlns:a16="http://schemas.microsoft.com/office/drawing/2014/main" id="{FC7737BD-9E62-407F-A850-58810C1EB3B1}"/>
            </a:ext>
          </a:extLst>
        </xdr:cNvPr>
        <xdr:cNvSpPr/>
      </xdr:nvSpPr>
      <xdr:spPr>
        <a:xfrm>
          <a:off x="12763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89263</xdr:rowOff>
    </xdr:from>
    <xdr:to>
      <xdr:col>71</xdr:col>
      <xdr:colOff>177800</xdr:colOff>
      <xdr:row>106</xdr:row>
      <xdr:rowOff>92529</xdr:rowOff>
    </xdr:to>
    <xdr:cxnSp macro="">
      <xdr:nvCxnSpPr>
        <xdr:cNvPr id="595" name="直線コネクタ 594">
          <a:extLst>
            <a:ext uri="{FF2B5EF4-FFF2-40B4-BE49-F238E27FC236}">
              <a16:creationId xmlns:a16="http://schemas.microsoft.com/office/drawing/2014/main" id="{B4F71840-2C60-4DDF-848A-B9B0FFD822F5}"/>
            </a:ext>
          </a:extLst>
        </xdr:cNvPr>
        <xdr:cNvCxnSpPr/>
      </xdr:nvCxnSpPr>
      <xdr:spPr>
        <a:xfrm flipV="1">
          <a:off x="12814300" y="1826296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596" name="n_1aveValue【庁舎】&#10;有形固定資産減価償却率">
          <a:extLst>
            <a:ext uri="{FF2B5EF4-FFF2-40B4-BE49-F238E27FC236}">
              <a16:creationId xmlns:a16="http://schemas.microsoft.com/office/drawing/2014/main" id="{A7B4E4AE-285D-4C41-99C9-77FBA74F8E4A}"/>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47189</xdr:rowOff>
    </xdr:from>
    <xdr:ext cx="405111" cy="259045"/>
    <xdr:sp macro="" textlink="">
      <xdr:nvSpPr>
        <xdr:cNvPr id="597" name="n_2aveValue【庁舎】&#10;有形固定資産減価償却率">
          <a:extLst>
            <a:ext uri="{FF2B5EF4-FFF2-40B4-BE49-F238E27FC236}">
              <a16:creationId xmlns:a16="http://schemas.microsoft.com/office/drawing/2014/main" id="{A7EBF6F5-3F15-4197-9324-F6B07537CDF9}"/>
            </a:ext>
          </a:extLst>
        </xdr:cNvPr>
        <xdr:cNvSpPr txBox="1"/>
      </xdr:nvSpPr>
      <xdr:spPr>
        <a:xfrm>
          <a:off x="14389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117401</xdr:rowOff>
    </xdr:from>
    <xdr:ext cx="405111" cy="259045"/>
    <xdr:sp macro="" textlink="">
      <xdr:nvSpPr>
        <xdr:cNvPr id="598" name="n_3aveValue【庁舎】&#10;有形固定資産減価償却率">
          <a:extLst>
            <a:ext uri="{FF2B5EF4-FFF2-40B4-BE49-F238E27FC236}">
              <a16:creationId xmlns:a16="http://schemas.microsoft.com/office/drawing/2014/main" id="{E91D88F9-9D45-49FD-8BBA-85BE487F9DF8}"/>
            </a:ext>
          </a:extLst>
        </xdr:cNvPr>
        <xdr:cNvSpPr txBox="1"/>
      </xdr:nvSpPr>
      <xdr:spPr>
        <a:xfrm>
          <a:off x="135007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125565</xdr:rowOff>
    </xdr:from>
    <xdr:ext cx="405111" cy="259045"/>
    <xdr:sp macro="" textlink="">
      <xdr:nvSpPr>
        <xdr:cNvPr id="599" name="n_4aveValue【庁舎】&#10;有形固定資産減価償却率">
          <a:extLst>
            <a:ext uri="{FF2B5EF4-FFF2-40B4-BE49-F238E27FC236}">
              <a16:creationId xmlns:a16="http://schemas.microsoft.com/office/drawing/2014/main" id="{24C0D7F7-9271-449F-8EA4-B4B3537E6598}"/>
            </a:ext>
          </a:extLst>
        </xdr:cNvPr>
        <xdr:cNvSpPr txBox="1"/>
      </xdr:nvSpPr>
      <xdr:spPr>
        <a:xfrm>
          <a:off x="12611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25054</xdr:rowOff>
    </xdr:from>
    <xdr:ext cx="405111" cy="259045"/>
    <xdr:sp macro="" textlink="">
      <xdr:nvSpPr>
        <xdr:cNvPr id="600" name="n_1mainValue【庁舎】&#10;有形固定資産減価償却率">
          <a:extLst>
            <a:ext uri="{FF2B5EF4-FFF2-40B4-BE49-F238E27FC236}">
              <a16:creationId xmlns:a16="http://schemas.microsoft.com/office/drawing/2014/main" id="{31A76752-9FBE-4C36-9229-801972303CD4}"/>
            </a:ext>
          </a:extLst>
        </xdr:cNvPr>
        <xdr:cNvSpPr txBox="1"/>
      </xdr:nvSpPr>
      <xdr:spPr>
        <a:xfrm>
          <a:off x="15266044" y="1837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163847</xdr:rowOff>
    </xdr:from>
    <xdr:ext cx="405111" cy="259045"/>
    <xdr:sp macro="" textlink="">
      <xdr:nvSpPr>
        <xdr:cNvPr id="601" name="n_2mainValue【庁舎】&#10;有形固定資産減価償却率">
          <a:extLst>
            <a:ext uri="{FF2B5EF4-FFF2-40B4-BE49-F238E27FC236}">
              <a16:creationId xmlns:a16="http://schemas.microsoft.com/office/drawing/2014/main" id="{0508BE36-1E50-475C-BE76-7B2375CA5FB0}"/>
            </a:ext>
          </a:extLst>
        </xdr:cNvPr>
        <xdr:cNvSpPr txBox="1"/>
      </xdr:nvSpPr>
      <xdr:spPr>
        <a:xfrm>
          <a:off x="14389744" y="183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131190</xdr:rowOff>
    </xdr:from>
    <xdr:ext cx="405111" cy="259045"/>
    <xdr:sp macro="" textlink="">
      <xdr:nvSpPr>
        <xdr:cNvPr id="602" name="n_3mainValue【庁舎】&#10;有形固定資産減価償却率">
          <a:extLst>
            <a:ext uri="{FF2B5EF4-FFF2-40B4-BE49-F238E27FC236}">
              <a16:creationId xmlns:a16="http://schemas.microsoft.com/office/drawing/2014/main" id="{A2477D66-982E-4258-8882-98AB18627701}"/>
            </a:ext>
          </a:extLst>
        </xdr:cNvPr>
        <xdr:cNvSpPr txBox="1"/>
      </xdr:nvSpPr>
      <xdr:spPr>
        <a:xfrm>
          <a:off x="13500744" y="1830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134456</xdr:rowOff>
    </xdr:from>
    <xdr:ext cx="405111" cy="259045"/>
    <xdr:sp macro="" textlink="">
      <xdr:nvSpPr>
        <xdr:cNvPr id="603" name="n_4mainValue【庁舎】&#10;有形固定資産減価償却率">
          <a:extLst>
            <a:ext uri="{FF2B5EF4-FFF2-40B4-BE49-F238E27FC236}">
              <a16:creationId xmlns:a16="http://schemas.microsoft.com/office/drawing/2014/main" id="{B29B7F0A-3FCC-4CB3-A2B1-FDDCFE35AA88}"/>
            </a:ext>
          </a:extLst>
        </xdr:cNvPr>
        <xdr:cNvSpPr txBox="1"/>
      </xdr:nvSpPr>
      <xdr:spPr>
        <a:xfrm>
          <a:off x="12611744" y="1830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4" name="正方形/長方形 603">
          <a:extLst>
            <a:ext uri="{FF2B5EF4-FFF2-40B4-BE49-F238E27FC236}">
              <a16:creationId xmlns:a16="http://schemas.microsoft.com/office/drawing/2014/main" id="{1D2B26EB-8406-4868-88FA-8E366C79D9F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5" name="正方形/長方形 604">
          <a:extLst>
            <a:ext uri="{FF2B5EF4-FFF2-40B4-BE49-F238E27FC236}">
              <a16:creationId xmlns:a16="http://schemas.microsoft.com/office/drawing/2014/main" id="{D555EEF3-FCDF-450A-8630-342D1681408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6" name="正方形/長方形 605">
          <a:extLst>
            <a:ext uri="{FF2B5EF4-FFF2-40B4-BE49-F238E27FC236}">
              <a16:creationId xmlns:a16="http://schemas.microsoft.com/office/drawing/2014/main" id="{C485D493-CE7D-4450-A2F0-AF44DE2102F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7" name="正方形/長方形 606">
          <a:extLst>
            <a:ext uri="{FF2B5EF4-FFF2-40B4-BE49-F238E27FC236}">
              <a16:creationId xmlns:a16="http://schemas.microsoft.com/office/drawing/2014/main" id="{CBBEF5FF-498E-4CFD-A065-B5822109EB9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8" name="正方形/長方形 607">
          <a:extLst>
            <a:ext uri="{FF2B5EF4-FFF2-40B4-BE49-F238E27FC236}">
              <a16:creationId xmlns:a16="http://schemas.microsoft.com/office/drawing/2014/main" id="{3B230069-060E-4347-A68D-1C9901A98C4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9" name="正方形/長方形 608">
          <a:extLst>
            <a:ext uri="{FF2B5EF4-FFF2-40B4-BE49-F238E27FC236}">
              <a16:creationId xmlns:a16="http://schemas.microsoft.com/office/drawing/2014/main" id="{8F31EAF9-82E7-40FF-ABA4-784FD70D60E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0" name="正方形/長方形 609">
          <a:extLst>
            <a:ext uri="{FF2B5EF4-FFF2-40B4-BE49-F238E27FC236}">
              <a16:creationId xmlns:a16="http://schemas.microsoft.com/office/drawing/2014/main" id="{3F112880-5CBD-4D61-8B22-F3B51F83F605}"/>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1" name="正方形/長方形 610">
          <a:extLst>
            <a:ext uri="{FF2B5EF4-FFF2-40B4-BE49-F238E27FC236}">
              <a16:creationId xmlns:a16="http://schemas.microsoft.com/office/drawing/2014/main" id="{D8DD6453-D597-4225-987D-FFC99CD3F2E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2" name="テキスト ボックス 611">
          <a:extLst>
            <a:ext uri="{FF2B5EF4-FFF2-40B4-BE49-F238E27FC236}">
              <a16:creationId xmlns:a16="http://schemas.microsoft.com/office/drawing/2014/main" id="{FD30EC1D-40F2-409A-B61A-80EECEC1197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3" name="直線コネクタ 612">
          <a:extLst>
            <a:ext uri="{FF2B5EF4-FFF2-40B4-BE49-F238E27FC236}">
              <a16:creationId xmlns:a16="http://schemas.microsoft.com/office/drawing/2014/main" id="{2979A03A-A8FB-471E-9468-417CC845669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14" name="直線コネクタ 613">
          <a:extLst>
            <a:ext uri="{FF2B5EF4-FFF2-40B4-BE49-F238E27FC236}">
              <a16:creationId xmlns:a16="http://schemas.microsoft.com/office/drawing/2014/main" id="{8E0211F7-F1F1-4AA2-80B7-B3927236BFFC}"/>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5" name="テキスト ボックス 614">
          <a:extLst>
            <a:ext uri="{FF2B5EF4-FFF2-40B4-BE49-F238E27FC236}">
              <a16:creationId xmlns:a16="http://schemas.microsoft.com/office/drawing/2014/main" id="{1227CC8D-296E-4860-A4F4-2525CEB908F9}"/>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6" name="直線コネクタ 615">
          <a:extLst>
            <a:ext uri="{FF2B5EF4-FFF2-40B4-BE49-F238E27FC236}">
              <a16:creationId xmlns:a16="http://schemas.microsoft.com/office/drawing/2014/main" id="{8BCC98BD-32EC-4225-B9AD-9B152B82CD37}"/>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7" name="テキスト ボックス 616">
          <a:extLst>
            <a:ext uri="{FF2B5EF4-FFF2-40B4-BE49-F238E27FC236}">
              <a16:creationId xmlns:a16="http://schemas.microsoft.com/office/drawing/2014/main" id="{0A55C765-CB92-442F-A810-7558FF810A27}"/>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8" name="直線コネクタ 617">
          <a:extLst>
            <a:ext uri="{FF2B5EF4-FFF2-40B4-BE49-F238E27FC236}">
              <a16:creationId xmlns:a16="http://schemas.microsoft.com/office/drawing/2014/main" id="{719D1F12-1972-44AD-B0C1-D6A4B8DFCD9B}"/>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9" name="テキスト ボックス 618">
          <a:extLst>
            <a:ext uri="{FF2B5EF4-FFF2-40B4-BE49-F238E27FC236}">
              <a16:creationId xmlns:a16="http://schemas.microsoft.com/office/drawing/2014/main" id="{259C315C-3D01-49AC-9873-0D2BF998FAF5}"/>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20" name="直線コネクタ 619">
          <a:extLst>
            <a:ext uri="{FF2B5EF4-FFF2-40B4-BE49-F238E27FC236}">
              <a16:creationId xmlns:a16="http://schemas.microsoft.com/office/drawing/2014/main" id="{40D90FFB-ED46-49EC-9CC2-076160A6648A}"/>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21" name="テキスト ボックス 620">
          <a:extLst>
            <a:ext uri="{FF2B5EF4-FFF2-40B4-BE49-F238E27FC236}">
              <a16:creationId xmlns:a16="http://schemas.microsoft.com/office/drawing/2014/main" id="{8797E2F7-99EE-442C-B069-072C4A0EE8BC}"/>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22" name="直線コネクタ 621">
          <a:extLst>
            <a:ext uri="{FF2B5EF4-FFF2-40B4-BE49-F238E27FC236}">
              <a16:creationId xmlns:a16="http://schemas.microsoft.com/office/drawing/2014/main" id="{FDE51AF1-2741-46B1-8B7A-4DF0A3630849}"/>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23" name="テキスト ボックス 622">
          <a:extLst>
            <a:ext uri="{FF2B5EF4-FFF2-40B4-BE49-F238E27FC236}">
              <a16:creationId xmlns:a16="http://schemas.microsoft.com/office/drawing/2014/main" id="{CDD75061-F703-47FD-8DF4-F9FCA90C9F4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24" name="直線コネクタ 623">
          <a:extLst>
            <a:ext uri="{FF2B5EF4-FFF2-40B4-BE49-F238E27FC236}">
              <a16:creationId xmlns:a16="http://schemas.microsoft.com/office/drawing/2014/main" id="{23F5F2EF-94A5-4181-A628-4DA79789272E}"/>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5" name="テキスト ボックス 624">
          <a:extLst>
            <a:ext uri="{FF2B5EF4-FFF2-40B4-BE49-F238E27FC236}">
              <a16:creationId xmlns:a16="http://schemas.microsoft.com/office/drawing/2014/main" id="{649C236A-D80C-4A9A-A1DD-91BAFEEDBAFF}"/>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6" name="直線コネクタ 625">
          <a:extLst>
            <a:ext uri="{FF2B5EF4-FFF2-40B4-BE49-F238E27FC236}">
              <a16:creationId xmlns:a16="http://schemas.microsoft.com/office/drawing/2014/main" id="{2A080A8F-531A-44AA-B301-3D058EEE640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7" name="テキスト ボックス 626">
          <a:extLst>
            <a:ext uri="{FF2B5EF4-FFF2-40B4-BE49-F238E27FC236}">
              <a16:creationId xmlns:a16="http://schemas.microsoft.com/office/drawing/2014/main" id="{5D98C062-A18D-4692-AC69-D796BFBBFA3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8" name="【庁舎】&#10;一人当たり面積グラフ枠">
          <a:extLst>
            <a:ext uri="{FF2B5EF4-FFF2-40B4-BE49-F238E27FC236}">
              <a16:creationId xmlns:a16="http://schemas.microsoft.com/office/drawing/2014/main" id="{8C5AD258-C228-4ABD-A7AF-918B6EF0845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38644</xdr:rowOff>
    </xdr:from>
    <xdr:to>
      <xdr:col>116</xdr:col>
      <xdr:colOff>62864</xdr:colOff>
      <xdr:row>107</xdr:row>
      <xdr:rowOff>149679</xdr:rowOff>
    </xdr:to>
    <xdr:cxnSp macro="">
      <xdr:nvCxnSpPr>
        <xdr:cNvPr id="629" name="直線コネクタ 628">
          <a:extLst>
            <a:ext uri="{FF2B5EF4-FFF2-40B4-BE49-F238E27FC236}">
              <a16:creationId xmlns:a16="http://schemas.microsoft.com/office/drawing/2014/main" id="{76E31F4B-9439-458E-8A03-CFC8EFE5C2AD}"/>
            </a:ext>
          </a:extLst>
        </xdr:cNvPr>
        <xdr:cNvCxnSpPr/>
      </xdr:nvCxnSpPr>
      <xdr:spPr>
        <a:xfrm flipV="1">
          <a:off x="22160864" y="17012194"/>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153506</xdr:rowOff>
    </xdr:from>
    <xdr:ext cx="469744" cy="259045"/>
    <xdr:sp macro="" textlink="">
      <xdr:nvSpPr>
        <xdr:cNvPr id="630" name="【庁舎】&#10;一人当たり面積最小値テキスト">
          <a:extLst>
            <a:ext uri="{FF2B5EF4-FFF2-40B4-BE49-F238E27FC236}">
              <a16:creationId xmlns:a16="http://schemas.microsoft.com/office/drawing/2014/main" id="{4D122954-2A2D-4983-8C0C-31CA38798CBE}"/>
            </a:ext>
          </a:extLst>
        </xdr:cNvPr>
        <xdr:cNvSpPr txBox="1"/>
      </xdr:nvSpPr>
      <xdr:spPr>
        <a:xfrm>
          <a:off x="22199600" y="1849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149679</xdr:rowOff>
    </xdr:from>
    <xdr:to>
      <xdr:col>116</xdr:col>
      <xdr:colOff>152400</xdr:colOff>
      <xdr:row>107</xdr:row>
      <xdr:rowOff>149679</xdr:rowOff>
    </xdr:to>
    <xdr:cxnSp macro="">
      <xdr:nvCxnSpPr>
        <xdr:cNvPr id="631" name="直線コネクタ 630">
          <a:extLst>
            <a:ext uri="{FF2B5EF4-FFF2-40B4-BE49-F238E27FC236}">
              <a16:creationId xmlns:a16="http://schemas.microsoft.com/office/drawing/2014/main" id="{C5ACD95F-D0F6-4AFA-A180-1A0A9B647B35}"/>
            </a:ext>
          </a:extLst>
        </xdr:cNvPr>
        <xdr:cNvCxnSpPr/>
      </xdr:nvCxnSpPr>
      <xdr:spPr>
        <a:xfrm>
          <a:off x="22072600" y="1849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156771</xdr:rowOff>
    </xdr:from>
    <xdr:ext cx="469744" cy="259045"/>
    <xdr:sp macro="" textlink="">
      <xdr:nvSpPr>
        <xdr:cNvPr id="632" name="【庁舎】&#10;一人当たり面積最大値テキスト">
          <a:extLst>
            <a:ext uri="{FF2B5EF4-FFF2-40B4-BE49-F238E27FC236}">
              <a16:creationId xmlns:a16="http://schemas.microsoft.com/office/drawing/2014/main" id="{8524A96C-48DD-43CC-A046-B3CDC7427E9B}"/>
            </a:ext>
          </a:extLst>
        </xdr:cNvPr>
        <xdr:cNvSpPr txBox="1"/>
      </xdr:nvSpPr>
      <xdr:spPr>
        <a:xfrm>
          <a:off x="22199600" y="1678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38644</xdr:rowOff>
    </xdr:from>
    <xdr:to>
      <xdr:col>116</xdr:col>
      <xdr:colOff>152400</xdr:colOff>
      <xdr:row>99</xdr:row>
      <xdr:rowOff>38644</xdr:rowOff>
    </xdr:to>
    <xdr:cxnSp macro="">
      <xdr:nvCxnSpPr>
        <xdr:cNvPr id="633" name="直線コネクタ 632">
          <a:extLst>
            <a:ext uri="{FF2B5EF4-FFF2-40B4-BE49-F238E27FC236}">
              <a16:creationId xmlns:a16="http://schemas.microsoft.com/office/drawing/2014/main" id="{C671F2E7-0384-4E67-9B06-B30AB9B61FFE}"/>
            </a:ext>
          </a:extLst>
        </xdr:cNvPr>
        <xdr:cNvCxnSpPr/>
      </xdr:nvCxnSpPr>
      <xdr:spPr>
        <a:xfrm>
          <a:off x="22072600" y="1701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119759</xdr:rowOff>
    </xdr:from>
    <xdr:ext cx="469744" cy="259045"/>
    <xdr:sp macro="" textlink="">
      <xdr:nvSpPr>
        <xdr:cNvPr id="634" name="【庁舎】&#10;一人当たり面積平均値テキスト">
          <a:extLst>
            <a:ext uri="{FF2B5EF4-FFF2-40B4-BE49-F238E27FC236}">
              <a16:creationId xmlns:a16="http://schemas.microsoft.com/office/drawing/2014/main" id="{542E68BE-BE5B-48CC-9274-285D38A09B94}"/>
            </a:ext>
          </a:extLst>
        </xdr:cNvPr>
        <xdr:cNvSpPr txBox="1"/>
      </xdr:nvSpPr>
      <xdr:spPr>
        <a:xfrm>
          <a:off x="22199600" y="17950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141332</xdr:rowOff>
    </xdr:from>
    <xdr:to>
      <xdr:col>116</xdr:col>
      <xdr:colOff>114300</xdr:colOff>
      <xdr:row>105</xdr:row>
      <xdr:rowOff>71482</xdr:rowOff>
    </xdr:to>
    <xdr:sp macro="" textlink="">
      <xdr:nvSpPr>
        <xdr:cNvPr id="635" name="フローチャート: 判断 634">
          <a:extLst>
            <a:ext uri="{FF2B5EF4-FFF2-40B4-BE49-F238E27FC236}">
              <a16:creationId xmlns:a16="http://schemas.microsoft.com/office/drawing/2014/main" id="{7D3A8C33-0697-4BD1-B8B3-D10D03650D4A}"/>
            </a:ext>
          </a:extLst>
        </xdr:cNvPr>
        <xdr:cNvSpPr/>
      </xdr:nvSpPr>
      <xdr:spPr>
        <a:xfrm>
          <a:off x="221107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156029</xdr:rowOff>
    </xdr:from>
    <xdr:to>
      <xdr:col>112</xdr:col>
      <xdr:colOff>38100</xdr:colOff>
      <xdr:row>105</xdr:row>
      <xdr:rowOff>86179</xdr:rowOff>
    </xdr:to>
    <xdr:sp macro="" textlink="">
      <xdr:nvSpPr>
        <xdr:cNvPr id="636" name="フローチャート: 判断 635">
          <a:extLst>
            <a:ext uri="{FF2B5EF4-FFF2-40B4-BE49-F238E27FC236}">
              <a16:creationId xmlns:a16="http://schemas.microsoft.com/office/drawing/2014/main" id="{AEF16658-7C4F-4C49-89EC-2C0009A433D9}"/>
            </a:ext>
          </a:extLst>
        </xdr:cNvPr>
        <xdr:cNvSpPr/>
      </xdr:nvSpPr>
      <xdr:spPr>
        <a:xfrm>
          <a:off x="21272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5806</xdr:rowOff>
    </xdr:from>
    <xdr:to>
      <xdr:col>107</xdr:col>
      <xdr:colOff>101600</xdr:colOff>
      <xdr:row>105</xdr:row>
      <xdr:rowOff>107406</xdr:rowOff>
    </xdr:to>
    <xdr:sp macro="" textlink="">
      <xdr:nvSpPr>
        <xdr:cNvPr id="637" name="フローチャート: 判断 636">
          <a:extLst>
            <a:ext uri="{FF2B5EF4-FFF2-40B4-BE49-F238E27FC236}">
              <a16:creationId xmlns:a16="http://schemas.microsoft.com/office/drawing/2014/main" id="{71312A9F-1E2A-4C3C-BF98-8A4510182B40}"/>
            </a:ext>
          </a:extLst>
        </xdr:cNvPr>
        <xdr:cNvSpPr/>
      </xdr:nvSpPr>
      <xdr:spPr>
        <a:xfrm>
          <a:off x="2038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4173</xdr:rowOff>
    </xdr:from>
    <xdr:to>
      <xdr:col>102</xdr:col>
      <xdr:colOff>165100</xdr:colOff>
      <xdr:row>105</xdr:row>
      <xdr:rowOff>105773</xdr:rowOff>
    </xdr:to>
    <xdr:sp macro="" textlink="">
      <xdr:nvSpPr>
        <xdr:cNvPr id="638" name="フローチャート: 判断 637">
          <a:extLst>
            <a:ext uri="{FF2B5EF4-FFF2-40B4-BE49-F238E27FC236}">
              <a16:creationId xmlns:a16="http://schemas.microsoft.com/office/drawing/2014/main" id="{0C2E9AC5-E156-4020-A744-8C8150962F2F}"/>
            </a:ext>
          </a:extLst>
        </xdr:cNvPr>
        <xdr:cNvSpPr/>
      </xdr:nvSpPr>
      <xdr:spPr>
        <a:xfrm>
          <a:off x="19494500" y="1800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639" name="フローチャート: 判断 638">
          <a:extLst>
            <a:ext uri="{FF2B5EF4-FFF2-40B4-BE49-F238E27FC236}">
              <a16:creationId xmlns:a16="http://schemas.microsoft.com/office/drawing/2014/main" id="{DF39621F-CFBA-4BE8-8E7C-5BC1862B3ACA}"/>
            </a:ext>
          </a:extLst>
        </xdr:cNvPr>
        <xdr:cNvSpPr/>
      </xdr:nvSpPr>
      <xdr:spPr>
        <a:xfrm>
          <a:off x="18605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40" name="テキスト ボックス 639">
          <a:extLst>
            <a:ext uri="{FF2B5EF4-FFF2-40B4-BE49-F238E27FC236}">
              <a16:creationId xmlns:a16="http://schemas.microsoft.com/office/drawing/2014/main" id="{E69BB1B0-7651-4B08-AE3A-220B68BBB65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41" name="テキスト ボックス 640">
          <a:extLst>
            <a:ext uri="{FF2B5EF4-FFF2-40B4-BE49-F238E27FC236}">
              <a16:creationId xmlns:a16="http://schemas.microsoft.com/office/drawing/2014/main" id="{05EE3A49-8F6A-42FB-B102-6A57B7CF0D5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42" name="テキスト ボックス 641">
          <a:extLst>
            <a:ext uri="{FF2B5EF4-FFF2-40B4-BE49-F238E27FC236}">
              <a16:creationId xmlns:a16="http://schemas.microsoft.com/office/drawing/2014/main" id="{48E48033-CAE3-41AA-BFB2-90AF3645883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3" name="テキスト ボックス 642">
          <a:extLst>
            <a:ext uri="{FF2B5EF4-FFF2-40B4-BE49-F238E27FC236}">
              <a16:creationId xmlns:a16="http://schemas.microsoft.com/office/drawing/2014/main" id="{51E07166-CBDE-4B0E-AE0F-1A30122B590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4" name="テキスト ボックス 643">
          <a:extLst>
            <a:ext uri="{FF2B5EF4-FFF2-40B4-BE49-F238E27FC236}">
              <a16:creationId xmlns:a16="http://schemas.microsoft.com/office/drawing/2014/main" id="{2062C01C-9629-45C0-842E-DA22DD73A61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98879</xdr:rowOff>
    </xdr:from>
    <xdr:to>
      <xdr:col>116</xdr:col>
      <xdr:colOff>114300</xdr:colOff>
      <xdr:row>105</xdr:row>
      <xdr:rowOff>29029</xdr:rowOff>
    </xdr:to>
    <xdr:sp macro="" textlink="">
      <xdr:nvSpPr>
        <xdr:cNvPr id="645" name="楕円 644">
          <a:extLst>
            <a:ext uri="{FF2B5EF4-FFF2-40B4-BE49-F238E27FC236}">
              <a16:creationId xmlns:a16="http://schemas.microsoft.com/office/drawing/2014/main" id="{A1FCA39B-8B01-4C54-928E-E541C508BD78}"/>
            </a:ext>
          </a:extLst>
        </xdr:cNvPr>
        <xdr:cNvSpPr/>
      </xdr:nvSpPr>
      <xdr:spPr>
        <a:xfrm>
          <a:off x="22110700" y="1792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121756</xdr:rowOff>
    </xdr:from>
    <xdr:ext cx="469744" cy="259045"/>
    <xdr:sp macro="" textlink="">
      <xdr:nvSpPr>
        <xdr:cNvPr id="646" name="【庁舎】&#10;一人当たり面積該当値テキスト">
          <a:extLst>
            <a:ext uri="{FF2B5EF4-FFF2-40B4-BE49-F238E27FC236}">
              <a16:creationId xmlns:a16="http://schemas.microsoft.com/office/drawing/2014/main" id="{855D6A4D-41A2-49C1-8F62-7CC55B504BDC}"/>
            </a:ext>
          </a:extLst>
        </xdr:cNvPr>
        <xdr:cNvSpPr txBox="1"/>
      </xdr:nvSpPr>
      <xdr:spPr>
        <a:xfrm>
          <a:off x="22199600" y="1778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110308</xdr:rowOff>
    </xdr:from>
    <xdr:to>
      <xdr:col>112</xdr:col>
      <xdr:colOff>38100</xdr:colOff>
      <xdr:row>105</xdr:row>
      <xdr:rowOff>40458</xdr:rowOff>
    </xdr:to>
    <xdr:sp macro="" textlink="">
      <xdr:nvSpPr>
        <xdr:cNvPr id="647" name="楕円 646">
          <a:extLst>
            <a:ext uri="{FF2B5EF4-FFF2-40B4-BE49-F238E27FC236}">
              <a16:creationId xmlns:a16="http://schemas.microsoft.com/office/drawing/2014/main" id="{8DDF056B-A100-4214-89A2-6F44B4FF6C10}"/>
            </a:ext>
          </a:extLst>
        </xdr:cNvPr>
        <xdr:cNvSpPr/>
      </xdr:nvSpPr>
      <xdr:spPr>
        <a:xfrm>
          <a:off x="212725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149679</xdr:rowOff>
    </xdr:from>
    <xdr:to>
      <xdr:col>116</xdr:col>
      <xdr:colOff>63500</xdr:colOff>
      <xdr:row>104</xdr:row>
      <xdr:rowOff>161108</xdr:rowOff>
    </xdr:to>
    <xdr:cxnSp macro="">
      <xdr:nvCxnSpPr>
        <xdr:cNvPr id="648" name="直線コネクタ 647">
          <a:extLst>
            <a:ext uri="{FF2B5EF4-FFF2-40B4-BE49-F238E27FC236}">
              <a16:creationId xmlns:a16="http://schemas.microsoft.com/office/drawing/2014/main" id="{8E0B577E-7465-460C-B32E-A568B536785A}"/>
            </a:ext>
          </a:extLst>
        </xdr:cNvPr>
        <xdr:cNvCxnSpPr/>
      </xdr:nvCxnSpPr>
      <xdr:spPr>
        <a:xfrm flipV="1">
          <a:off x="21323300" y="17980479"/>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118473</xdr:rowOff>
    </xdr:from>
    <xdr:to>
      <xdr:col>107</xdr:col>
      <xdr:colOff>101600</xdr:colOff>
      <xdr:row>105</xdr:row>
      <xdr:rowOff>48623</xdr:rowOff>
    </xdr:to>
    <xdr:sp macro="" textlink="">
      <xdr:nvSpPr>
        <xdr:cNvPr id="649" name="楕円 648">
          <a:extLst>
            <a:ext uri="{FF2B5EF4-FFF2-40B4-BE49-F238E27FC236}">
              <a16:creationId xmlns:a16="http://schemas.microsoft.com/office/drawing/2014/main" id="{875179C7-B839-4F48-A16A-9386895C8A11}"/>
            </a:ext>
          </a:extLst>
        </xdr:cNvPr>
        <xdr:cNvSpPr/>
      </xdr:nvSpPr>
      <xdr:spPr>
        <a:xfrm>
          <a:off x="20383500" y="1794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161108</xdr:rowOff>
    </xdr:from>
    <xdr:to>
      <xdr:col>111</xdr:col>
      <xdr:colOff>177800</xdr:colOff>
      <xdr:row>104</xdr:row>
      <xdr:rowOff>169273</xdr:rowOff>
    </xdr:to>
    <xdr:cxnSp macro="">
      <xdr:nvCxnSpPr>
        <xdr:cNvPr id="650" name="直線コネクタ 649">
          <a:extLst>
            <a:ext uri="{FF2B5EF4-FFF2-40B4-BE49-F238E27FC236}">
              <a16:creationId xmlns:a16="http://schemas.microsoft.com/office/drawing/2014/main" id="{3FA34B0D-5673-4CE9-842D-26A3D1EDF253}"/>
            </a:ext>
          </a:extLst>
        </xdr:cNvPr>
        <xdr:cNvCxnSpPr/>
      </xdr:nvCxnSpPr>
      <xdr:spPr>
        <a:xfrm flipV="1">
          <a:off x="20434300" y="1799190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125005</xdr:rowOff>
    </xdr:from>
    <xdr:to>
      <xdr:col>102</xdr:col>
      <xdr:colOff>165100</xdr:colOff>
      <xdr:row>105</xdr:row>
      <xdr:rowOff>55155</xdr:rowOff>
    </xdr:to>
    <xdr:sp macro="" textlink="">
      <xdr:nvSpPr>
        <xdr:cNvPr id="651" name="楕円 650">
          <a:extLst>
            <a:ext uri="{FF2B5EF4-FFF2-40B4-BE49-F238E27FC236}">
              <a16:creationId xmlns:a16="http://schemas.microsoft.com/office/drawing/2014/main" id="{846201E0-9A61-42F1-9506-32462C9F5AE0}"/>
            </a:ext>
          </a:extLst>
        </xdr:cNvPr>
        <xdr:cNvSpPr/>
      </xdr:nvSpPr>
      <xdr:spPr>
        <a:xfrm>
          <a:off x="19494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169273</xdr:rowOff>
    </xdr:from>
    <xdr:to>
      <xdr:col>107</xdr:col>
      <xdr:colOff>50800</xdr:colOff>
      <xdr:row>105</xdr:row>
      <xdr:rowOff>4355</xdr:rowOff>
    </xdr:to>
    <xdr:cxnSp macro="">
      <xdr:nvCxnSpPr>
        <xdr:cNvPr id="652" name="直線コネクタ 651">
          <a:extLst>
            <a:ext uri="{FF2B5EF4-FFF2-40B4-BE49-F238E27FC236}">
              <a16:creationId xmlns:a16="http://schemas.microsoft.com/office/drawing/2014/main" id="{9D87DAF3-905C-45DD-9927-1019A9D366C4}"/>
            </a:ext>
          </a:extLst>
        </xdr:cNvPr>
        <xdr:cNvCxnSpPr/>
      </xdr:nvCxnSpPr>
      <xdr:spPr>
        <a:xfrm flipV="1">
          <a:off x="19545300" y="18000073"/>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136434</xdr:rowOff>
    </xdr:from>
    <xdr:to>
      <xdr:col>98</xdr:col>
      <xdr:colOff>38100</xdr:colOff>
      <xdr:row>105</xdr:row>
      <xdr:rowOff>66584</xdr:rowOff>
    </xdr:to>
    <xdr:sp macro="" textlink="">
      <xdr:nvSpPr>
        <xdr:cNvPr id="653" name="楕円 652">
          <a:extLst>
            <a:ext uri="{FF2B5EF4-FFF2-40B4-BE49-F238E27FC236}">
              <a16:creationId xmlns:a16="http://schemas.microsoft.com/office/drawing/2014/main" id="{FAFD460B-138C-4C2C-8849-E1BC375409E7}"/>
            </a:ext>
          </a:extLst>
        </xdr:cNvPr>
        <xdr:cNvSpPr/>
      </xdr:nvSpPr>
      <xdr:spPr>
        <a:xfrm>
          <a:off x="18605500" y="179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4355</xdr:rowOff>
    </xdr:from>
    <xdr:to>
      <xdr:col>102</xdr:col>
      <xdr:colOff>114300</xdr:colOff>
      <xdr:row>105</xdr:row>
      <xdr:rowOff>15784</xdr:rowOff>
    </xdr:to>
    <xdr:cxnSp macro="">
      <xdr:nvCxnSpPr>
        <xdr:cNvPr id="654" name="直線コネクタ 653">
          <a:extLst>
            <a:ext uri="{FF2B5EF4-FFF2-40B4-BE49-F238E27FC236}">
              <a16:creationId xmlns:a16="http://schemas.microsoft.com/office/drawing/2014/main" id="{C114DC88-C832-4C5C-A556-44231C23FF85}"/>
            </a:ext>
          </a:extLst>
        </xdr:cNvPr>
        <xdr:cNvCxnSpPr/>
      </xdr:nvCxnSpPr>
      <xdr:spPr>
        <a:xfrm flipV="1">
          <a:off x="18656300" y="18006605"/>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77306</xdr:rowOff>
    </xdr:from>
    <xdr:ext cx="469744" cy="259045"/>
    <xdr:sp macro="" textlink="">
      <xdr:nvSpPr>
        <xdr:cNvPr id="655" name="n_1aveValue【庁舎】&#10;一人当たり面積">
          <a:extLst>
            <a:ext uri="{FF2B5EF4-FFF2-40B4-BE49-F238E27FC236}">
              <a16:creationId xmlns:a16="http://schemas.microsoft.com/office/drawing/2014/main" id="{11D99018-A352-46C4-AEE9-DE8B10206F68}"/>
            </a:ext>
          </a:extLst>
        </xdr:cNvPr>
        <xdr:cNvSpPr txBox="1"/>
      </xdr:nvSpPr>
      <xdr:spPr>
        <a:xfrm>
          <a:off x="21075727" y="1807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98533</xdr:rowOff>
    </xdr:from>
    <xdr:ext cx="469744" cy="259045"/>
    <xdr:sp macro="" textlink="">
      <xdr:nvSpPr>
        <xdr:cNvPr id="656" name="n_2aveValue【庁舎】&#10;一人当たり面積">
          <a:extLst>
            <a:ext uri="{FF2B5EF4-FFF2-40B4-BE49-F238E27FC236}">
              <a16:creationId xmlns:a16="http://schemas.microsoft.com/office/drawing/2014/main" id="{00115338-FC5D-4A9A-A9F6-ABCC556D4E25}"/>
            </a:ext>
          </a:extLst>
        </xdr:cNvPr>
        <xdr:cNvSpPr txBox="1"/>
      </xdr:nvSpPr>
      <xdr:spPr>
        <a:xfrm>
          <a:off x="20199427" y="181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96900</xdr:rowOff>
    </xdr:from>
    <xdr:ext cx="469744" cy="259045"/>
    <xdr:sp macro="" textlink="">
      <xdr:nvSpPr>
        <xdr:cNvPr id="657" name="n_3aveValue【庁舎】&#10;一人当たり面積">
          <a:extLst>
            <a:ext uri="{FF2B5EF4-FFF2-40B4-BE49-F238E27FC236}">
              <a16:creationId xmlns:a16="http://schemas.microsoft.com/office/drawing/2014/main" id="{64757DAE-2AD0-44E9-8CD2-31A543CD0ED0}"/>
            </a:ext>
          </a:extLst>
        </xdr:cNvPr>
        <xdr:cNvSpPr txBox="1"/>
      </xdr:nvSpPr>
      <xdr:spPr>
        <a:xfrm>
          <a:off x="19310427" y="18099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106697</xdr:rowOff>
    </xdr:from>
    <xdr:ext cx="469744" cy="259045"/>
    <xdr:sp macro="" textlink="">
      <xdr:nvSpPr>
        <xdr:cNvPr id="658" name="n_4aveValue【庁舎】&#10;一人当たり面積">
          <a:extLst>
            <a:ext uri="{FF2B5EF4-FFF2-40B4-BE49-F238E27FC236}">
              <a16:creationId xmlns:a16="http://schemas.microsoft.com/office/drawing/2014/main" id="{9E87D430-D058-4D36-95A7-DBFFBFF947EC}"/>
            </a:ext>
          </a:extLst>
        </xdr:cNvPr>
        <xdr:cNvSpPr txBox="1"/>
      </xdr:nvSpPr>
      <xdr:spPr>
        <a:xfrm>
          <a:off x="184214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56985</xdr:rowOff>
    </xdr:from>
    <xdr:ext cx="469744" cy="259045"/>
    <xdr:sp macro="" textlink="">
      <xdr:nvSpPr>
        <xdr:cNvPr id="659" name="n_1mainValue【庁舎】&#10;一人当たり面積">
          <a:extLst>
            <a:ext uri="{FF2B5EF4-FFF2-40B4-BE49-F238E27FC236}">
              <a16:creationId xmlns:a16="http://schemas.microsoft.com/office/drawing/2014/main" id="{A203750B-0556-47F8-924D-7964CA319DF6}"/>
            </a:ext>
          </a:extLst>
        </xdr:cNvPr>
        <xdr:cNvSpPr txBox="1"/>
      </xdr:nvSpPr>
      <xdr:spPr>
        <a:xfrm>
          <a:off x="21075727" y="1771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65150</xdr:rowOff>
    </xdr:from>
    <xdr:ext cx="469744" cy="259045"/>
    <xdr:sp macro="" textlink="">
      <xdr:nvSpPr>
        <xdr:cNvPr id="660" name="n_2mainValue【庁舎】&#10;一人当たり面積">
          <a:extLst>
            <a:ext uri="{FF2B5EF4-FFF2-40B4-BE49-F238E27FC236}">
              <a16:creationId xmlns:a16="http://schemas.microsoft.com/office/drawing/2014/main" id="{16A06B01-DFA5-48E9-97DB-C04236D73B43}"/>
            </a:ext>
          </a:extLst>
        </xdr:cNvPr>
        <xdr:cNvSpPr txBox="1"/>
      </xdr:nvSpPr>
      <xdr:spPr>
        <a:xfrm>
          <a:off x="20199427" y="1772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71682</xdr:rowOff>
    </xdr:from>
    <xdr:ext cx="469744" cy="259045"/>
    <xdr:sp macro="" textlink="">
      <xdr:nvSpPr>
        <xdr:cNvPr id="661" name="n_3mainValue【庁舎】&#10;一人当たり面積">
          <a:extLst>
            <a:ext uri="{FF2B5EF4-FFF2-40B4-BE49-F238E27FC236}">
              <a16:creationId xmlns:a16="http://schemas.microsoft.com/office/drawing/2014/main" id="{2FB089EE-6E2C-43CD-A311-6F06CBFB4703}"/>
            </a:ext>
          </a:extLst>
        </xdr:cNvPr>
        <xdr:cNvSpPr txBox="1"/>
      </xdr:nvSpPr>
      <xdr:spPr>
        <a:xfrm>
          <a:off x="19310427" y="1773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83111</xdr:rowOff>
    </xdr:from>
    <xdr:ext cx="469744" cy="259045"/>
    <xdr:sp macro="" textlink="">
      <xdr:nvSpPr>
        <xdr:cNvPr id="662" name="n_4mainValue【庁舎】&#10;一人当たり面積">
          <a:extLst>
            <a:ext uri="{FF2B5EF4-FFF2-40B4-BE49-F238E27FC236}">
              <a16:creationId xmlns:a16="http://schemas.microsoft.com/office/drawing/2014/main" id="{97C876FB-3EA1-4EAF-8C8C-6858CDA781F4}"/>
            </a:ext>
          </a:extLst>
        </xdr:cNvPr>
        <xdr:cNvSpPr txBox="1"/>
      </xdr:nvSpPr>
      <xdr:spPr>
        <a:xfrm>
          <a:off x="18421427" y="1774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3" name="正方形/長方形 662">
          <a:extLst>
            <a:ext uri="{FF2B5EF4-FFF2-40B4-BE49-F238E27FC236}">
              <a16:creationId xmlns:a16="http://schemas.microsoft.com/office/drawing/2014/main" id="{20DA828D-57D8-4FF5-ADA5-569A7F15A4D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4" name="正方形/長方形 663">
          <a:extLst>
            <a:ext uri="{FF2B5EF4-FFF2-40B4-BE49-F238E27FC236}">
              <a16:creationId xmlns:a16="http://schemas.microsoft.com/office/drawing/2014/main" id="{919ABCBF-39CC-4BA1-90F6-91F87B3DECD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5" name="テキスト ボックス 664">
          <a:extLst>
            <a:ext uri="{FF2B5EF4-FFF2-40B4-BE49-F238E27FC236}">
              <a16:creationId xmlns:a16="http://schemas.microsoft.com/office/drawing/2014/main" id="{9EB649B6-0157-4E51-8080-28EBB331A86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体育館・プールについては、有形固定資産減価償却率は類似団体より低い数値であるが、図書館、保健センター、消防施設および庁舎については、類似団体より高い数値となっている。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これについては、大規模改修等を実施していないことによるものであり、今後のあり方について検討していく必要がある。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図書館、保健センター、消防施設、庁舎については、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施設のあり方の検討を行いながら、財政面を考慮し、町全体の公共施設等の修繕等に関する優先順位に基づき「竜王町建築系公共施設個別施設計画（令和 </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2021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 </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月）」を踏まえた施設の長寿命化に向けた 改修を検討しているところである。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検討に当たり、それぞれの施設状況、規模等を総合的に勘案し、住民サービスと財政規律のバランスが保てるよう留意する必要がある。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については、前年度と比較して０．０６ポイント減少し、類似団体平均を０．６１ポイント、全国平均を０．５６ポイント、滋賀県平均を０．３８ポイント上回り、１．００以上の財政力指数となっている。</a:t>
          </a:r>
        </a:p>
        <a:p>
          <a:r>
            <a:rPr kumimoji="1" lang="ja-JP" altLang="en-US" sz="1300">
              <a:latin typeface="ＭＳ Ｐゴシック" panose="020B0600070205080204" pitchFamily="50" charset="-128"/>
              <a:ea typeface="ＭＳ Ｐゴシック" panose="020B0600070205080204" pitchFamily="50" charset="-128"/>
            </a:rPr>
            <a:t>　今後においても、本町の特徴である町税収入等の歳入が景気の増大や縮小等の影響を受けて急激に増減する点を改めて認識しつつ、増加傾向にある経常経費の見直しをより一層進めるとともに、法人町民税等の税収減に対する対策として財政調整基金および各特定目的基金の充実ならびに地方債の有効活用を図り、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87313</xdr:rowOff>
    </xdr:from>
    <xdr:to>
      <xdr:col>23</xdr:col>
      <xdr:colOff>133350</xdr:colOff>
      <xdr:row>39</xdr:row>
      <xdr:rowOff>147638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6773863"/>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167869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368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47096</xdr:rowOff>
    </xdr:from>
    <xdr:to>
      <xdr:col>19</xdr:col>
      <xdr:colOff>133350</xdr:colOff>
      <xdr:row>39</xdr:row>
      <xdr:rowOff>87313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673364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14288</xdr:rowOff>
    </xdr:from>
    <xdr:to>
      <xdr:col>19</xdr:col>
      <xdr:colOff>184150</xdr:colOff>
      <xdr:row>43</xdr:row>
      <xdr:rowOff>115888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100665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73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47096</xdr:rowOff>
    </xdr:from>
    <xdr:to>
      <xdr:col>15</xdr:col>
      <xdr:colOff>82550</xdr:colOff>
      <xdr:row>39</xdr:row>
      <xdr:rowOff>137583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2336800" y="6733646"/>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100665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7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137583</xdr:rowOff>
    </xdr:from>
    <xdr:to>
      <xdr:col>11</xdr:col>
      <xdr:colOff>31750</xdr:colOff>
      <xdr:row>40</xdr:row>
      <xdr:rowOff>56621</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flipV="1">
          <a:off x="1447800" y="6824133"/>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165629</xdr:rowOff>
    </xdr:from>
    <xdr:to>
      <xdr:col>7</xdr:col>
      <xdr:colOff>31750</xdr:colOff>
      <xdr:row>43</xdr:row>
      <xdr:rowOff>95779</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66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80556</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45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96838</xdr:rowOff>
    </xdr:from>
    <xdr:to>
      <xdr:col>23</xdr:col>
      <xdr:colOff>184150</xdr:colOff>
      <xdr:row>40</xdr:row>
      <xdr:rowOff>26988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678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113365</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662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36513</xdr:rowOff>
    </xdr:from>
    <xdr:to>
      <xdr:col>19</xdr:col>
      <xdr:colOff>184150</xdr:colOff>
      <xdr:row>39</xdr:row>
      <xdr:rowOff>138113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672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148290</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49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167746</xdr:rowOff>
    </xdr:from>
    <xdr:to>
      <xdr:col>15</xdr:col>
      <xdr:colOff>133350</xdr:colOff>
      <xdr:row>39</xdr:row>
      <xdr:rowOff>97896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668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108073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45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86783</xdr:rowOff>
    </xdr:from>
    <xdr:to>
      <xdr:col>11</xdr:col>
      <xdr:colOff>82550</xdr:colOff>
      <xdr:row>40</xdr:row>
      <xdr:rowOff>16933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5821</xdr:rowOff>
    </xdr:from>
    <xdr:to>
      <xdr:col>7</xdr:col>
      <xdr:colOff>31750</xdr:colOff>
      <xdr:row>40</xdr:row>
      <xdr:rowOff>107421</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686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117598</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632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経常収支比率は、８３．５％となり、前年度と比較して３．５ポイント悪化した。これは、分母においては、普通交付税の皆減等により減少し、分子においては、</a:t>
          </a:r>
          <a:r>
            <a:rPr kumimoji="1" lang="ja-JP" altLang="en-US" sz="1100">
              <a:solidFill>
                <a:srgbClr val="FF0000"/>
              </a:solidFill>
              <a:latin typeface="ＭＳ Ｐゴシック" panose="020B0600070205080204" pitchFamily="50" charset="-128"/>
              <a:ea typeface="ＭＳ Ｐゴシック" panose="020B0600070205080204" pitchFamily="50" charset="-128"/>
            </a:rPr>
            <a:t>人件費等が減少したことにより減少したことが要因である。</a:t>
          </a:r>
          <a:r>
            <a:rPr kumimoji="1" lang="ja-JP" altLang="en-US" sz="1100">
              <a:latin typeface="ＭＳ Ｐゴシック" panose="020B0600070205080204" pitchFamily="50" charset="-128"/>
              <a:ea typeface="ＭＳ Ｐゴシック" panose="020B0600070205080204" pitchFamily="50" charset="-128"/>
            </a:rPr>
            <a:t>しかしながら、類似団体平均を３．１ポイント、全国平均を８．７ポイント、滋賀県平均を６．８ポイント下回っており、一定の弾力性はあるものと判断できる。</a:t>
          </a:r>
        </a:p>
        <a:p>
          <a:r>
            <a:rPr kumimoji="1" lang="ja-JP" altLang="en-US" sz="1100">
              <a:latin typeface="ＭＳ Ｐゴシック" panose="020B0600070205080204" pitchFamily="50" charset="-128"/>
              <a:ea typeface="ＭＳ Ｐゴシック" panose="020B0600070205080204" pitchFamily="50" charset="-128"/>
            </a:rPr>
            <a:t>　今後においても、経常的経費の抑制が求められており、加えて公共施設の老朽化による改修等に係る町債の発行が見込まれるため、引き続き町債残高の適切な管理に努めつつ、安定的な財政運営の実現に向けて歳出経費の見直し等に取り組む。</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167132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29309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139209</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283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167132</xdr:rowOff>
    </xdr:from>
    <xdr:to>
      <xdr:col>24</xdr:col>
      <xdr:colOff>12700</xdr:colOff>
      <xdr:row>65</xdr:row>
      <xdr:rowOff>167132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11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95250</xdr:rowOff>
    </xdr:from>
    <xdr:to>
      <xdr:col>23</xdr:col>
      <xdr:colOff>133350</xdr:colOff>
      <xdr:row>62</xdr:row>
      <xdr:rowOff>92710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114800" y="1055370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163593</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79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95250</xdr:rowOff>
    </xdr:from>
    <xdr:to>
      <xdr:col>19</xdr:col>
      <xdr:colOff>133350</xdr:colOff>
      <xdr:row>63</xdr:row>
      <xdr:rowOff>148082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553700"/>
          <a:ext cx="889000" cy="39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51562</xdr:rowOff>
    </xdr:from>
    <xdr:to>
      <xdr:col>19</xdr:col>
      <xdr:colOff>184150</xdr:colOff>
      <xdr:row>62</xdr:row>
      <xdr:rowOff>153162</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8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137939</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767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58928</xdr:rowOff>
    </xdr:from>
    <xdr:to>
      <xdr:col>15</xdr:col>
      <xdr:colOff>82550</xdr:colOff>
      <xdr:row>63</xdr:row>
      <xdr:rowOff>148082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688828"/>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77978</xdr:rowOff>
    </xdr:from>
    <xdr:to>
      <xdr:col>15</xdr:col>
      <xdr:colOff>133350</xdr:colOff>
      <xdr:row>64</xdr:row>
      <xdr:rowOff>8128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18305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64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58928</xdr:rowOff>
    </xdr:from>
    <xdr:to>
      <xdr:col>11</xdr:col>
      <xdr:colOff>31750</xdr:colOff>
      <xdr:row>63</xdr:row>
      <xdr:rowOff>41910</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688828"/>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116586</xdr:rowOff>
    </xdr:from>
    <xdr:to>
      <xdr:col>11</xdr:col>
      <xdr:colOff>82550</xdr:colOff>
      <xdr:row>64</xdr:row>
      <xdr:rowOff>46736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31513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116586</xdr:rowOff>
    </xdr:from>
    <xdr:to>
      <xdr:col>7</xdr:col>
      <xdr:colOff>31750</xdr:colOff>
      <xdr:row>64</xdr:row>
      <xdr:rowOff>46736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31513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100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41910</xdr:rowOff>
    </xdr:from>
    <xdr:to>
      <xdr:col>23</xdr:col>
      <xdr:colOff>184150</xdr:colOff>
      <xdr:row>62</xdr:row>
      <xdr:rowOff>143510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58437</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44450</xdr:rowOff>
    </xdr:from>
    <xdr:to>
      <xdr:col>19</xdr:col>
      <xdr:colOff>184150</xdr:colOff>
      <xdr:row>61</xdr:row>
      <xdr:rowOff>146050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156227</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27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97282</xdr:rowOff>
    </xdr:from>
    <xdr:to>
      <xdr:col>15</xdr:col>
      <xdr:colOff>133350</xdr:colOff>
      <xdr:row>64</xdr:row>
      <xdr:rowOff>27432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89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12209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98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8128</xdr:rowOff>
    </xdr:from>
    <xdr:to>
      <xdr:col>11</xdr:col>
      <xdr:colOff>82550</xdr:colOff>
      <xdr:row>62</xdr:row>
      <xdr:rowOff>109728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119905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102887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[221,961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人件費はほぼ同値であったものの、物件費について庁舎設備等管理業務委託料の増等により増加した。</a:t>
          </a:r>
        </a:p>
        <a:p>
          <a:r>
            <a:rPr kumimoji="1" lang="ja-JP" altLang="en-US" sz="1300">
              <a:latin typeface="ＭＳ Ｐゴシック" panose="020B0600070205080204" pitchFamily="50" charset="-128"/>
              <a:ea typeface="ＭＳ Ｐゴシック" panose="020B0600070205080204" pitchFamily="50" charset="-128"/>
            </a:rPr>
            <a:t>　この結果、類似団体平均、全国平均および滋賀県平均に対してはいずれも引き続き上回ることとなった。</a:t>
          </a:r>
        </a:p>
        <a:p>
          <a:r>
            <a:rPr kumimoji="1" lang="ja-JP" altLang="en-US" sz="1300">
              <a:latin typeface="ＭＳ Ｐゴシック" panose="020B0600070205080204" pitchFamily="50" charset="-128"/>
              <a:ea typeface="ＭＳ Ｐゴシック" panose="020B0600070205080204" pitchFamily="50" charset="-128"/>
            </a:rPr>
            <a:t>　ついては、ＰＤＣＡサイクルに基づく事業の点検および見直しを行うことで、その事業に要する経費の固定化を回避し、事業の規模・内容について適正化を図ることにより、適正な定員管理を行い、人件費の削減等に努めるとともに物件費等も含めた経常経費の見直しを進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168805</xdr:rowOff>
    </xdr:from>
    <xdr:to>
      <xdr:col>23</xdr:col>
      <xdr:colOff>133350</xdr:colOff>
      <xdr:row>89</xdr:row>
      <xdr:rowOff>107107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84805"/>
          <a:ext cx="0" cy="1481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79184</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3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107107</xdr:rowOff>
    </xdr:from>
    <xdr:to>
      <xdr:col>24</xdr:col>
      <xdr:colOff>12700</xdr:colOff>
      <xdr:row>89</xdr:row>
      <xdr:rowOff>107107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366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83732</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628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168805</xdr:rowOff>
    </xdr:from>
    <xdr:to>
      <xdr:col>24</xdr:col>
      <xdr:colOff>12700</xdr:colOff>
      <xdr:row>80</xdr:row>
      <xdr:rowOff>168805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84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100643</xdr:rowOff>
    </xdr:from>
    <xdr:to>
      <xdr:col>23</xdr:col>
      <xdr:colOff>133350</xdr:colOff>
      <xdr:row>82</xdr:row>
      <xdr:rowOff>104732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114800" y="14159543"/>
          <a:ext cx="838200" cy="4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39386</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39268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22859</xdr:rowOff>
    </xdr:from>
    <xdr:to>
      <xdr:col>23</xdr:col>
      <xdr:colOff>184150</xdr:colOff>
      <xdr:row>82</xdr:row>
      <xdr:rowOff>124459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68847</xdr:rowOff>
    </xdr:from>
    <xdr:to>
      <xdr:col>19</xdr:col>
      <xdr:colOff>133350</xdr:colOff>
      <xdr:row>82</xdr:row>
      <xdr:rowOff>100643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4127747"/>
          <a:ext cx="889000" cy="3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166635</xdr:rowOff>
    </xdr:from>
    <xdr:to>
      <xdr:col>19</xdr:col>
      <xdr:colOff>184150</xdr:colOff>
      <xdr:row>82</xdr:row>
      <xdr:rowOff>96785</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106962</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382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21651</xdr:rowOff>
    </xdr:from>
    <xdr:to>
      <xdr:col>15</xdr:col>
      <xdr:colOff>82550</xdr:colOff>
      <xdr:row>82</xdr:row>
      <xdr:rowOff>68847</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4080551"/>
          <a:ext cx="889000" cy="4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129502</xdr:rowOff>
    </xdr:from>
    <xdr:to>
      <xdr:col>15</xdr:col>
      <xdr:colOff>133350</xdr:colOff>
      <xdr:row>82</xdr:row>
      <xdr:rowOff>59652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69829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37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120185</xdr:rowOff>
    </xdr:from>
    <xdr:to>
      <xdr:col>11</xdr:col>
      <xdr:colOff>31750</xdr:colOff>
      <xdr:row>82</xdr:row>
      <xdr:rowOff>21651</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4007635"/>
          <a:ext cx="889000" cy="7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106769</xdr:rowOff>
    </xdr:from>
    <xdr:to>
      <xdr:col>11</xdr:col>
      <xdr:colOff>82550</xdr:colOff>
      <xdr:row>82</xdr:row>
      <xdr:rowOff>36919</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47096</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60570</xdr:rowOff>
    </xdr:from>
    <xdr:to>
      <xdr:col>7</xdr:col>
      <xdr:colOff>31750</xdr:colOff>
      <xdr:row>81</xdr:row>
      <xdr:rowOff>162170</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48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897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37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53932</xdr:rowOff>
    </xdr:from>
    <xdr:to>
      <xdr:col>23</xdr:col>
      <xdr:colOff>184150</xdr:colOff>
      <xdr:row>82</xdr:row>
      <xdr:rowOff>155532</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411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26009</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4084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49843</xdr:rowOff>
    </xdr:from>
    <xdr:to>
      <xdr:col>19</xdr:col>
      <xdr:colOff>184150</xdr:colOff>
      <xdr:row>82</xdr:row>
      <xdr:rowOff>151443</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4108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136220</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4195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18047</xdr:rowOff>
    </xdr:from>
    <xdr:to>
      <xdr:col>15</xdr:col>
      <xdr:colOff>133350</xdr:colOff>
      <xdr:row>82</xdr:row>
      <xdr:rowOff>119647</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407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104424</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4163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142301</xdr:rowOff>
    </xdr:from>
    <xdr:to>
      <xdr:col>11</xdr:col>
      <xdr:colOff>82550</xdr:colOff>
      <xdr:row>82</xdr:row>
      <xdr:rowOff>72451</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402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57228</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411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69385</xdr:rowOff>
    </xdr:from>
    <xdr:to>
      <xdr:col>7</xdr:col>
      <xdr:colOff>31750</xdr:colOff>
      <xdr:row>81</xdr:row>
      <xdr:rowOff>170985</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9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155762</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404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前年度と比較して１．４ポイント悪化し、また、類似団体平均および全国町村平均と比較すると依然と高い値である。今後において、職務職責に応じた構造を徹底し、類似団体平均に近づけるよう努める。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163689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747045"/>
          <a:ext cx="0" cy="16756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135766</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39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163689</xdr:rowOff>
    </xdr:from>
    <xdr:to>
      <xdr:col>81</xdr:col>
      <xdr:colOff>133350</xdr:colOff>
      <xdr:row>89</xdr:row>
      <xdr:rowOff>163689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42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115005</xdr:rowOff>
    </xdr:from>
    <xdr:to>
      <xdr:col>81</xdr:col>
      <xdr:colOff>44450</xdr:colOff>
      <xdr:row>87</xdr:row>
      <xdr:rowOff>131234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859705"/>
          <a:ext cx="838200" cy="187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104722</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506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115005</xdr:rowOff>
    </xdr:from>
    <xdr:to>
      <xdr:col>77</xdr:col>
      <xdr:colOff>44450</xdr:colOff>
      <xdr:row>87</xdr:row>
      <xdr:rowOff>37395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5290800" y="14859705"/>
          <a:ext cx="8890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74789</xdr:rowOff>
    </xdr:from>
    <xdr:to>
      <xdr:col>77</xdr:col>
      <xdr:colOff>95250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15116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416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61384</xdr:rowOff>
    </xdr:from>
    <xdr:to>
      <xdr:col>72</xdr:col>
      <xdr:colOff>203200</xdr:colOff>
      <xdr:row>87</xdr:row>
      <xdr:rowOff>37395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4401800" y="1480608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47978</xdr:rowOff>
    </xdr:from>
    <xdr:to>
      <xdr:col>73</xdr:col>
      <xdr:colOff>44450</xdr:colOff>
      <xdr:row>85</xdr:row>
      <xdr:rowOff>149578</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159755</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61384</xdr:rowOff>
    </xdr:from>
    <xdr:to>
      <xdr:col>68</xdr:col>
      <xdr:colOff>152400</xdr:colOff>
      <xdr:row>87</xdr:row>
      <xdr:rowOff>144639</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3512800" y="14806084"/>
          <a:ext cx="889000" cy="25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80434</xdr:rowOff>
    </xdr:from>
    <xdr:to>
      <xdr:col>81</xdr:col>
      <xdr:colOff>95250</xdr:colOff>
      <xdr:row>88</xdr:row>
      <xdr:rowOff>10584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52511</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49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64205</xdr:rowOff>
    </xdr:from>
    <xdr:to>
      <xdr:col>77</xdr:col>
      <xdr:colOff>95250</xdr:colOff>
      <xdr:row>86</xdr:row>
      <xdr:rowOff>165805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150582</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489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158045</xdr:rowOff>
    </xdr:from>
    <xdr:to>
      <xdr:col>73</xdr:col>
      <xdr:colOff>44450</xdr:colOff>
      <xdr:row>87</xdr:row>
      <xdr:rowOff>88195</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72972</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10584</xdr:rowOff>
    </xdr:from>
    <xdr:to>
      <xdr:col>68</xdr:col>
      <xdr:colOff>203200</xdr:colOff>
      <xdr:row>86</xdr:row>
      <xdr:rowOff>112184</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96961</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484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93839</xdr:rowOff>
    </xdr:from>
    <xdr:to>
      <xdr:col>64</xdr:col>
      <xdr:colOff>152400</xdr:colOff>
      <xdr:row>88</xdr:row>
      <xdr:rowOff>23989</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8766</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適切な定員管理計画の実施に努める一方で、本町における行政需要の増加等を受けて類似団体平均を１．１４ポイント、全国平均を３．４５ポイント、滋賀県平均を４．３７ポイント上回る結果となり、前年度と比較して０．３６ポイント悪化する結果となった。</a:t>
          </a:r>
        </a:p>
        <a:p>
          <a:r>
            <a:rPr kumimoji="1" lang="ja-JP" altLang="en-US" sz="1300">
              <a:latin typeface="ＭＳ Ｐゴシック" panose="020B0600070205080204" pitchFamily="50" charset="-128"/>
              <a:ea typeface="ＭＳ Ｐゴシック" panose="020B0600070205080204" pitchFamily="50" charset="-128"/>
            </a:rPr>
            <a:t>　ついては、この結果を参酌し、今後新たな行政需要も含めた中で、民間業務委託等の活用も視野に入れつつ、積極的に各業務の効率化および見直し等を図る。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9" name="定員管理の状況グラフ枠">
          <a:extLst>
            <a:ext uri="{FF2B5EF4-FFF2-40B4-BE49-F238E27FC236}">
              <a16:creationId xmlns:a16="http://schemas.microsoft.com/office/drawing/2014/main" id="{00000000-0008-0000-0300-00003F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78740</xdr:rowOff>
    </xdr:from>
    <xdr:to>
      <xdr:col>81</xdr:col>
      <xdr:colOff>44450</xdr:colOff>
      <xdr:row>66</xdr:row>
      <xdr:rowOff>171027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7018000" y="1002284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143104</xdr:rowOff>
    </xdr:from>
    <xdr:ext cx="762000" cy="259045"/>
    <xdr:sp macro="" textlink="">
      <xdr:nvSpPr>
        <xdr:cNvPr id="321" name="定員管理の状況最小値テキスト">
          <a:extLst>
            <a:ext uri="{FF2B5EF4-FFF2-40B4-BE49-F238E27FC236}">
              <a16:creationId xmlns:a16="http://schemas.microsoft.com/office/drawing/2014/main" id="{00000000-0008-0000-0300-000041010000}"/>
            </a:ext>
          </a:extLst>
        </xdr:cNvPr>
        <xdr:cNvSpPr txBox="1"/>
      </xdr:nvSpPr>
      <xdr:spPr>
        <a:xfrm>
          <a:off x="17106900" y="1145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171027</xdr:rowOff>
    </xdr:from>
    <xdr:to>
      <xdr:col>81</xdr:col>
      <xdr:colOff>133350</xdr:colOff>
      <xdr:row>66</xdr:row>
      <xdr:rowOff>171027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148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165117</xdr:rowOff>
    </xdr:from>
    <xdr:ext cx="762000" cy="259045"/>
    <xdr:sp macro="" textlink="">
      <xdr:nvSpPr>
        <xdr:cNvPr id="323" name="定員管理の状況最大値テキスト">
          <a:extLst>
            <a:ext uri="{FF2B5EF4-FFF2-40B4-BE49-F238E27FC236}">
              <a16:creationId xmlns:a16="http://schemas.microsoft.com/office/drawing/2014/main" id="{00000000-0008-0000-0300-000043010000}"/>
            </a:ext>
          </a:extLst>
        </xdr:cNvPr>
        <xdr:cNvSpPr txBox="1"/>
      </xdr:nvSpPr>
      <xdr:spPr>
        <a:xfrm>
          <a:off x="17106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78740</xdr:rowOff>
    </xdr:from>
    <xdr:to>
      <xdr:col>81</xdr:col>
      <xdr:colOff>133350</xdr:colOff>
      <xdr:row>58</xdr:row>
      <xdr:rowOff>78740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929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88356</xdr:rowOff>
    </xdr:from>
    <xdr:to>
      <xdr:col>81</xdr:col>
      <xdr:colOff>44450</xdr:colOff>
      <xdr:row>61</xdr:row>
      <xdr:rowOff>129722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179800" y="10546806"/>
          <a:ext cx="8382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135907</xdr:rowOff>
    </xdr:from>
    <xdr:ext cx="762000" cy="259045"/>
    <xdr:sp macro="" textlink="">
      <xdr:nvSpPr>
        <xdr:cNvPr id="326" name="定員管理の状況平均値テキスト">
          <a:extLst>
            <a:ext uri="{FF2B5EF4-FFF2-40B4-BE49-F238E27FC236}">
              <a16:creationId xmlns:a16="http://schemas.microsoft.com/office/drawing/2014/main" id="{00000000-0008-0000-0300-000046010000}"/>
            </a:ext>
          </a:extLst>
        </xdr:cNvPr>
        <xdr:cNvSpPr txBox="1"/>
      </xdr:nvSpPr>
      <xdr:spPr>
        <a:xfrm>
          <a:off x="17106900" y="1025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119380</xdr:rowOff>
    </xdr:from>
    <xdr:to>
      <xdr:col>81</xdr:col>
      <xdr:colOff>95250</xdr:colOff>
      <xdr:row>61</xdr:row>
      <xdr:rowOff>49530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9672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75716</xdr:rowOff>
    </xdr:from>
    <xdr:to>
      <xdr:col>77</xdr:col>
      <xdr:colOff>44450</xdr:colOff>
      <xdr:row>61</xdr:row>
      <xdr:rowOff>88356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5290800" y="10534166"/>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106741</xdr:rowOff>
    </xdr:from>
    <xdr:to>
      <xdr:col>77</xdr:col>
      <xdr:colOff>95250</xdr:colOff>
      <xdr:row>61</xdr:row>
      <xdr:rowOff>36891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6129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47068</xdr:rowOff>
    </xdr:from>
    <xdr:ext cx="7366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798800" y="10162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63077</xdr:rowOff>
    </xdr:from>
    <xdr:to>
      <xdr:col>72</xdr:col>
      <xdr:colOff>203200</xdr:colOff>
      <xdr:row>61</xdr:row>
      <xdr:rowOff>75716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4401800" y="1052152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73418</xdr:rowOff>
    </xdr:from>
    <xdr:to>
      <xdr:col>73</xdr:col>
      <xdr:colOff>44450</xdr:colOff>
      <xdr:row>61</xdr:row>
      <xdr:rowOff>3568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5240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13745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909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61928</xdr:rowOff>
    </xdr:from>
    <xdr:to>
      <xdr:col>68</xdr:col>
      <xdr:colOff>152400</xdr:colOff>
      <xdr:row>61</xdr:row>
      <xdr:rowOff>63077</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3512800" y="1052037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122827</xdr:rowOff>
    </xdr:from>
    <xdr:to>
      <xdr:col>68</xdr:col>
      <xdr:colOff>203200</xdr:colOff>
      <xdr:row>61</xdr:row>
      <xdr:rowOff>52977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4351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63154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020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98697</xdr:rowOff>
    </xdr:from>
    <xdr:to>
      <xdr:col>64</xdr:col>
      <xdr:colOff>152400</xdr:colOff>
      <xdr:row>61</xdr:row>
      <xdr:rowOff>28847</xdr:rowOff>
    </xdr:to>
    <xdr:sp macro="" textlink="">
      <xdr:nvSpPr>
        <xdr:cNvPr id="337" name="フローチャート: 判断 336">
          <a:extLst>
            <a:ext uri="{FF2B5EF4-FFF2-40B4-BE49-F238E27FC236}">
              <a16:creationId xmlns:a16="http://schemas.microsoft.com/office/drawing/2014/main" id="{00000000-0008-0000-0300-000051010000}"/>
            </a:ext>
          </a:extLst>
        </xdr:cNvPr>
        <xdr:cNvSpPr/>
      </xdr:nvSpPr>
      <xdr:spPr>
        <a:xfrm>
          <a:off x="13462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39024</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131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78922</xdr:rowOff>
    </xdr:from>
    <xdr:to>
      <xdr:col>81</xdr:col>
      <xdr:colOff>95250</xdr:colOff>
      <xdr:row>62</xdr:row>
      <xdr:rowOff>9072</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967200" y="1053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50999</xdr:rowOff>
    </xdr:from>
    <xdr:ext cx="762000" cy="259045"/>
    <xdr:sp macro="" textlink="">
      <xdr:nvSpPr>
        <xdr:cNvPr id="345" name="定員管理の状況該当値テキスト">
          <a:extLst>
            <a:ext uri="{FF2B5EF4-FFF2-40B4-BE49-F238E27FC236}">
              <a16:creationId xmlns:a16="http://schemas.microsoft.com/office/drawing/2014/main" id="{00000000-0008-0000-0300-000059010000}"/>
            </a:ext>
          </a:extLst>
        </xdr:cNvPr>
        <xdr:cNvSpPr txBox="1"/>
      </xdr:nvSpPr>
      <xdr:spPr>
        <a:xfrm>
          <a:off x="17106900" y="1050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37556</xdr:rowOff>
    </xdr:from>
    <xdr:to>
      <xdr:col>77</xdr:col>
      <xdr:colOff>95250</xdr:colOff>
      <xdr:row>61</xdr:row>
      <xdr:rowOff>139156</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6129000" y="1049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123933</xdr:rowOff>
    </xdr:from>
    <xdr:ext cx="7366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798800" y="1058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24916</xdr:rowOff>
    </xdr:from>
    <xdr:to>
      <xdr:col>73</xdr:col>
      <xdr:colOff>44450</xdr:colOff>
      <xdr:row>61</xdr:row>
      <xdr:rowOff>126516</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5240000" y="104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111293</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909800" y="105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12277</xdr:rowOff>
    </xdr:from>
    <xdr:to>
      <xdr:col>68</xdr:col>
      <xdr:colOff>203200</xdr:colOff>
      <xdr:row>61</xdr:row>
      <xdr:rowOff>113877</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4351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98654</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4020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11128</xdr:rowOff>
    </xdr:from>
    <xdr:to>
      <xdr:col>64</xdr:col>
      <xdr:colOff>152400</xdr:colOff>
      <xdr:row>61</xdr:row>
      <xdr:rowOff>112728</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3462000" y="1046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97505</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131800" y="1055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は、３か年平均値で５．３％となり、前年度と比較して１．０ポイント改善した。改善の主な要因は、償還の進行による元利償還金の減少、組合等が起こした地方債の元利償還金に対する負担金等の減少および債務負担行為に基づく支出額（公債費に準ずるもの）の減少である。</a:t>
          </a:r>
        </a:p>
        <a:p>
          <a:r>
            <a:rPr kumimoji="1" lang="ja-JP" altLang="en-US" sz="1200">
              <a:latin typeface="ＭＳ Ｐゴシック" panose="020B0600070205080204" pitchFamily="50" charset="-128"/>
              <a:ea typeface="ＭＳ Ｐゴシック" panose="020B0600070205080204" pitchFamily="50" charset="-128"/>
            </a:rPr>
            <a:t>　なお、類似団体平均を３．１ポイント、全国平均を０．２ポイント下回っているものの、滋賀県平均を０．９ポイント上回っていることから、今後も引き続き投資的な事業の計画的な実施および町債残高の適正な管理に努める。</a:t>
          </a:r>
        </a:p>
      </xdr:txBody>
    </xdr:sp>
    <xdr:clientData/>
  </xdr:twoCellAnchor>
  <xdr:oneCellAnchor>
    <xdr:from>
      <xdr:col>61</xdr:col>
      <xdr:colOff>6350</xdr:colOff>
      <xdr:row>32</xdr:row>
      <xdr:rowOff>101600</xdr:rowOff>
    </xdr:from>
    <xdr:ext cx="298543" cy="225703"/>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5" name="公債費負担の状況グラフ枠">
          <a:extLst>
            <a:ext uri="{FF2B5EF4-FFF2-40B4-BE49-F238E27FC236}">
              <a16:creationId xmlns:a16="http://schemas.microsoft.com/office/drawing/2014/main" id="{00000000-0008-0000-0300-00008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78846</xdr:rowOff>
    </xdr:from>
    <xdr:to>
      <xdr:col>81</xdr:col>
      <xdr:colOff>44450</xdr:colOff>
      <xdr:row>44</xdr:row>
      <xdr:rowOff>155046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7018000" y="6251046"/>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127123</xdr:rowOff>
    </xdr:from>
    <xdr:ext cx="762000" cy="259045"/>
    <xdr:sp macro="" textlink="">
      <xdr:nvSpPr>
        <xdr:cNvPr id="387" name="公債費負担の状況最小値テキスト">
          <a:extLst>
            <a:ext uri="{FF2B5EF4-FFF2-40B4-BE49-F238E27FC236}">
              <a16:creationId xmlns:a16="http://schemas.microsoft.com/office/drawing/2014/main" id="{00000000-0008-0000-0300-000083010000}"/>
            </a:ext>
          </a:extLst>
        </xdr:cNvPr>
        <xdr:cNvSpPr txBox="1"/>
      </xdr:nvSpPr>
      <xdr:spPr>
        <a:xfrm>
          <a:off x="17106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155046</xdr:rowOff>
    </xdr:from>
    <xdr:to>
      <xdr:col>81</xdr:col>
      <xdr:colOff>133350</xdr:colOff>
      <xdr:row>44</xdr:row>
      <xdr:rowOff>155046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165223</xdr:rowOff>
    </xdr:from>
    <xdr:ext cx="762000" cy="259045"/>
    <xdr:sp macro="" textlink="">
      <xdr:nvSpPr>
        <xdr:cNvPr id="389" name="公債費負担の状況最大値テキスト">
          <a:extLst>
            <a:ext uri="{FF2B5EF4-FFF2-40B4-BE49-F238E27FC236}">
              <a16:creationId xmlns:a16="http://schemas.microsoft.com/office/drawing/2014/main" id="{00000000-0008-0000-0300-000085010000}"/>
            </a:ext>
          </a:extLst>
        </xdr:cNvPr>
        <xdr:cNvSpPr txBox="1"/>
      </xdr:nvSpPr>
      <xdr:spPr>
        <a:xfrm>
          <a:off x="17106900" y="599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78846</xdr:rowOff>
    </xdr:from>
    <xdr:to>
      <xdr:col>81</xdr:col>
      <xdr:colOff>133350</xdr:colOff>
      <xdr:row>36</xdr:row>
      <xdr:rowOff>78846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6929100" y="6251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97896</xdr:rowOff>
    </xdr:from>
    <xdr:to>
      <xdr:col>81</xdr:col>
      <xdr:colOff>44450</xdr:colOff>
      <xdr:row>39</xdr:row>
      <xdr:rowOff>26988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6179800" y="6612996"/>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159402</xdr:rowOff>
    </xdr:from>
    <xdr:ext cx="762000" cy="259045"/>
    <xdr:sp macro="" textlink="">
      <xdr:nvSpPr>
        <xdr:cNvPr id="392" name="公債費負担の状況平均値テキスト">
          <a:extLst>
            <a:ext uri="{FF2B5EF4-FFF2-40B4-BE49-F238E27FC236}">
              <a16:creationId xmlns:a16="http://schemas.microsoft.com/office/drawing/2014/main" id="{00000000-0008-0000-0300-000088010000}"/>
            </a:ext>
          </a:extLst>
        </xdr:cNvPr>
        <xdr:cNvSpPr txBox="1"/>
      </xdr:nvSpPr>
      <xdr:spPr>
        <a:xfrm>
          <a:off x="17106900" y="684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15875</xdr:rowOff>
    </xdr:from>
    <xdr:to>
      <xdr:col>81</xdr:col>
      <xdr:colOff>95250</xdr:colOff>
      <xdr:row>40</xdr:row>
      <xdr:rowOff>117475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967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26988</xdr:rowOff>
    </xdr:from>
    <xdr:to>
      <xdr:col>77</xdr:col>
      <xdr:colOff>44450</xdr:colOff>
      <xdr:row>39</xdr:row>
      <xdr:rowOff>167746</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5290800" y="6713538"/>
          <a:ext cx="8890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167217</xdr:rowOff>
    </xdr:from>
    <xdr:to>
      <xdr:col>77</xdr:col>
      <xdr:colOff>95250</xdr:colOff>
      <xdr:row>40</xdr:row>
      <xdr:rowOff>97367</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6129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82144</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94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167746</xdr:rowOff>
    </xdr:from>
    <xdr:to>
      <xdr:col>72</xdr:col>
      <xdr:colOff>203200</xdr:colOff>
      <xdr:row>41</xdr:row>
      <xdr:rowOff>25929</xdr:rowOff>
    </xdr:to>
    <xdr:cxnSp macro="">
      <xdr:nvCxnSpPr>
        <xdr:cNvPr id="397" name="直線コネクタ 396">
          <a:extLst>
            <a:ext uri="{FF2B5EF4-FFF2-40B4-BE49-F238E27FC236}">
              <a16:creationId xmlns:a16="http://schemas.microsoft.com/office/drawing/2014/main" id="{00000000-0008-0000-0300-00008D010000}"/>
            </a:ext>
          </a:extLst>
        </xdr:cNvPr>
        <xdr:cNvCxnSpPr/>
      </xdr:nvCxnSpPr>
      <xdr:spPr>
        <a:xfrm flipV="1">
          <a:off x="14401800" y="6854296"/>
          <a:ext cx="8890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25929</xdr:rowOff>
    </xdr:from>
    <xdr:to>
      <xdr:col>68</xdr:col>
      <xdr:colOff>152400</xdr:colOff>
      <xdr:row>42</xdr:row>
      <xdr:rowOff>5292</xdr:rowOff>
    </xdr:to>
    <xdr:cxnSp macro="">
      <xdr:nvCxnSpPr>
        <xdr:cNvPr id="400" name="直線コネクタ 399">
          <a:extLst>
            <a:ext uri="{FF2B5EF4-FFF2-40B4-BE49-F238E27FC236}">
              <a16:creationId xmlns:a16="http://schemas.microsoft.com/office/drawing/2014/main" id="{00000000-0008-0000-0300-000090010000}"/>
            </a:ext>
          </a:extLst>
        </xdr:cNvPr>
        <xdr:cNvCxnSpPr/>
      </xdr:nvCxnSpPr>
      <xdr:spPr>
        <a:xfrm flipV="1">
          <a:off x="13512800" y="7055379"/>
          <a:ext cx="889000" cy="15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96308</xdr:rowOff>
    </xdr:from>
    <xdr:to>
      <xdr:col>68</xdr:col>
      <xdr:colOff>203200</xdr:colOff>
      <xdr:row>41</xdr:row>
      <xdr:rowOff>26458</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4351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36635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86254</xdr:rowOff>
    </xdr:from>
    <xdr:to>
      <xdr:col>64</xdr:col>
      <xdr:colOff>152400</xdr:colOff>
      <xdr:row>41</xdr:row>
      <xdr:rowOff>16404</xdr:rowOff>
    </xdr:to>
    <xdr:sp macro="" textlink="">
      <xdr:nvSpPr>
        <xdr:cNvPr id="403" name="フローチャート: 判断 402">
          <a:extLst>
            <a:ext uri="{FF2B5EF4-FFF2-40B4-BE49-F238E27FC236}">
              <a16:creationId xmlns:a16="http://schemas.microsoft.com/office/drawing/2014/main" id="{00000000-0008-0000-0300-000093010000}"/>
            </a:ext>
          </a:extLst>
        </xdr:cNvPr>
        <xdr:cNvSpPr/>
      </xdr:nvSpPr>
      <xdr:spPr>
        <a:xfrm>
          <a:off x="13462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26581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47096</xdr:rowOff>
    </xdr:from>
    <xdr:to>
      <xdr:col>81</xdr:col>
      <xdr:colOff>95250</xdr:colOff>
      <xdr:row>38</xdr:row>
      <xdr:rowOff>148696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967200" y="656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63623</xdr:rowOff>
    </xdr:from>
    <xdr:ext cx="762000" cy="259045"/>
    <xdr:sp macro="" textlink="">
      <xdr:nvSpPr>
        <xdr:cNvPr id="411" name="公債費負担の状況該当値テキスト">
          <a:extLst>
            <a:ext uri="{FF2B5EF4-FFF2-40B4-BE49-F238E27FC236}">
              <a16:creationId xmlns:a16="http://schemas.microsoft.com/office/drawing/2014/main" id="{00000000-0008-0000-0300-00009B010000}"/>
            </a:ext>
          </a:extLst>
        </xdr:cNvPr>
        <xdr:cNvSpPr txBox="1"/>
      </xdr:nvSpPr>
      <xdr:spPr>
        <a:xfrm>
          <a:off x="171069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147638</xdr:rowOff>
    </xdr:from>
    <xdr:to>
      <xdr:col>77</xdr:col>
      <xdr:colOff>95250</xdr:colOff>
      <xdr:row>39</xdr:row>
      <xdr:rowOff>77788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6129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87965</xdr:rowOff>
    </xdr:from>
    <xdr:ext cx="7366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798800" y="6431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116946</xdr:rowOff>
    </xdr:from>
    <xdr:to>
      <xdr:col>73</xdr:col>
      <xdr:colOff>44450</xdr:colOff>
      <xdr:row>40</xdr:row>
      <xdr:rowOff>47096</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5240000" y="680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57273</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909800" y="657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146579</xdr:rowOff>
    </xdr:from>
    <xdr:to>
      <xdr:col>68</xdr:col>
      <xdr:colOff>203200</xdr:colOff>
      <xdr:row>41</xdr:row>
      <xdr:rowOff>76729</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4351000" y="700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61506</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4020800" y="7090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125942</xdr:rowOff>
    </xdr:from>
    <xdr:to>
      <xdr:col>64</xdr:col>
      <xdr:colOff>152400</xdr:colOff>
      <xdr:row>42</xdr:row>
      <xdr:rowOff>56092</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3462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40869</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131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将来負担比率については、固定資産税の増により標準財政規模が増加し、退職手当負担見込額の減少および下水道事業会計の元金残高の減少による公営企業等繰入見込額の減少により引き続き算定されなかった。</a:t>
          </a:r>
        </a:p>
        <a:p>
          <a:r>
            <a:rPr kumimoji="1" lang="ja-JP" altLang="en-US" sz="1100">
              <a:latin typeface="ＭＳ Ｐゴシック" panose="020B0600070205080204" pitchFamily="50" charset="-128"/>
              <a:ea typeface="ＭＳ Ｐゴシック" panose="020B0600070205080204" pitchFamily="50" charset="-128"/>
            </a:rPr>
            <a:t>　今後、老朽化する公共施設等の維持修繕による需要が見込まれることを踏まえて、公共施設等の総合的な管理を行うことと併せて投資的事業の計画的な実施により公債費の動向をシミュレーションした上で町債残高をコントロールするなど、引き続き地方債残高の適正な管理に努めるとともに、本町の特徴である税収の急激な増減を踏まえつつ各特定目的基金の充実に努め、将来負担比率の抑制を図る。</a:t>
          </a:r>
        </a:p>
      </xdr:txBody>
    </xdr:sp>
    <xdr:clientData/>
  </xdr:twoCellAnchor>
  <xdr:oneCellAnchor>
    <xdr:from>
      <xdr:col>61</xdr:col>
      <xdr:colOff>6350</xdr:colOff>
      <xdr:row>10</xdr:row>
      <xdr:rowOff>63500</xdr:rowOff>
    </xdr:from>
    <xdr:ext cx="298543" cy="225703"/>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9" name="将来負担の状況グラフ枠">
          <a:extLst>
            <a:ext uri="{FF2B5EF4-FFF2-40B4-BE49-F238E27FC236}">
              <a16:creationId xmlns:a16="http://schemas.microsoft.com/office/drawing/2014/main" id="{00000000-0008-0000-0300-0000C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45176</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7018000" y="2313214"/>
          <a:ext cx="0" cy="16753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17253</xdr:rowOff>
    </xdr:from>
    <xdr:ext cx="762000" cy="259045"/>
    <xdr:sp macro="" textlink="">
      <xdr:nvSpPr>
        <xdr:cNvPr id="451" name="将来負担の状況最小値テキスト">
          <a:extLst>
            <a:ext uri="{FF2B5EF4-FFF2-40B4-BE49-F238E27FC236}">
              <a16:creationId xmlns:a16="http://schemas.microsoft.com/office/drawing/2014/main" id="{00000000-0008-0000-0300-0000C3010000}"/>
            </a:ext>
          </a:extLst>
        </xdr:cNvPr>
        <xdr:cNvSpPr txBox="1"/>
      </xdr:nvSpPr>
      <xdr:spPr>
        <a:xfrm>
          <a:off x="17106900" y="396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45176</xdr:rowOff>
    </xdr:from>
    <xdr:to>
      <xdr:col>81</xdr:col>
      <xdr:colOff>133350</xdr:colOff>
      <xdr:row>23</xdr:row>
      <xdr:rowOff>45176</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6929100" y="3988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3" name="将来負担の状況最大値テキスト">
          <a:extLst>
            <a:ext uri="{FF2B5EF4-FFF2-40B4-BE49-F238E27FC236}">
              <a16:creationId xmlns:a16="http://schemas.microsoft.com/office/drawing/2014/main" id="{00000000-0008-0000-0300-0000C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5" name="将来負担の状況平均値テキスト">
          <a:extLst>
            <a:ext uri="{FF2B5EF4-FFF2-40B4-BE49-F238E27FC236}">
              <a16:creationId xmlns:a16="http://schemas.microsoft.com/office/drawing/2014/main" id="{00000000-0008-0000-0300-0000C7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131233</xdr:rowOff>
    </xdr:from>
    <xdr:to>
      <xdr:col>77</xdr:col>
      <xdr:colOff>95250</xdr:colOff>
      <xdr:row>14</xdr:row>
      <xdr:rowOff>61383</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6129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71560</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128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132140</xdr:rowOff>
    </xdr:from>
    <xdr:to>
      <xdr:col>73</xdr:col>
      <xdr:colOff>44450</xdr:colOff>
      <xdr:row>15</xdr:row>
      <xdr:rowOff>62290</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5240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72467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103414</xdr:rowOff>
    </xdr:from>
    <xdr:to>
      <xdr:col>68</xdr:col>
      <xdr:colOff>203200</xdr:colOff>
      <xdr:row>15</xdr:row>
      <xdr:rowOff>33564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43741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102265</xdr:rowOff>
    </xdr:from>
    <xdr:to>
      <xdr:col>64</xdr:col>
      <xdr:colOff>152400</xdr:colOff>
      <xdr:row>15</xdr:row>
      <xdr:rowOff>32415</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50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17192</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588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10341</xdr:rowOff>
    </xdr:from>
    <xdr:to>
      <xdr:col>64</xdr:col>
      <xdr:colOff>152400</xdr:colOff>
      <xdr:row>14</xdr:row>
      <xdr:rowOff>111941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41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122118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17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前年度と比較して０．３ポイント増加し、類似団体平均を６．５ポイント、全国平均を４．０ポイント、滋賀県平均を４．５ポイントそれぞれ上回った。　　</a:t>
          </a:r>
        </a:p>
        <a:p>
          <a:r>
            <a:rPr kumimoji="1" lang="ja-JP" altLang="en-US" sz="1300">
              <a:latin typeface="ＭＳ Ｐゴシック" panose="020B0600070205080204" pitchFamily="50" charset="-128"/>
              <a:ea typeface="ＭＳ Ｐゴシック" panose="020B0600070205080204" pitchFamily="50" charset="-128"/>
            </a:rPr>
            <a:t>　ついては、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96520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96520</xdr:rowOff>
    </xdr:from>
    <xdr:to>
      <xdr:col>24</xdr:col>
      <xdr:colOff>114300</xdr:colOff>
      <xdr:row>40</xdr:row>
      <xdr:rowOff>96520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77470</xdr:rowOff>
    </xdr:from>
    <xdr:to>
      <xdr:col>24</xdr:col>
      <xdr:colOff>25400</xdr:colOff>
      <xdr:row>39</xdr:row>
      <xdr:rowOff>100330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764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85107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8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77470</xdr:rowOff>
    </xdr:from>
    <xdr:to>
      <xdr:col>19</xdr:col>
      <xdr:colOff>187325</xdr:colOff>
      <xdr:row>40</xdr:row>
      <xdr:rowOff>111760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6402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38100</xdr:rowOff>
    </xdr:from>
    <xdr:to>
      <xdr:col>20</xdr:col>
      <xdr:colOff>38100</xdr:colOff>
      <xdr:row>36</xdr:row>
      <xdr:rowOff>139700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149877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40</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51600"/>
          <a:ext cx="889000" cy="51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100330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43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163830</xdr:rowOff>
    </xdr:from>
    <xdr:to>
      <xdr:col>11</xdr:col>
      <xdr:colOff>60325</xdr:colOff>
      <xdr:row>36</xdr:row>
      <xdr:rowOff>93980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104157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49530</xdr:rowOff>
    </xdr:from>
    <xdr:to>
      <xdr:col>24</xdr:col>
      <xdr:colOff>76200</xdr:colOff>
      <xdr:row>39</xdr:row>
      <xdr:rowOff>151130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3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21607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26670</xdr:rowOff>
    </xdr:from>
    <xdr:to>
      <xdr:col>20</xdr:col>
      <xdr:colOff>38100</xdr:colOff>
      <xdr:row>39</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113047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9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60960</xdr:rowOff>
    </xdr:from>
    <xdr:to>
      <xdr:col>15</xdr:col>
      <xdr:colOff>149225</xdr:colOff>
      <xdr:row>40</xdr:row>
      <xdr:rowOff>162560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91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147337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0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135907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庁舎設備等管理業務委託料の増等により０．８ポイント増加し、前年度までは類似団体平均を上回っていたが同値となった。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64135</xdr:rowOff>
    </xdr:from>
    <xdr:to>
      <xdr:col>82</xdr:col>
      <xdr:colOff>107950</xdr:colOff>
      <xdr:row>20</xdr:row>
      <xdr:rowOff>52705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9298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24782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453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52705</xdr:rowOff>
    </xdr:from>
    <xdr:to>
      <xdr:col>82</xdr:col>
      <xdr:colOff>196850</xdr:colOff>
      <xdr:row>20</xdr:row>
      <xdr:rowOff>52705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48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6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64135</xdr:rowOff>
    </xdr:from>
    <xdr:to>
      <xdr:col>82</xdr:col>
      <xdr:colOff>196850</xdr:colOff>
      <xdr:row>13</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9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18415</xdr:rowOff>
    </xdr:from>
    <xdr:to>
      <xdr:col>82</xdr:col>
      <xdr:colOff>107950</xdr:colOff>
      <xdr:row>15</xdr:row>
      <xdr:rowOff>64135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59016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29862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30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xdr:rowOff>
    </xdr:from>
    <xdr:to>
      <xdr:col>82</xdr:col>
      <xdr:colOff>158750</xdr:colOff>
      <xdr:row>15</xdr:row>
      <xdr:rowOff>114935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18415</xdr:rowOff>
    </xdr:from>
    <xdr:to>
      <xdr:col>78</xdr:col>
      <xdr:colOff>69850</xdr:colOff>
      <xdr:row>15</xdr:row>
      <xdr:rowOff>92710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59016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121920</xdr:rowOff>
    </xdr:from>
    <xdr:to>
      <xdr:col>78</xdr:col>
      <xdr:colOff>120650</xdr:colOff>
      <xdr:row>15</xdr:row>
      <xdr:rowOff>52070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62247</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16</xdr:row>
      <xdr:rowOff>138430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66446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144780</xdr:rowOff>
    </xdr:from>
    <xdr:to>
      <xdr:col>74</xdr:col>
      <xdr:colOff>31750</xdr:colOff>
      <xdr:row>15</xdr:row>
      <xdr:rowOff>74930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85107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115570</xdr:rowOff>
    </xdr:from>
    <xdr:to>
      <xdr:col>69</xdr:col>
      <xdr:colOff>92075</xdr:colOff>
      <xdr:row>16</xdr:row>
      <xdr:rowOff>138430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8587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116205</xdr:rowOff>
    </xdr:from>
    <xdr:to>
      <xdr:col>69</xdr:col>
      <xdr:colOff>142875</xdr:colOff>
      <xdr:row>16</xdr:row>
      <xdr:rowOff>46355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56532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45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xdr:rowOff>
    </xdr:from>
    <xdr:to>
      <xdr:col>82</xdr:col>
      <xdr:colOff>158750</xdr:colOff>
      <xdr:row>15</xdr:row>
      <xdr:rowOff>114935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5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156862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55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139065</xdr:rowOff>
    </xdr:from>
    <xdr:to>
      <xdr:col>78</xdr:col>
      <xdr:colOff>120650</xdr:colOff>
      <xdr:row>15</xdr:row>
      <xdr:rowOff>69215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5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53992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625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41910</xdr:rowOff>
    </xdr:from>
    <xdr:to>
      <xdr:col>74</xdr:col>
      <xdr:colOff>31750</xdr:colOff>
      <xdr:row>15</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87630</xdr:rowOff>
    </xdr:from>
    <xdr:to>
      <xdr:col>69</xdr:col>
      <xdr:colOff>142875</xdr:colOff>
      <xdr:row>17</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2557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64770</xdr:rowOff>
    </xdr:from>
    <xdr:to>
      <xdr:col>65</xdr:col>
      <xdr:colOff>53975</xdr:colOff>
      <xdr:row>16</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0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151147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89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０．５ポイント増加し、全国平均および滋賀県平均を下回る結果となったものの、類似団体平均を上回る結果となった。自立支援給付費等は、年々増加傾向であることから資格審査等の適正化に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805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99077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127000</xdr:rowOff>
    </xdr:from>
    <xdr:to>
      <xdr:col>24</xdr:col>
      <xdr:colOff>114300</xdr:colOff>
      <xdr:row>61</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127000</xdr:rowOff>
    </xdr:from>
    <xdr:to>
      <xdr:col>24</xdr:col>
      <xdr:colOff>25400</xdr:colOff>
      <xdr:row>56</xdr:row>
      <xdr:rowOff>50800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5567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168927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2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56</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556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165100</xdr:rowOff>
    </xdr:from>
    <xdr:to>
      <xdr:col>15</xdr:col>
      <xdr:colOff>98425</xdr:colOff>
      <xdr:row>56</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59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57150</xdr:rowOff>
    </xdr:from>
    <xdr:to>
      <xdr:col>15</xdr:col>
      <xdr:colOff>149225</xdr:colOff>
      <xdr:row>56</xdr:row>
      <xdr:rowOff>158750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143527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57</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59485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114300</xdr:rowOff>
    </xdr:from>
    <xdr:to>
      <xdr:col>11</xdr:col>
      <xdr:colOff>60325</xdr:colOff>
      <xdr:row>57</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29227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76200</xdr:rowOff>
    </xdr:from>
    <xdr:to>
      <xdr:col>20</xdr:col>
      <xdr:colOff>38100</xdr:colOff>
      <xdr:row>56</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152400</xdr:rowOff>
    </xdr:from>
    <xdr:to>
      <xdr:col>15</xdr:col>
      <xdr:colOff>149225</xdr:colOff>
      <xdr:row>56</xdr:row>
      <xdr:rowOff>82550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92727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114300</xdr:rowOff>
    </xdr:from>
    <xdr:to>
      <xdr:col>11</xdr:col>
      <xdr:colOff>60325</xdr:colOff>
      <xdr:row>56</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0</xdr:rowOff>
    </xdr:from>
    <xdr:to>
      <xdr:col>6</xdr:col>
      <xdr:colOff>171450</xdr:colOff>
      <xdr:row>57</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前年度と比較して、数値はほぼ横ばいで０．２ポイント増加し、類似団体平均を６．３ポイント、全国平均を５．０ポイント、滋賀県平均を４．４ポイントそれぞれ下回る結果となった。</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60</xdr:row>
      <xdr:rowOff>111760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6338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83837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111760</xdr:rowOff>
    </xdr:from>
    <xdr:to>
      <xdr:col>82</xdr:col>
      <xdr:colOff>196850</xdr:colOff>
      <xdr:row>60</xdr:row>
      <xdr:rowOff>111760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161290</xdr:rowOff>
    </xdr:from>
    <xdr:to>
      <xdr:col>82</xdr:col>
      <xdr:colOff>107950</xdr:colOff>
      <xdr:row>54</xdr:row>
      <xdr:rowOff>5080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2481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63517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6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91440</xdr:rowOff>
    </xdr:from>
    <xdr:to>
      <xdr:col>82</xdr:col>
      <xdr:colOff>158750</xdr:colOff>
      <xdr:row>57</xdr:row>
      <xdr:rowOff>21590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161290</xdr:rowOff>
    </xdr:from>
    <xdr:to>
      <xdr:col>78</xdr:col>
      <xdr:colOff>69850</xdr:colOff>
      <xdr:row>54</xdr:row>
      <xdr:rowOff>73660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2481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20320</xdr:rowOff>
    </xdr:from>
    <xdr:to>
      <xdr:col>73</xdr:col>
      <xdr:colOff>180975</xdr:colOff>
      <xdr:row>54</xdr:row>
      <xdr:rowOff>73660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92786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144780</xdr:rowOff>
    </xdr:from>
    <xdr:to>
      <xdr:col>74</xdr:col>
      <xdr:colOff>31750</xdr:colOff>
      <xdr:row>57</xdr:row>
      <xdr:rowOff>74930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59707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20320</xdr:rowOff>
    </xdr:from>
    <xdr:to>
      <xdr:col>69</xdr:col>
      <xdr:colOff>92075</xdr:colOff>
      <xdr:row>54</xdr:row>
      <xdr:rowOff>58420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278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3810</xdr:rowOff>
    </xdr:from>
    <xdr:to>
      <xdr:col>69</xdr:col>
      <xdr:colOff>142875</xdr:colOff>
      <xdr:row>57</xdr:row>
      <xdr:rowOff>105410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90187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125730</xdr:rowOff>
    </xdr:from>
    <xdr:to>
      <xdr:col>82</xdr:col>
      <xdr:colOff>158750</xdr:colOff>
      <xdr:row>54</xdr:row>
      <xdr:rowOff>55880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21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34307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12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110490</xdr:rowOff>
    </xdr:from>
    <xdr:to>
      <xdr:col>78</xdr:col>
      <xdr:colOff>120650</xdr:colOff>
      <xdr:row>54</xdr:row>
      <xdr:rowOff>40640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50817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896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22860</xdr:rowOff>
    </xdr:from>
    <xdr:to>
      <xdr:col>74</xdr:col>
      <xdr:colOff>31750</xdr:colOff>
      <xdr:row>54</xdr:row>
      <xdr:rowOff>124460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2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134637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05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140970</xdr:rowOff>
    </xdr:from>
    <xdr:to>
      <xdr:col>69</xdr:col>
      <xdr:colOff>142875</xdr:colOff>
      <xdr:row>54</xdr:row>
      <xdr:rowOff>71120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81297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899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xdr:rowOff>
    </xdr:from>
    <xdr:to>
      <xdr:col>65</xdr:col>
      <xdr:colOff>53975</xdr:colOff>
      <xdr:row>54</xdr:row>
      <xdr:rowOff>109220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119397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0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に対する負担金の増等により前年度から１．８ポイント増加した。類似団体平均、全国平均および滋賀県平均を上回っていることから、今後、補助金を交付するのが適当な事業を行っているのかなどについて明確な基準を設けて、必要性の低い補助金は見直しや廃止を行うよう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81280</xdr:rowOff>
    </xdr:from>
    <xdr:to>
      <xdr:col>82</xdr:col>
      <xdr:colOff>107950</xdr:colOff>
      <xdr:row>40</xdr:row>
      <xdr:rowOff>35560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5676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7637</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35560</xdr:rowOff>
    </xdr:from>
    <xdr:to>
      <xdr:col>82</xdr:col>
      <xdr:colOff>196850</xdr:colOff>
      <xdr:row>40</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167657</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81280</xdr:rowOff>
    </xdr:from>
    <xdr:to>
      <xdr:col>82</xdr:col>
      <xdr:colOff>196850</xdr:colOff>
      <xdr:row>32</xdr:row>
      <xdr:rowOff>81280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36</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5671800" y="61620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43197</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5872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26670</xdr:rowOff>
    </xdr:from>
    <xdr:to>
      <xdr:col>82</xdr:col>
      <xdr:colOff>158750</xdr:colOff>
      <xdr:row>35</xdr:row>
      <xdr:rowOff>128270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36</xdr:row>
      <xdr:rowOff>88900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4782800" y="616204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144780</xdr:rowOff>
    </xdr:from>
    <xdr:to>
      <xdr:col>78</xdr:col>
      <xdr:colOff>120650</xdr:colOff>
      <xdr:row>35</xdr:row>
      <xdr:rowOff>74930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597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85107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574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168910</xdr:rowOff>
    </xdr:from>
    <xdr:to>
      <xdr:col>73</xdr:col>
      <xdr:colOff>180975</xdr:colOff>
      <xdr:row>36</xdr:row>
      <xdr:rowOff>88900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3893800" y="61696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11430</xdr:rowOff>
    </xdr:from>
    <xdr:to>
      <xdr:col>74</xdr:col>
      <xdr:colOff>31750</xdr:colOff>
      <xdr:row>35</xdr:row>
      <xdr:rowOff>113030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123207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578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168910</xdr:rowOff>
    </xdr:from>
    <xdr:to>
      <xdr:col>69</xdr:col>
      <xdr:colOff>92075</xdr:colOff>
      <xdr:row>36</xdr:row>
      <xdr:rowOff>96520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004800" y="61696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99060</xdr:rowOff>
    </xdr:from>
    <xdr:to>
      <xdr:col>69</xdr:col>
      <xdr:colOff>142875</xdr:colOff>
      <xdr:row>35</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39387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39387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76200</xdr:rowOff>
    </xdr:from>
    <xdr:to>
      <xdr:col>82</xdr:col>
      <xdr:colOff>158750</xdr:colOff>
      <xdr:row>37</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48277</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25417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19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38100</xdr:rowOff>
    </xdr:from>
    <xdr:to>
      <xdr:col>74</xdr:col>
      <xdr:colOff>31750</xdr:colOff>
      <xdr:row>36</xdr:row>
      <xdr:rowOff>139700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124477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118110</xdr:rowOff>
    </xdr:from>
    <xdr:to>
      <xdr:col>69</xdr:col>
      <xdr:colOff>142875</xdr:colOff>
      <xdr:row>36</xdr:row>
      <xdr:rowOff>48260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33037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20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45720</xdr:rowOff>
    </xdr:from>
    <xdr:to>
      <xdr:col>65</xdr:col>
      <xdr:colOff>53975</xdr:colOff>
      <xdr:row>36</xdr:row>
      <xdr:rowOff>147320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132097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０．５ポイント増加し、全国平均および滋賀県平均を下回る結果となったものの、類似団体平均を上回る結果となった。自立支援給付費等は、年々増加傾向であることから資格審査等の適正化に努める。</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81280</xdr:rowOff>
    </xdr:from>
    <xdr:to>
      <xdr:col>24</xdr:col>
      <xdr:colOff>25400</xdr:colOff>
      <xdr:row>80</xdr:row>
      <xdr:rowOff>94996</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76858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67073</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94996</xdr:rowOff>
    </xdr:from>
    <xdr:to>
      <xdr:col>24</xdr:col>
      <xdr:colOff>114300</xdr:colOff>
      <xdr:row>80</xdr:row>
      <xdr:rowOff>94996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167657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51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81280</xdr:rowOff>
    </xdr:from>
    <xdr:to>
      <xdr:col>24</xdr:col>
      <xdr:colOff>114300</xdr:colOff>
      <xdr:row>74</xdr:row>
      <xdr:rowOff>81280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768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129286</xdr:rowOff>
    </xdr:from>
    <xdr:to>
      <xdr:col>24</xdr:col>
      <xdr:colOff>25400</xdr:colOff>
      <xdr:row>75</xdr:row>
      <xdr:rowOff>133858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9880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133858</xdr:rowOff>
    </xdr:from>
    <xdr:to>
      <xdr:col>19</xdr:col>
      <xdr:colOff>187325</xdr:colOff>
      <xdr:row>76</xdr:row>
      <xdr:rowOff>26415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92608"/>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5335</xdr:rowOff>
    </xdr:from>
    <xdr:to>
      <xdr:col>20</xdr:col>
      <xdr:colOff>38100</xdr:colOff>
      <xdr:row>77</xdr:row>
      <xdr:rowOff>106935</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91712</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29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xdr:rowOff>
    </xdr:from>
    <xdr:to>
      <xdr:col>15</xdr:col>
      <xdr:colOff>98425</xdr:colOff>
      <xdr:row>76</xdr:row>
      <xdr:rowOff>26415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2209800" y="13042900"/>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44704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429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55626</xdr:rowOff>
    </xdr:from>
    <xdr:to>
      <xdr:col>11</xdr:col>
      <xdr:colOff>60325</xdr:colOff>
      <xdr:row>77</xdr:row>
      <xdr:rowOff>157226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142003</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132859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78486</xdr:rowOff>
    </xdr:from>
    <xdr:to>
      <xdr:col>24</xdr:col>
      <xdr:colOff>76200</xdr:colOff>
      <xdr:row>76</xdr:row>
      <xdr:rowOff>8635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95013</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8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83058</xdr:rowOff>
    </xdr:from>
    <xdr:to>
      <xdr:col>20</xdr:col>
      <xdr:colOff>38100</xdr:colOff>
      <xdr:row>76</xdr:row>
      <xdr:rowOff>13208</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23385</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71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147065</xdr:rowOff>
    </xdr:from>
    <xdr:to>
      <xdr:col>15</xdr:col>
      <xdr:colOff>149225</xdr:colOff>
      <xdr:row>76</xdr:row>
      <xdr:rowOff>77215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87393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133350</xdr:rowOff>
    </xdr:from>
    <xdr:to>
      <xdr:col>11</xdr:col>
      <xdr:colOff>60325</xdr:colOff>
      <xdr:row>76</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73677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165354</xdr:rowOff>
    </xdr:from>
    <xdr:to>
      <xdr:col>6</xdr:col>
      <xdr:colOff>171450</xdr:colOff>
      <xdr:row>76</xdr:row>
      <xdr:rowOff>95504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105681</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３．６ポイント増加し、類似団体平均を３．２ポイント上回り、全国平均を１．５ポイント、滋賀県平均を１．１ポイント下回る結果となった。主な要因は、普通交付税の皆減等を受けた経常一般財源の減少によるものである。</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129286</xdr:rowOff>
    </xdr:from>
    <xdr:to>
      <xdr:col>82</xdr:col>
      <xdr:colOff>107950</xdr:colOff>
      <xdr:row>79</xdr:row>
      <xdr:rowOff>101854</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64513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73931</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61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101854</xdr:rowOff>
    </xdr:from>
    <xdr:to>
      <xdr:col>82</xdr:col>
      <xdr:colOff>196850</xdr:colOff>
      <xdr:row>79</xdr:row>
      <xdr:rowOff>101854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646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44213</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8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129286</xdr:rowOff>
    </xdr:from>
    <xdr:to>
      <xdr:col>82</xdr:col>
      <xdr:colOff>196850</xdr:colOff>
      <xdr:row>73</xdr:row>
      <xdr:rowOff>129286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64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62992</xdr:rowOff>
    </xdr:from>
    <xdr:to>
      <xdr:col>82</xdr:col>
      <xdr:colOff>107950</xdr:colOff>
      <xdr:row>77</xdr:row>
      <xdr:rowOff>56135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093192"/>
          <a:ext cx="8382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47007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0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30480</xdr:rowOff>
    </xdr:from>
    <xdr:to>
      <xdr:col>82</xdr:col>
      <xdr:colOff>158750</xdr:colOff>
      <xdr:row>76</xdr:row>
      <xdr:rowOff>132080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62992</xdr:rowOff>
    </xdr:from>
    <xdr:to>
      <xdr:col>78</xdr:col>
      <xdr:colOff>69850</xdr:colOff>
      <xdr:row>78</xdr:row>
      <xdr:rowOff>30987</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093192"/>
          <a:ext cx="889000" cy="31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87630</xdr:rowOff>
    </xdr:from>
    <xdr:to>
      <xdr:col>78</xdr:col>
      <xdr:colOff>120650</xdr:colOff>
      <xdr:row>76</xdr:row>
      <xdr:rowOff>17780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27957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140715</xdr:rowOff>
    </xdr:from>
    <xdr:to>
      <xdr:col>73</xdr:col>
      <xdr:colOff>180975</xdr:colOff>
      <xdr:row>78</xdr:row>
      <xdr:rowOff>30987</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170915"/>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140715</xdr:rowOff>
    </xdr:from>
    <xdr:to>
      <xdr:col>69</xdr:col>
      <xdr:colOff>92075</xdr:colOff>
      <xdr:row>77</xdr:row>
      <xdr:rowOff>83565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17091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89915</xdr:rowOff>
    </xdr:from>
    <xdr:to>
      <xdr:col>69</xdr:col>
      <xdr:colOff>142875</xdr:colOff>
      <xdr:row>77</xdr:row>
      <xdr:rowOff>20065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30243</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148862</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12192</xdr:rowOff>
    </xdr:from>
    <xdr:to>
      <xdr:col>78</xdr:col>
      <xdr:colOff>120650</xdr:colOff>
      <xdr:row>76</xdr:row>
      <xdr:rowOff>113792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98569</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128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151637</xdr:rowOff>
    </xdr:from>
    <xdr:to>
      <xdr:col>74</xdr:col>
      <xdr:colOff>31750</xdr:colOff>
      <xdr:row>78</xdr:row>
      <xdr:rowOff>81787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66564</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89915</xdr:rowOff>
    </xdr:from>
    <xdr:to>
      <xdr:col>69</xdr:col>
      <xdr:colOff>142875</xdr:colOff>
      <xdr:row>77</xdr:row>
      <xdr:rowOff>20065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4842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119142</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16975</xdr:rowOff>
    </xdr:from>
    <xdr:to>
      <xdr:col>29</xdr:col>
      <xdr:colOff>127000</xdr:colOff>
      <xdr:row>19</xdr:row>
      <xdr:rowOff>37648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0550"/>
          <a:ext cx="0" cy="13922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9725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4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37648</xdr:rowOff>
    </xdr:from>
    <xdr:to>
      <xdr:col>30</xdr:col>
      <xdr:colOff>25400</xdr:colOff>
      <xdr:row>19</xdr:row>
      <xdr:rowOff>37648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28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103352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16975</xdr:rowOff>
    </xdr:from>
    <xdr:to>
      <xdr:col>30</xdr:col>
      <xdr:colOff>25400</xdr:colOff>
      <xdr:row>11</xdr:row>
      <xdr:rowOff>16975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05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118283</xdr:rowOff>
    </xdr:from>
    <xdr:to>
      <xdr:col>29</xdr:col>
      <xdr:colOff>127000</xdr:colOff>
      <xdr:row>16</xdr:row>
      <xdr:rowOff>130421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003800" y="2909108"/>
          <a:ext cx="647700" cy="121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145539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36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2012</xdr:rowOff>
    </xdr:from>
    <xdr:to>
      <xdr:col>29</xdr:col>
      <xdr:colOff>177800</xdr:colOff>
      <xdr:row>17</xdr:row>
      <xdr:rowOff>103612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642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118283</xdr:rowOff>
    </xdr:from>
    <xdr:to>
      <xdr:col>26</xdr:col>
      <xdr:colOff>50800</xdr:colOff>
      <xdr:row>16</xdr:row>
      <xdr:rowOff>150919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09108"/>
          <a:ext cx="698500" cy="32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20605</xdr:rowOff>
    </xdr:from>
    <xdr:to>
      <xdr:col>26</xdr:col>
      <xdr:colOff>101600</xdr:colOff>
      <xdr:row>17</xdr:row>
      <xdr:rowOff>122205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2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106982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9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150919</xdr:rowOff>
    </xdr:from>
    <xdr:to>
      <xdr:col>22</xdr:col>
      <xdr:colOff>114300</xdr:colOff>
      <xdr:row>17</xdr:row>
      <xdr:rowOff>89304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41744"/>
          <a:ext cx="698500" cy="1098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56944</xdr:rowOff>
    </xdr:from>
    <xdr:to>
      <xdr:col>22</xdr:col>
      <xdr:colOff>165100</xdr:colOff>
      <xdr:row>17</xdr:row>
      <xdr:rowOff>158544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9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143321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05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89304</xdr:rowOff>
    </xdr:from>
    <xdr:to>
      <xdr:col>18</xdr:col>
      <xdr:colOff>177800</xdr:colOff>
      <xdr:row>17</xdr:row>
      <xdr:rowOff>129240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1579"/>
          <a:ext cx="698500" cy="39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62057</xdr:rowOff>
    </xdr:from>
    <xdr:to>
      <xdr:col>19</xdr:col>
      <xdr:colOff>38100</xdr:colOff>
      <xdr:row>17</xdr:row>
      <xdr:rowOff>163657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2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148434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85016</xdr:rowOff>
    </xdr:from>
    <xdr:to>
      <xdr:col>15</xdr:col>
      <xdr:colOff>101600</xdr:colOff>
      <xdr:row>18</xdr:row>
      <xdr:rowOff>15166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72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171393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3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79621</xdr:rowOff>
    </xdr:from>
    <xdr:to>
      <xdr:col>29</xdr:col>
      <xdr:colOff>177800</xdr:colOff>
      <xdr:row>17</xdr:row>
      <xdr:rowOff>9771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0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96148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15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67483</xdr:rowOff>
    </xdr:from>
    <xdr:to>
      <xdr:col>26</xdr:col>
      <xdr:colOff>101600</xdr:colOff>
      <xdr:row>16</xdr:row>
      <xdr:rowOff>169083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583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7810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27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100119</xdr:rowOff>
    </xdr:from>
    <xdr:to>
      <xdr:col>22</xdr:col>
      <xdr:colOff>165100</xdr:colOff>
      <xdr:row>17</xdr:row>
      <xdr:rowOff>30269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90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40446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5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38504</xdr:rowOff>
    </xdr:from>
    <xdr:to>
      <xdr:col>19</xdr:col>
      <xdr:colOff>38100</xdr:colOff>
      <xdr:row>17</xdr:row>
      <xdr:rowOff>140104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00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150281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69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78440</xdr:rowOff>
    </xdr:from>
    <xdr:to>
      <xdr:col>15</xdr:col>
      <xdr:colOff>101600</xdr:colOff>
      <xdr:row>18</xdr:row>
      <xdr:rowOff>8590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0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18767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0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272999</xdr:rowOff>
    </xdr:from>
    <xdr:to>
      <xdr:col>29</xdr:col>
      <xdr:colOff>127000</xdr:colOff>
      <xdr:row>37</xdr:row>
      <xdr:rowOff>336150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197549"/>
          <a:ext cx="0" cy="12633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308227</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43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336150</xdr:rowOff>
    </xdr:from>
    <xdr:to>
      <xdr:col>30</xdr:col>
      <xdr:colOff>25400</xdr:colOff>
      <xdr:row>37</xdr:row>
      <xdr:rowOff>336150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4608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16476</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941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272999</xdr:rowOff>
    </xdr:from>
    <xdr:to>
      <xdr:col>30</xdr:col>
      <xdr:colOff>25400</xdr:colOff>
      <xdr:row>33</xdr:row>
      <xdr:rowOff>272999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197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103530</xdr:rowOff>
    </xdr:from>
    <xdr:to>
      <xdr:col>29</xdr:col>
      <xdr:colOff>127000</xdr:colOff>
      <xdr:row>37</xdr:row>
      <xdr:rowOff>168263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7228230"/>
          <a:ext cx="647700" cy="64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184738</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795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339661</xdr:rowOff>
    </xdr:from>
    <xdr:to>
      <xdr:col>29</xdr:col>
      <xdr:colOff>177800</xdr:colOff>
      <xdr:row>36</xdr:row>
      <xdr:rowOff>98361</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9500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17805</xdr:rowOff>
    </xdr:from>
    <xdr:to>
      <xdr:col>26</xdr:col>
      <xdr:colOff>50800</xdr:colOff>
      <xdr:row>37</xdr:row>
      <xdr:rowOff>103530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4305300" y="7142505"/>
          <a:ext cx="698500" cy="85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30823</xdr:rowOff>
    </xdr:from>
    <xdr:to>
      <xdr:col>26</xdr:col>
      <xdr:colOff>101600</xdr:colOff>
      <xdr:row>36</xdr:row>
      <xdr:rowOff>132423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84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142600</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752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146012</xdr:rowOff>
    </xdr:from>
    <xdr:to>
      <xdr:col>22</xdr:col>
      <xdr:colOff>114300</xdr:colOff>
      <xdr:row>37</xdr:row>
      <xdr:rowOff>17805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7099262"/>
          <a:ext cx="698500" cy="432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71247</xdr:rowOff>
    </xdr:from>
    <xdr:to>
      <xdr:col>22</xdr:col>
      <xdr:colOff>165100</xdr:colOff>
      <xdr:row>37</xdr:row>
      <xdr:rowOff>1397</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2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183024</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793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53334</xdr:rowOff>
    </xdr:from>
    <xdr:to>
      <xdr:col>18</xdr:col>
      <xdr:colOff>177800</xdr:colOff>
      <xdr:row>36</xdr:row>
      <xdr:rowOff>146012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7006584"/>
          <a:ext cx="698500" cy="92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32404</xdr:rowOff>
    </xdr:from>
    <xdr:to>
      <xdr:col>19</xdr:col>
      <xdr:colOff>38100</xdr:colOff>
      <xdr:row>36</xdr:row>
      <xdr:rowOff>134004</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856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144181</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75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50959</xdr:rowOff>
    </xdr:from>
    <xdr:to>
      <xdr:col>15</xdr:col>
      <xdr:colOff>101600</xdr:colOff>
      <xdr:row>36</xdr:row>
      <xdr:rowOff>152559</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004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137336</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90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117463</xdr:rowOff>
    </xdr:from>
    <xdr:to>
      <xdr:col>29</xdr:col>
      <xdr:colOff>177800</xdr:colOff>
      <xdr:row>37</xdr:row>
      <xdr:rowOff>219063</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2421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89540</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214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52730</xdr:rowOff>
    </xdr:from>
    <xdr:to>
      <xdr:col>26</xdr:col>
      <xdr:colOff>101600</xdr:colOff>
      <xdr:row>37</xdr:row>
      <xdr:rowOff>154330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7177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139107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726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138455</xdr:rowOff>
    </xdr:from>
    <xdr:to>
      <xdr:col>22</xdr:col>
      <xdr:colOff>165100</xdr:colOff>
      <xdr:row>37</xdr:row>
      <xdr:rowOff>68605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7091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53382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717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95212</xdr:rowOff>
    </xdr:from>
    <xdr:to>
      <xdr:col>19</xdr:col>
      <xdr:colOff>38100</xdr:colOff>
      <xdr:row>37</xdr:row>
      <xdr:rowOff>25362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7048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10139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1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2534</xdr:rowOff>
    </xdr:from>
    <xdr:to>
      <xdr:col>15</xdr:col>
      <xdr:colOff>101600</xdr:colOff>
      <xdr:row>36</xdr:row>
      <xdr:rowOff>104134</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9557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114311</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72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56756</xdr:rowOff>
    </xdr:from>
    <xdr:to>
      <xdr:col>24</xdr:col>
      <xdr:colOff>62865</xdr:colOff>
      <xdr:row>39</xdr:row>
      <xdr:rowOff>11329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0256"/>
          <a:ext cx="1270" cy="1497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15156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01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11329</xdr:rowOff>
    </xdr:from>
    <xdr:to>
      <xdr:col>24</xdr:col>
      <xdr:colOff>152400</xdr:colOff>
      <xdr:row>39</xdr:row>
      <xdr:rowOff>11329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97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3433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7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56756</xdr:rowOff>
    </xdr:from>
    <xdr:to>
      <xdr:col>24</xdr:col>
      <xdr:colOff>152400</xdr:colOff>
      <xdr:row>30</xdr:row>
      <xdr:rowOff>56756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78194</xdr:rowOff>
    </xdr:from>
    <xdr:to>
      <xdr:col>24</xdr:col>
      <xdr:colOff>63500</xdr:colOff>
      <xdr:row>34</xdr:row>
      <xdr:rowOff>87287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907494"/>
          <a:ext cx="838200" cy="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95318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6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116891</xdr:rowOff>
    </xdr:from>
    <xdr:to>
      <xdr:col>24</xdr:col>
      <xdr:colOff>114300</xdr:colOff>
      <xdr:row>36</xdr:row>
      <xdr:rowOff>47041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78194</xdr:rowOff>
    </xdr:from>
    <xdr:to>
      <xdr:col>19</xdr:col>
      <xdr:colOff>177800</xdr:colOff>
      <xdr:row>34</xdr:row>
      <xdr:rowOff>109322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07494"/>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138760</xdr:rowOff>
    </xdr:from>
    <xdr:to>
      <xdr:col>20</xdr:col>
      <xdr:colOff>38100</xdr:colOff>
      <xdr:row>36</xdr:row>
      <xdr:rowOff>68910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60037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109322</xdr:rowOff>
    </xdr:from>
    <xdr:to>
      <xdr:col>15</xdr:col>
      <xdr:colOff>50800</xdr:colOff>
      <xdr:row>36</xdr:row>
      <xdr:rowOff>73787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938622"/>
          <a:ext cx="889000" cy="30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12700</xdr:rowOff>
    </xdr:from>
    <xdr:to>
      <xdr:col>15</xdr:col>
      <xdr:colOff>101600</xdr:colOff>
      <xdr:row>36</xdr:row>
      <xdr:rowOff>114300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105427</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73787</xdr:rowOff>
    </xdr:from>
    <xdr:to>
      <xdr:col>10</xdr:col>
      <xdr:colOff>114300</xdr:colOff>
      <xdr:row>36</xdr:row>
      <xdr:rowOff>154331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45987"/>
          <a:ext cx="889000" cy="8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138925</xdr:rowOff>
    </xdr:from>
    <xdr:to>
      <xdr:col>10</xdr:col>
      <xdr:colOff>165100</xdr:colOff>
      <xdr:row>37</xdr:row>
      <xdr:rowOff>69075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60202</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03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157086</xdr:rowOff>
    </xdr:from>
    <xdr:to>
      <xdr:col>6</xdr:col>
      <xdr:colOff>38100</xdr:colOff>
      <xdr:row>37</xdr:row>
      <xdr:rowOff>87236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2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78363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2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36487</xdr:rowOff>
    </xdr:from>
    <xdr:to>
      <xdr:col>24</xdr:col>
      <xdr:colOff>114300</xdr:colOff>
      <xdr:row>34</xdr:row>
      <xdr:rowOff>138087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6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59364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17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27394</xdr:rowOff>
    </xdr:from>
    <xdr:to>
      <xdr:col>20</xdr:col>
      <xdr:colOff>38100</xdr:colOff>
      <xdr:row>34</xdr:row>
      <xdr:rowOff>128994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5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145521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631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58522</xdr:rowOff>
    </xdr:from>
    <xdr:to>
      <xdr:col>15</xdr:col>
      <xdr:colOff>101600</xdr:colOff>
      <xdr:row>34</xdr:row>
      <xdr:rowOff>160122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8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5199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63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22987</xdr:rowOff>
    </xdr:from>
    <xdr:to>
      <xdr:col>10</xdr:col>
      <xdr:colOff>165100</xdr:colOff>
      <xdr:row>36</xdr:row>
      <xdr:rowOff>124587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9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141114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7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103531</xdr:rowOff>
    </xdr:from>
    <xdr:to>
      <xdr:col>6</xdr:col>
      <xdr:colOff>38100</xdr:colOff>
      <xdr:row>37</xdr:row>
      <xdr:rowOff>33681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50208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103619</xdr:rowOff>
    </xdr:from>
    <xdr:to>
      <xdr:col>24</xdr:col>
      <xdr:colOff>62865</xdr:colOff>
      <xdr:row>57</xdr:row>
      <xdr:rowOff>157737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7569"/>
          <a:ext cx="1270" cy="1082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161564</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34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157737</xdr:rowOff>
    </xdr:from>
    <xdr:to>
      <xdr:col>24</xdr:col>
      <xdr:colOff>152400</xdr:colOff>
      <xdr:row>57</xdr:row>
      <xdr:rowOff>157737</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30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50296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103619</xdr:rowOff>
    </xdr:from>
    <xdr:to>
      <xdr:col>24</xdr:col>
      <xdr:colOff>152400</xdr:colOff>
      <xdr:row>51</xdr:row>
      <xdr:rowOff>103619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7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161352</xdr:rowOff>
    </xdr:from>
    <xdr:to>
      <xdr:col>24</xdr:col>
      <xdr:colOff>63500</xdr:colOff>
      <xdr:row>57</xdr:row>
      <xdr:rowOff>3732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62552"/>
          <a:ext cx="838200" cy="1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131589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61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108712</xdr:rowOff>
    </xdr:from>
    <xdr:to>
      <xdr:col>24</xdr:col>
      <xdr:colOff>114300</xdr:colOff>
      <xdr:row>57</xdr:row>
      <xdr:rowOff>38862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3732</xdr:rowOff>
    </xdr:from>
    <xdr:to>
      <xdr:col>19</xdr:col>
      <xdr:colOff>177800</xdr:colOff>
      <xdr:row>57</xdr:row>
      <xdr:rowOff>30334</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76382"/>
          <a:ext cx="889000" cy="2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134540</xdr:rowOff>
    </xdr:from>
    <xdr:to>
      <xdr:col>20</xdr:col>
      <xdr:colOff>38100</xdr:colOff>
      <xdr:row>57</xdr:row>
      <xdr:rowOff>64690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55817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82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164438</xdr:rowOff>
    </xdr:from>
    <xdr:to>
      <xdr:col>15</xdr:col>
      <xdr:colOff>50800</xdr:colOff>
      <xdr:row>57</xdr:row>
      <xdr:rowOff>30334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765638"/>
          <a:ext cx="889000" cy="37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163546</xdr:rowOff>
    </xdr:from>
    <xdr:to>
      <xdr:col>15</xdr:col>
      <xdr:colOff>101600</xdr:colOff>
      <xdr:row>57</xdr:row>
      <xdr:rowOff>93696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84823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164438</xdr:rowOff>
    </xdr:from>
    <xdr:to>
      <xdr:col>10</xdr:col>
      <xdr:colOff>114300</xdr:colOff>
      <xdr:row>57</xdr:row>
      <xdr:rowOff>51918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65638"/>
          <a:ext cx="889000" cy="58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135333</xdr:rowOff>
    </xdr:from>
    <xdr:to>
      <xdr:col>10</xdr:col>
      <xdr:colOff>165100</xdr:colOff>
      <xdr:row>57</xdr:row>
      <xdr:rowOff>65483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56610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8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9965</xdr:rowOff>
    </xdr:from>
    <xdr:to>
      <xdr:col>6</xdr:col>
      <xdr:colOff>38100</xdr:colOff>
      <xdr:row>57</xdr:row>
      <xdr:rowOff>111565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8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102692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7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110552</xdr:rowOff>
    </xdr:from>
    <xdr:to>
      <xdr:col>24</xdr:col>
      <xdr:colOff>114300</xdr:colOff>
      <xdr:row>57</xdr:row>
      <xdr:rowOff>40702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71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88979</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90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124382</xdr:rowOff>
    </xdr:from>
    <xdr:to>
      <xdr:col>20</xdr:col>
      <xdr:colOff>38100</xdr:colOff>
      <xdr:row>57</xdr:row>
      <xdr:rowOff>54532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71059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50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150984</xdr:rowOff>
    </xdr:from>
    <xdr:to>
      <xdr:col>15</xdr:col>
      <xdr:colOff>101600</xdr:colOff>
      <xdr:row>57</xdr:row>
      <xdr:rowOff>81134</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2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97661</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52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113638</xdr:rowOff>
    </xdr:from>
    <xdr:to>
      <xdr:col>10</xdr:col>
      <xdr:colOff>165100</xdr:colOff>
      <xdr:row>57</xdr:row>
      <xdr:rowOff>43788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1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60315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490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1118</xdr:rowOff>
    </xdr:from>
    <xdr:to>
      <xdr:col>6</xdr:col>
      <xdr:colOff>38100</xdr:colOff>
      <xdr:row>57</xdr:row>
      <xdr:rowOff>102718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7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119245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54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10704</xdr:rowOff>
    </xdr:from>
    <xdr:to>
      <xdr:col>24</xdr:col>
      <xdr:colOff>62865</xdr:colOff>
      <xdr:row>79</xdr:row>
      <xdr:rowOff>98617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012204"/>
          <a:ext cx="1270" cy="163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102444</xdr:rowOff>
    </xdr:from>
    <xdr:ext cx="249299"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6469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98617</xdr:rowOff>
    </xdr:from>
    <xdr:to>
      <xdr:col>24</xdr:col>
      <xdr:colOff>152400</xdr:colOff>
      <xdr:row>79</xdr:row>
      <xdr:rowOff>98617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643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128831</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7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10704</xdr:rowOff>
    </xdr:from>
    <xdr:to>
      <xdr:col>24</xdr:col>
      <xdr:colOff>152400</xdr:colOff>
      <xdr:row>70</xdr:row>
      <xdr:rowOff>10704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01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34119</xdr:rowOff>
    </xdr:from>
    <xdr:to>
      <xdr:col>24</xdr:col>
      <xdr:colOff>63500</xdr:colOff>
      <xdr:row>79</xdr:row>
      <xdr:rowOff>57534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78669"/>
          <a:ext cx="838200" cy="2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117361</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7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94484</xdr:rowOff>
    </xdr:from>
    <xdr:to>
      <xdr:col>24</xdr:col>
      <xdr:colOff>114300</xdr:colOff>
      <xdr:row>78</xdr:row>
      <xdr:rowOff>24634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17562</xdr:rowOff>
    </xdr:from>
    <xdr:to>
      <xdr:col>19</xdr:col>
      <xdr:colOff>177800</xdr:colOff>
      <xdr:row>79</xdr:row>
      <xdr:rowOff>57534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562112"/>
          <a:ext cx="889000" cy="3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69991</xdr:rowOff>
    </xdr:from>
    <xdr:to>
      <xdr:col>20</xdr:col>
      <xdr:colOff>38100</xdr:colOff>
      <xdr:row>78</xdr:row>
      <xdr:rowOff>141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271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16668</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304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15407</xdr:rowOff>
    </xdr:from>
    <xdr:to>
      <xdr:col>15</xdr:col>
      <xdr:colOff>50800</xdr:colOff>
      <xdr:row>79</xdr:row>
      <xdr:rowOff>17562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019300" y="13559957"/>
          <a:ext cx="889000" cy="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71723</xdr:rowOff>
    </xdr:from>
    <xdr:to>
      <xdr:col>15</xdr:col>
      <xdr:colOff>101600</xdr:colOff>
      <xdr:row>78</xdr:row>
      <xdr:rowOff>1873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27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18400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304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15407</xdr:rowOff>
    </xdr:from>
    <xdr:to>
      <xdr:col>10</xdr:col>
      <xdr:colOff>114300</xdr:colOff>
      <xdr:row>79</xdr:row>
      <xdr:rowOff>55150</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59957"/>
          <a:ext cx="889000" cy="3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19112</xdr:rowOff>
    </xdr:from>
    <xdr:to>
      <xdr:col>10</xdr:col>
      <xdr:colOff>165100</xdr:colOff>
      <xdr:row>78</xdr:row>
      <xdr:rowOff>120712</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9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137239</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316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170314</xdr:rowOff>
    </xdr:from>
    <xdr:to>
      <xdr:col>6</xdr:col>
      <xdr:colOff>38100</xdr:colOff>
      <xdr:row>78</xdr:row>
      <xdr:rowOff>100464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71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116991</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4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154769</xdr:rowOff>
    </xdr:from>
    <xdr:to>
      <xdr:col>24</xdr:col>
      <xdr:colOff>114300</xdr:colOff>
      <xdr:row>79</xdr:row>
      <xdr:rowOff>84919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2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69696</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4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6734</xdr:rowOff>
    </xdr:from>
    <xdr:to>
      <xdr:col>20</xdr:col>
      <xdr:colOff>38100</xdr:colOff>
      <xdr:row>79</xdr:row>
      <xdr:rowOff>108334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5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99461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64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138212</xdr:rowOff>
    </xdr:from>
    <xdr:to>
      <xdr:col>15</xdr:col>
      <xdr:colOff>101600</xdr:colOff>
      <xdr:row>79</xdr:row>
      <xdr:rowOff>68362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5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59489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60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136057</xdr:rowOff>
    </xdr:from>
    <xdr:to>
      <xdr:col>10</xdr:col>
      <xdr:colOff>165100</xdr:colOff>
      <xdr:row>79</xdr:row>
      <xdr:rowOff>66207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57334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60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4350</xdr:rowOff>
    </xdr:from>
    <xdr:to>
      <xdr:col>6</xdr:col>
      <xdr:colOff>38100</xdr:colOff>
      <xdr:row>79</xdr:row>
      <xdr:rowOff>105950</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97077</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64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167393</xdr:rowOff>
    </xdr:from>
    <xdr:to>
      <xdr:col>24</xdr:col>
      <xdr:colOff>62865</xdr:colOff>
      <xdr:row>98</xdr:row>
      <xdr:rowOff>152600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597893"/>
          <a:ext cx="1270" cy="135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156427</xdr:rowOff>
    </xdr:from>
    <xdr:ext cx="534377"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5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152600</xdr:rowOff>
    </xdr:from>
    <xdr:to>
      <xdr:col>24</xdr:col>
      <xdr:colOff>152400</xdr:colOff>
      <xdr:row>98</xdr:row>
      <xdr:rowOff>152600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114070</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373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167393</xdr:rowOff>
    </xdr:from>
    <xdr:to>
      <xdr:col>24</xdr:col>
      <xdr:colOff>152400</xdr:colOff>
      <xdr:row>90</xdr:row>
      <xdr:rowOff>167393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597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64066</xdr:rowOff>
    </xdr:from>
    <xdr:to>
      <xdr:col>24</xdr:col>
      <xdr:colOff>63500</xdr:colOff>
      <xdr:row>95</xdr:row>
      <xdr:rowOff>117771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3797300" y="16180366"/>
          <a:ext cx="838200" cy="22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148235</xdr:rowOff>
    </xdr:from>
    <xdr:ext cx="534377"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435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169808</xdr:rowOff>
    </xdr:from>
    <xdr:to>
      <xdr:col>24</xdr:col>
      <xdr:colOff>114300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64066</xdr:rowOff>
    </xdr:from>
    <xdr:to>
      <xdr:col>19</xdr:col>
      <xdr:colOff>177800</xdr:colOff>
      <xdr:row>96</xdr:row>
      <xdr:rowOff>43297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180366"/>
          <a:ext cx="889000" cy="32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167326</xdr:rowOff>
    </xdr:from>
    <xdr:to>
      <xdr:col>20</xdr:col>
      <xdr:colOff>38100</xdr:colOff>
      <xdr:row>95</xdr:row>
      <xdr:rowOff>97476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88603</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530111" y="16376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43297</xdr:rowOff>
    </xdr:from>
    <xdr:to>
      <xdr:col>15</xdr:col>
      <xdr:colOff>50800</xdr:colOff>
      <xdr:row>96</xdr:row>
      <xdr:rowOff>80133</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019300" y="16502497"/>
          <a:ext cx="889000" cy="3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155913</xdr:rowOff>
    </xdr:from>
    <xdr:to>
      <xdr:col>15</xdr:col>
      <xdr:colOff>101600</xdr:colOff>
      <xdr:row>97</xdr:row>
      <xdr:rowOff>86063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77190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41111" y="1670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80133</xdr:rowOff>
    </xdr:from>
    <xdr:to>
      <xdr:col>10</xdr:col>
      <xdr:colOff>114300</xdr:colOff>
      <xdr:row>96</xdr:row>
      <xdr:rowOff>90356</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539333"/>
          <a:ext cx="889000" cy="1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26541</xdr:rowOff>
    </xdr:from>
    <xdr:to>
      <xdr:col>10</xdr:col>
      <xdr:colOff>165100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119268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52111" y="1674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43180</xdr:rowOff>
    </xdr:from>
    <xdr:to>
      <xdr:col>6</xdr:col>
      <xdr:colOff>38100</xdr:colOff>
      <xdr:row>97</xdr:row>
      <xdr:rowOff>144780</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67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135907</xdr:rowOff>
    </xdr:from>
    <xdr:ext cx="534377"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63111" y="1676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66971</xdr:rowOff>
    </xdr:from>
    <xdr:to>
      <xdr:col>24</xdr:col>
      <xdr:colOff>114300</xdr:colOff>
      <xdr:row>95</xdr:row>
      <xdr:rowOff>168571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35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89848</xdr:rowOff>
    </xdr:from>
    <xdr:ext cx="534377"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20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13266</xdr:rowOff>
    </xdr:from>
    <xdr:to>
      <xdr:col>20</xdr:col>
      <xdr:colOff>38100</xdr:colOff>
      <xdr:row>94</xdr:row>
      <xdr:rowOff>114866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1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131393</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530111" y="1590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163947</xdr:rowOff>
    </xdr:from>
    <xdr:to>
      <xdr:col>15</xdr:col>
      <xdr:colOff>101600</xdr:colOff>
      <xdr:row>96</xdr:row>
      <xdr:rowOff>94097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45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110624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41111" y="1622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29333</xdr:rowOff>
    </xdr:from>
    <xdr:to>
      <xdr:col>10</xdr:col>
      <xdr:colOff>165100</xdr:colOff>
      <xdr:row>96</xdr:row>
      <xdr:rowOff>130933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4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147460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52111" y="1626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39556</xdr:rowOff>
    </xdr:from>
    <xdr:to>
      <xdr:col>6</xdr:col>
      <xdr:colOff>38100</xdr:colOff>
      <xdr:row>96</xdr:row>
      <xdr:rowOff>141156</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49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157683</xdr:rowOff>
    </xdr:from>
    <xdr:ext cx="534377"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63111" y="1627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160800</xdr:rowOff>
    </xdr:from>
    <xdr:to>
      <xdr:col>54</xdr:col>
      <xdr:colOff>189865</xdr:colOff>
      <xdr:row>37</xdr:row>
      <xdr:rowOff>55429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04300"/>
          <a:ext cx="1270" cy="1094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59256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02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55429</xdr:rowOff>
    </xdr:from>
    <xdr:to>
      <xdr:col>55</xdr:col>
      <xdr:colOff>88900</xdr:colOff>
      <xdr:row>37</xdr:row>
      <xdr:rowOff>55429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399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107477</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7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160800</xdr:rowOff>
    </xdr:from>
    <xdr:to>
      <xdr:col>55</xdr:col>
      <xdr:colOff>88900</xdr:colOff>
      <xdr:row>30</xdr:row>
      <xdr:rowOff>160800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163365</xdr:rowOff>
    </xdr:from>
    <xdr:to>
      <xdr:col>55</xdr:col>
      <xdr:colOff>0</xdr:colOff>
      <xdr:row>36</xdr:row>
      <xdr:rowOff>2060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164115"/>
          <a:ext cx="838200" cy="1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81538</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108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58661</xdr:rowOff>
    </xdr:from>
    <xdr:to>
      <xdr:col>55</xdr:col>
      <xdr:colOff>50800</xdr:colOff>
      <xdr:row>35</xdr:row>
      <xdr:rowOff>160261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56586</xdr:rowOff>
    </xdr:from>
    <xdr:to>
      <xdr:col>50</xdr:col>
      <xdr:colOff>114300</xdr:colOff>
      <xdr:row>35</xdr:row>
      <xdr:rowOff>163365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5714436"/>
          <a:ext cx="889000" cy="44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103329</xdr:rowOff>
    </xdr:from>
    <xdr:to>
      <xdr:col>50</xdr:col>
      <xdr:colOff>165100</xdr:colOff>
      <xdr:row>36</xdr:row>
      <xdr:rowOff>33479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0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50006</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879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56586</xdr:rowOff>
    </xdr:from>
    <xdr:to>
      <xdr:col>45</xdr:col>
      <xdr:colOff>177800</xdr:colOff>
      <xdr:row>36</xdr:row>
      <xdr:rowOff>27608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5714436"/>
          <a:ext cx="889000" cy="48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124155</xdr:rowOff>
    </xdr:from>
    <xdr:to>
      <xdr:col>46</xdr:col>
      <xdr:colOff>38100</xdr:colOff>
      <xdr:row>33</xdr:row>
      <xdr:rowOff>54305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561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70832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5385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25231</xdr:rowOff>
    </xdr:from>
    <xdr:to>
      <xdr:col>41</xdr:col>
      <xdr:colOff>50800</xdr:colOff>
      <xdr:row>36</xdr:row>
      <xdr:rowOff>27608</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197431"/>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3376</xdr:rowOff>
    </xdr:from>
    <xdr:to>
      <xdr:col>41</xdr:col>
      <xdr:colOff>101600</xdr:colOff>
      <xdr:row>36</xdr:row>
      <xdr:rowOff>104976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5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96103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2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25153</xdr:rowOff>
    </xdr:from>
    <xdr:to>
      <xdr:col>36</xdr:col>
      <xdr:colOff>165100</xdr:colOff>
      <xdr:row>36</xdr:row>
      <xdr:rowOff>126753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19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117880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29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122710</xdr:rowOff>
    </xdr:from>
    <xdr:to>
      <xdr:col>55</xdr:col>
      <xdr:colOff>50800</xdr:colOff>
      <xdr:row>36</xdr:row>
      <xdr:rowOff>52860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2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101137</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0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112565</xdr:rowOff>
    </xdr:from>
    <xdr:to>
      <xdr:col>50</xdr:col>
      <xdr:colOff>165100</xdr:colOff>
      <xdr:row>36</xdr:row>
      <xdr:rowOff>42715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1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33842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206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5786</xdr:rowOff>
    </xdr:from>
    <xdr:to>
      <xdr:col>46</xdr:col>
      <xdr:colOff>38100</xdr:colOff>
      <xdr:row>33</xdr:row>
      <xdr:rowOff>107386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66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98513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756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148258</xdr:rowOff>
    </xdr:from>
    <xdr:to>
      <xdr:col>41</xdr:col>
      <xdr:colOff>101600</xdr:colOff>
      <xdr:row>36</xdr:row>
      <xdr:rowOff>78408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4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94935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592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145881</xdr:rowOff>
    </xdr:from>
    <xdr:to>
      <xdr:col>36</xdr:col>
      <xdr:colOff>165100</xdr:colOff>
      <xdr:row>36</xdr:row>
      <xdr:rowOff>76031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14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92558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921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93628</xdr:rowOff>
    </xdr:from>
    <xdr:to>
      <xdr:col>54</xdr:col>
      <xdr:colOff>189865</xdr:colOff>
      <xdr:row>59</xdr:row>
      <xdr:rowOff>30348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66128"/>
          <a:ext cx="1270" cy="1479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34175</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4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30348</xdr:rowOff>
    </xdr:from>
    <xdr:to>
      <xdr:col>55</xdr:col>
      <xdr:colOff>88900</xdr:colOff>
      <xdr:row>59</xdr:row>
      <xdr:rowOff>30348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45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40305</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41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93628</xdr:rowOff>
    </xdr:from>
    <xdr:to>
      <xdr:col>55</xdr:col>
      <xdr:colOff>88900</xdr:colOff>
      <xdr:row>50</xdr:row>
      <xdr:rowOff>93628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15750</xdr:rowOff>
    </xdr:from>
    <xdr:to>
      <xdr:col>55</xdr:col>
      <xdr:colOff>0</xdr:colOff>
      <xdr:row>58</xdr:row>
      <xdr:rowOff>156982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959850"/>
          <a:ext cx="838200" cy="14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103590</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04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80713</xdr:rowOff>
    </xdr:from>
    <xdr:to>
      <xdr:col>55</xdr:col>
      <xdr:colOff>50800</xdr:colOff>
      <xdr:row>58</xdr:row>
      <xdr:rowOff>10863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85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106912</xdr:rowOff>
    </xdr:from>
    <xdr:to>
      <xdr:col>50</xdr:col>
      <xdr:colOff>114300</xdr:colOff>
      <xdr:row>58</xdr:row>
      <xdr:rowOff>156982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879562"/>
          <a:ext cx="889000" cy="22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110317</xdr:rowOff>
    </xdr:from>
    <xdr:to>
      <xdr:col>50</xdr:col>
      <xdr:colOff>165100</xdr:colOff>
      <xdr:row>58</xdr:row>
      <xdr:rowOff>40467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82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56994</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65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106912</xdr:rowOff>
    </xdr:from>
    <xdr:to>
      <xdr:col>45</xdr:col>
      <xdr:colOff>177800</xdr:colOff>
      <xdr:row>59</xdr:row>
      <xdr:rowOff>23542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879562"/>
          <a:ext cx="889000" cy="25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81402</xdr:rowOff>
    </xdr:from>
    <xdr:to>
      <xdr:col>46</xdr:col>
      <xdr:colOff>38100</xdr:colOff>
      <xdr:row>58</xdr:row>
      <xdr:rowOff>11552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85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2679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94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147786</xdr:rowOff>
    </xdr:from>
    <xdr:to>
      <xdr:col>41</xdr:col>
      <xdr:colOff>50800</xdr:colOff>
      <xdr:row>59</xdr:row>
      <xdr:rowOff>23542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10091886"/>
          <a:ext cx="889000" cy="47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85661</xdr:rowOff>
    </xdr:from>
    <xdr:to>
      <xdr:col>41</xdr:col>
      <xdr:colOff>101600</xdr:colOff>
      <xdr:row>58</xdr:row>
      <xdr:rowOff>15811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85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32338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63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37458</xdr:rowOff>
    </xdr:from>
    <xdr:to>
      <xdr:col>36</xdr:col>
      <xdr:colOff>165100</xdr:colOff>
      <xdr:row>57</xdr:row>
      <xdr:rowOff>139058</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81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155585</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58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136400</xdr:rowOff>
    </xdr:from>
    <xdr:to>
      <xdr:col>55</xdr:col>
      <xdr:colOff>50800</xdr:colOff>
      <xdr:row>58</xdr:row>
      <xdr:rowOff>66550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90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114827</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88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106182</xdr:rowOff>
    </xdr:from>
    <xdr:to>
      <xdr:col>50</xdr:col>
      <xdr:colOff>165100</xdr:colOff>
      <xdr:row>59</xdr:row>
      <xdr:rowOff>36332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50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27459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4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56112</xdr:rowOff>
    </xdr:from>
    <xdr:to>
      <xdr:col>46</xdr:col>
      <xdr:colOff>38100</xdr:colOff>
      <xdr:row>57</xdr:row>
      <xdr:rowOff>157712</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2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2789</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603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144192</xdr:rowOff>
    </xdr:from>
    <xdr:to>
      <xdr:col>41</xdr:col>
      <xdr:colOff>101600</xdr:colOff>
      <xdr:row>59</xdr:row>
      <xdr:rowOff>74342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8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65469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8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96986</xdr:rowOff>
    </xdr:from>
    <xdr:to>
      <xdr:col>36</xdr:col>
      <xdr:colOff>165100</xdr:colOff>
      <xdr:row>59</xdr:row>
      <xdr:rowOff>27136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100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18263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13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61907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063407"/>
          <a:ext cx="1270" cy="1449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8584</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83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61907</xdr:rowOff>
    </xdr:from>
    <xdr:to>
      <xdr:col>55</xdr:col>
      <xdr:colOff>88900</xdr:colOff>
      <xdr:row>70</xdr:row>
      <xdr:rowOff>61907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063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69022</xdr:rowOff>
    </xdr:from>
    <xdr:to>
      <xdr:col>55</xdr:col>
      <xdr:colOff>0</xdr:colOff>
      <xdr:row>78</xdr:row>
      <xdr:rowOff>94076</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42122"/>
          <a:ext cx="838200" cy="2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145062</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75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122185</xdr:rowOff>
    </xdr:from>
    <xdr:to>
      <xdr:col>55</xdr:col>
      <xdr:colOff>50800</xdr:colOff>
      <xdr:row>78</xdr:row>
      <xdr:rowOff>52335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2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116895</xdr:rowOff>
    </xdr:from>
    <xdr:to>
      <xdr:col>50</xdr:col>
      <xdr:colOff>114300</xdr:colOff>
      <xdr:row>78</xdr:row>
      <xdr:rowOff>94076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318545"/>
          <a:ext cx="889000" cy="14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149871</xdr:rowOff>
    </xdr:from>
    <xdr:to>
      <xdr:col>50</xdr:col>
      <xdr:colOff>165100</xdr:colOff>
      <xdr:row>78</xdr:row>
      <xdr:rowOff>80021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5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96548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2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116895</xdr:rowOff>
    </xdr:from>
    <xdr:to>
      <xdr:col>45</xdr:col>
      <xdr:colOff>177800</xdr:colOff>
      <xdr:row>78</xdr:row>
      <xdr:rowOff>138037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318545"/>
          <a:ext cx="889000" cy="19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121841</xdr:rowOff>
    </xdr:from>
    <xdr:to>
      <xdr:col>46</xdr:col>
      <xdr:colOff>38100</xdr:colOff>
      <xdr:row>78</xdr:row>
      <xdr:rowOff>51991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2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43118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1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67979</xdr:rowOff>
    </xdr:from>
    <xdr:to>
      <xdr:col>41</xdr:col>
      <xdr:colOff>50800</xdr:colOff>
      <xdr:row>78</xdr:row>
      <xdr:rowOff>138037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41079"/>
          <a:ext cx="889000" cy="7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118188</xdr:rowOff>
    </xdr:from>
    <xdr:to>
      <xdr:col>41</xdr:col>
      <xdr:colOff>101600</xdr:colOff>
      <xdr:row>78</xdr:row>
      <xdr:rowOff>48338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1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64865</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5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111362</xdr:rowOff>
    </xdr:from>
    <xdr:to>
      <xdr:col>36</xdr:col>
      <xdr:colOff>165100</xdr:colOff>
      <xdr:row>78</xdr:row>
      <xdr:rowOff>41512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1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58039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8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18222</xdr:rowOff>
    </xdr:from>
    <xdr:to>
      <xdr:col>55</xdr:col>
      <xdr:colOff>50800</xdr:colOff>
      <xdr:row>78</xdr:row>
      <xdr:rowOff>119822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104599</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0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43276</xdr:rowOff>
    </xdr:from>
    <xdr:to>
      <xdr:col>50</xdr:col>
      <xdr:colOff>165100</xdr:colOff>
      <xdr:row>78</xdr:row>
      <xdr:rowOff>144876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1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136003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0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66095</xdr:rowOff>
    </xdr:from>
    <xdr:to>
      <xdr:col>46</xdr:col>
      <xdr:colOff>38100</xdr:colOff>
      <xdr:row>77</xdr:row>
      <xdr:rowOff>167695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26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12772</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04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87237</xdr:rowOff>
    </xdr:from>
    <xdr:to>
      <xdr:col>41</xdr:col>
      <xdr:colOff>101600</xdr:colOff>
      <xdr:row>79</xdr:row>
      <xdr:rowOff>17387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6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8514</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2017" y="135530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17179</xdr:rowOff>
    </xdr:from>
    <xdr:to>
      <xdr:col>36</xdr:col>
      <xdr:colOff>165100</xdr:colOff>
      <xdr:row>78</xdr:row>
      <xdr:rowOff>118779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9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109906</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4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54263</xdr:rowOff>
    </xdr:from>
    <xdr:to>
      <xdr:col>54</xdr:col>
      <xdr:colOff>189865</xdr:colOff>
      <xdr:row>98</xdr:row>
      <xdr:rowOff>120214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827663"/>
          <a:ext cx="1270" cy="1094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124041</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2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120214</xdr:rowOff>
    </xdr:from>
    <xdr:to>
      <xdr:col>55</xdr:col>
      <xdr:colOff>88900</xdr:colOff>
      <xdr:row>98</xdr:row>
      <xdr:rowOff>120214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2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940</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60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54263</xdr:rowOff>
    </xdr:from>
    <xdr:to>
      <xdr:col>55</xdr:col>
      <xdr:colOff>88900</xdr:colOff>
      <xdr:row>92</xdr:row>
      <xdr:rowOff>54263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82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125019</xdr:rowOff>
    </xdr:from>
    <xdr:to>
      <xdr:col>55</xdr:col>
      <xdr:colOff>0</xdr:colOff>
      <xdr:row>98</xdr:row>
      <xdr:rowOff>38650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755669"/>
          <a:ext cx="838200" cy="8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37222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9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14345</xdr:rowOff>
    </xdr:from>
    <xdr:to>
      <xdr:col>55</xdr:col>
      <xdr:colOff>50800</xdr:colOff>
      <xdr:row>97</xdr:row>
      <xdr:rowOff>115945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64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80136</xdr:rowOff>
    </xdr:from>
    <xdr:to>
      <xdr:col>50</xdr:col>
      <xdr:colOff>114300</xdr:colOff>
      <xdr:row>98</xdr:row>
      <xdr:rowOff>38650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10786"/>
          <a:ext cx="889000" cy="12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39463</xdr:rowOff>
    </xdr:from>
    <xdr:to>
      <xdr:col>50</xdr:col>
      <xdr:colOff>165100</xdr:colOff>
      <xdr:row>97</xdr:row>
      <xdr:rowOff>141063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7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157590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445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80136</xdr:rowOff>
    </xdr:from>
    <xdr:to>
      <xdr:col>45</xdr:col>
      <xdr:colOff>177800</xdr:colOff>
      <xdr:row>98</xdr:row>
      <xdr:rowOff>46358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710786"/>
          <a:ext cx="889000" cy="137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15839</xdr:rowOff>
    </xdr:from>
    <xdr:to>
      <xdr:col>46</xdr:col>
      <xdr:colOff>38100</xdr:colOff>
      <xdr:row>97</xdr:row>
      <xdr:rowOff>117439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4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133966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42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46358</xdr:rowOff>
    </xdr:from>
    <xdr:to>
      <xdr:col>41</xdr:col>
      <xdr:colOff>50800</xdr:colOff>
      <xdr:row>98</xdr:row>
      <xdr:rowOff>80451</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848458"/>
          <a:ext cx="889000" cy="3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24919</xdr:rowOff>
    </xdr:from>
    <xdr:to>
      <xdr:col>41</xdr:col>
      <xdr:colOff>101600</xdr:colOff>
      <xdr:row>97</xdr:row>
      <xdr:rowOff>126519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655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143046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430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140343</xdr:rowOff>
    </xdr:from>
    <xdr:to>
      <xdr:col>36</xdr:col>
      <xdr:colOff>165100</xdr:colOff>
      <xdr:row>97</xdr:row>
      <xdr:rowOff>70493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9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87020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7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74219</xdr:rowOff>
    </xdr:from>
    <xdr:to>
      <xdr:col>55</xdr:col>
      <xdr:colOff>50800</xdr:colOff>
      <xdr:row>98</xdr:row>
      <xdr:rowOff>4369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0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52646</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68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159300</xdr:rowOff>
    </xdr:from>
    <xdr:to>
      <xdr:col>50</xdr:col>
      <xdr:colOff>165100</xdr:colOff>
      <xdr:row>98</xdr:row>
      <xdr:rowOff>89450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8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80577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8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29336</xdr:rowOff>
    </xdr:from>
    <xdr:to>
      <xdr:col>46</xdr:col>
      <xdr:colOff>38100</xdr:colOff>
      <xdr:row>97</xdr:row>
      <xdr:rowOff>130936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65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122063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752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167008</xdr:rowOff>
    </xdr:from>
    <xdr:to>
      <xdr:col>41</xdr:col>
      <xdr:colOff>101600</xdr:colOff>
      <xdr:row>98</xdr:row>
      <xdr:rowOff>97158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79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88285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89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29651</xdr:rowOff>
    </xdr:from>
    <xdr:to>
      <xdr:col>36</xdr:col>
      <xdr:colOff>165100</xdr:colOff>
      <xdr:row>98</xdr:row>
      <xdr:rowOff>131251</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3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122378</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924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103816</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247316"/>
          <a:ext cx="1269" cy="153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121148</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8076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50493</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022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103816</xdr:rowOff>
    </xdr:from>
    <xdr:to>
      <xdr:col>86</xdr:col>
      <xdr:colOff>25400</xdr:colOff>
      <xdr:row>30</xdr:row>
      <xdr:rowOff>103816</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2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96975</xdr:rowOff>
    </xdr:from>
    <xdr:to>
      <xdr:col>85</xdr:col>
      <xdr:colOff>127000</xdr:colOff>
      <xdr:row>39</xdr:row>
      <xdr:rowOff>98199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783525"/>
          <a:ext cx="838200" cy="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38599</xdr:rowOff>
    </xdr:from>
    <xdr:ext cx="469744"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553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15722</xdr:rowOff>
    </xdr:from>
    <xdr:to>
      <xdr:col>85</xdr:col>
      <xdr:colOff>177800</xdr:colOff>
      <xdr:row>39</xdr:row>
      <xdr:rowOff>117322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70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98199</xdr:rowOff>
    </xdr:from>
    <xdr:to>
      <xdr:col>81</xdr:col>
      <xdr:colOff>50800</xdr:colOff>
      <xdr:row>39</xdr:row>
      <xdr:rowOff>98784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4592300" y="6784749"/>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17423</xdr:rowOff>
    </xdr:from>
    <xdr:to>
      <xdr:col>81</xdr:col>
      <xdr:colOff>101600</xdr:colOff>
      <xdr:row>39</xdr:row>
      <xdr:rowOff>119023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70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135550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47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98735</xdr:rowOff>
    </xdr:from>
    <xdr:to>
      <xdr:col>76</xdr:col>
      <xdr:colOff>114300</xdr:colOff>
      <xdr:row>39</xdr:row>
      <xdr:rowOff>98784</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85285"/>
          <a:ext cx="889000" cy="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168407</xdr:rowOff>
    </xdr:from>
    <xdr:to>
      <xdr:col>76</xdr:col>
      <xdr:colOff>165100</xdr:colOff>
      <xdr:row>39</xdr:row>
      <xdr:rowOff>98557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8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115084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5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97128</xdr:rowOff>
    </xdr:from>
    <xdr:to>
      <xdr:col>71</xdr:col>
      <xdr:colOff>177800</xdr:colOff>
      <xdr:row>39</xdr:row>
      <xdr:rowOff>98735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83678"/>
          <a:ext cx="889000" cy="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3913</xdr:rowOff>
    </xdr:from>
    <xdr:to>
      <xdr:col>72</xdr:col>
      <xdr:colOff>38100</xdr:colOff>
      <xdr:row>39</xdr:row>
      <xdr:rowOff>105513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69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122040</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46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17864</xdr:rowOff>
    </xdr:from>
    <xdr:to>
      <xdr:col>67</xdr:col>
      <xdr:colOff>101600</xdr:colOff>
      <xdr:row>39</xdr:row>
      <xdr:rowOff>119464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70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135991</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47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46175</xdr:rowOff>
    </xdr:from>
    <xdr:to>
      <xdr:col>85</xdr:col>
      <xdr:colOff>177800</xdr:colOff>
      <xdr:row>39</xdr:row>
      <xdr:rowOff>147775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165599</xdr:rowOff>
    </xdr:from>
    <xdr:ext cx="378565"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80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47399</xdr:rowOff>
    </xdr:from>
    <xdr:to>
      <xdr:col>81</xdr:col>
      <xdr:colOff>101600</xdr:colOff>
      <xdr:row>39</xdr:row>
      <xdr:rowOff>148999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140126</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2017" y="6826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47984</xdr:rowOff>
    </xdr:from>
    <xdr:to>
      <xdr:col>76</xdr:col>
      <xdr:colOff>165100</xdr:colOff>
      <xdr:row>39</xdr:row>
      <xdr:rowOff>149584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140711</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35333" y="68272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47935</xdr:rowOff>
    </xdr:from>
    <xdr:to>
      <xdr:col>72</xdr:col>
      <xdr:colOff>38100</xdr:colOff>
      <xdr:row>39</xdr:row>
      <xdr:rowOff>149535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140662</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46333" y="6827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46328</xdr:rowOff>
    </xdr:from>
    <xdr:to>
      <xdr:col>67</xdr:col>
      <xdr:colOff>101600</xdr:colOff>
      <xdr:row>39</xdr:row>
      <xdr:rowOff>147928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2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139055</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82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51</xdr:row>
      <xdr:rowOff>4535</xdr:rowOff>
    </xdr:from>
    <xdr:to>
      <xdr:col>76</xdr:col>
      <xdr:colOff>165100</xdr:colOff>
      <xdr:row>51</xdr:row>
      <xdr:rowOff>106135</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49</xdr:row>
      <xdr:rowOff>122662</xdr:rowOff>
    </xdr:from>
    <xdr:ext cx="313932"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35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166850</xdr:rowOff>
    </xdr:from>
    <xdr:to>
      <xdr:col>85</xdr:col>
      <xdr:colOff>126364</xdr:colOff>
      <xdr:row>78</xdr:row>
      <xdr:rowOff>75113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1996900"/>
          <a:ext cx="1269" cy="145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78940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75113</xdr:rowOff>
    </xdr:from>
    <xdr:to>
      <xdr:col>86</xdr:col>
      <xdr:colOff>25400</xdr:colOff>
      <xdr:row>78</xdr:row>
      <xdr:rowOff>75113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48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113527</xdr:rowOff>
    </xdr:from>
    <xdr:ext cx="599010"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77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166850</xdr:rowOff>
    </xdr:from>
    <xdr:to>
      <xdr:col>86</xdr:col>
      <xdr:colOff>25400</xdr:colOff>
      <xdr:row>69</xdr:row>
      <xdr:rowOff>166850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19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128521</xdr:rowOff>
    </xdr:from>
    <xdr:to>
      <xdr:col>85</xdr:col>
      <xdr:colOff>127000</xdr:colOff>
      <xdr:row>77</xdr:row>
      <xdr:rowOff>141002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5481300" y="13330171"/>
          <a:ext cx="838200" cy="1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30799</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889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7922</xdr:rowOff>
    </xdr:from>
    <xdr:to>
      <xdr:col>85</xdr:col>
      <xdr:colOff>177800</xdr:colOff>
      <xdr:row>76</xdr:row>
      <xdr:rowOff>109522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3038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29873</xdr:rowOff>
    </xdr:from>
    <xdr:to>
      <xdr:col>81</xdr:col>
      <xdr:colOff>50800</xdr:colOff>
      <xdr:row>77</xdr:row>
      <xdr:rowOff>128521</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4592300" y="13231523"/>
          <a:ext cx="889000" cy="9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26065</xdr:rowOff>
    </xdr:from>
    <xdr:to>
      <xdr:col>81</xdr:col>
      <xdr:colOff>101600</xdr:colOff>
      <xdr:row>76</xdr:row>
      <xdr:rowOff>127665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30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144193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83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17156</xdr:rowOff>
    </xdr:from>
    <xdr:to>
      <xdr:col>76</xdr:col>
      <xdr:colOff>114300</xdr:colOff>
      <xdr:row>77</xdr:row>
      <xdr:rowOff>29873</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3703300" y="13218806"/>
          <a:ext cx="889000" cy="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61757</xdr:rowOff>
    </xdr:from>
    <xdr:to>
      <xdr:col>76</xdr:col>
      <xdr:colOff>165100</xdr:colOff>
      <xdr:row>76</xdr:row>
      <xdr:rowOff>163357</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309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8434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86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17156</xdr:rowOff>
    </xdr:from>
    <xdr:to>
      <xdr:col>71</xdr:col>
      <xdr:colOff>177800</xdr:colOff>
      <xdr:row>77</xdr:row>
      <xdr:rowOff>108214</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3218806"/>
          <a:ext cx="889000" cy="9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49650</xdr:rowOff>
    </xdr:from>
    <xdr:to>
      <xdr:col>72</xdr:col>
      <xdr:colOff>38100</xdr:colOff>
      <xdr:row>76</xdr:row>
      <xdr:rowOff>151250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307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167777</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8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77553</xdr:rowOff>
    </xdr:from>
    <xdr:to>
      <xdr:col>67</xdr:col>
      <xdr:colOff>101600</xdr:colOff>
      <xdr:row>77</xdr:row>
      <xdr:rowOff>7703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310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24231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8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90202</xdr:rowOff>
    </xdr:from>
    <xdr:to>
      <xdr:col>85</xdr:col>
      <xdr:colOff>177800</xdr:colOff>
      <xdr:row>78</xdr:row>
      <xdr:rowOff>20352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329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5129</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320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77721</xdr:rowOff>
    </xdr:from>
    <xdr:to>
      <xdr:col>81</xdr:col>
      <xdr:colOff>101600</xdr:colOff>
      <xdr:row>78</xdr:row>
      <xdr:rowOff>7871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327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170448</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337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150523</xdr:rowOff>
    </xdr:from>
    <xdr:to>
      <xdr:col>76</xdr:col>
      <xdr:colOff>165100</xdr:colOff>
      <xdr:row>77</xdr:row>
      <xdr:rowOff>80673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318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71800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327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137806</xdr:rowOff>
    </xdr:from>
    <xdr:to>
      <xdr:col>72</xdr:col>
      <xdr:colOff>38100</xdr:colOff>
      <xdr:row>77</xdr:row>
      <xdr:rowOff>67956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316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59083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326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57414</xdr:rowOff>
    </xdr:from>
    <xdr:to>
      <xdr:col>67</xdr:col>
      <xdr:colOff>101600</xdr:colOff>
      <xdr:row>77</xdr:row>
      <xdr:rowOff>159014</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3259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150141</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335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積立金グラフ枠">
          <a:extLst>
            <a:ext uri="{FF2B5EF4-FFF2-40B4-BE49-F238E27FC236}">
              <a16:creationId xmlns:a16="http://schemas.microsoft.com/office/drawing/2014/main" id="{00000000-0008-0000-06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79890</xdr:rowOff>
    </xdr:from>
    <xdr:to>
      <xdr:col>85</xdr:col>
      <xdr:colOff>126364</xdr:colOff>
      <xdr:row>98</xdr:row>
      <xdr:rowOff>132107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6317595" y="15853290"/>
          <a:ext cx="1269" cy="1080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135934</xdr:rowOff>
    </xdr:from>
    <xdr:ext cx="469744" cy="259045"/>
    <xdr:sp macro="" textlink="">
      <xdr:nvSpPr>
        <xdr:cNvPr id="687" name="積立金最小値テキスト">
          <a:extLst>
            <a:ext uri="{FF2B5EF4-FFF2-40B4-BE49-F238E27FC236}">
              <a16:creationId xmlns:a16="http://schemas.microsoft.com/office/drawing/2014/main" id="{00000000-0008-0000-0600-0000AF020000}"/>
            </a:ext>
          </a:extLst>
        </xdr:cNvPr>
        <xdr:cNvSpPr txBox="1"/>
      </xdr:nvSpPr>
      <xdr:spPr>
        <a:xfrm>
          <a:off x="16370300" y="1693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132107</xdr:rowOff>
    </xdr:from>
    <xdr:to>
      <xdr:col>86</xdr:col>
      <xdr:colOff>25400</xdr:colOff>
      <xdr:row>98</xdr:row>
      <xdr:rowOff>132107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693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26567</xdr:rowOff>
    </xdr:from>
    <xdr:ext cx="599010" cy="259045"/>
    <xdr:sp macro="" textlink="">
      <xdr:nvSpPr>
        <xdr:cNvPr id="689" name="積立金最大値テキスト">
          <a:extLst>
            <a:ext uri="{FF2B5EF4-FFF2-40B4-BE49-F238E27FC236}">
              <a16:creationId xmlns:a16="http://schemas.microsoft.com/office/drawing/2014/main" id="{00000000-0008-0000-0600-0000B1020000}"/>
            </a:ext>
          </a:extLst>
        </xdr:cNvPr>
        <xdr:cNvSpPr txBox="1"/>
      </xdr:nvSpPr>
      <xdr:spPr>
        <a:xfrm>
          <a:off x="16370300" y="15628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79890</xdr:rowOff>
    </xdr:from>
    <xdr:to>
      <xdr:col>86</xdr:col>
      <xdr:colOff>25400</xdr:colOff>
      <xdr:row>92</xdr:row>
      <xdr:rowOff>79890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585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107527</xdr:rowOff>
    </xdr:from>
    <xdr:to>
      <xdr:col>85</xdr:col>
      <xdr:colOff>127000</xdr:colOff>
      <xdr:row>98</xdr:row>
      <xdr:rowOff>21769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5481300" y="16738177"/>
          <a:ext cx="838200" cy="85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62738</xdr:rowOff>
    </xdr:from>
    <xdr:ext cx="534377" cy="259045"/>
    <xdr:sp macro="" textlink="">
      <xdr:nvSpPr>
        <xdr:cNvPr id="692" name="積立金平均値テキスト">
          <a:extLst>
            <a:ext uri="{FF2B5EF4-FFF2-40B4-BE49-F238E27FC236}">
              <a16:creationId xmlns:a16="http://schemas.microsoft.com/office/drawing/2014/main" id="{00000000-0008-0000-0600-0000B4020000}"/>
            </a:ext>
          </a:extLst>
        </xdr:cNvPr>
        <xdr:cNvSpPr txBox="1"/>
      </xdr:nvSpPr>
      <xdr:spPr>
        <a:xfrm>
          <a:off x="16370300" y="16521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39861</xdr:rowOff>
    </xdr:from>
    <xdr:to>
      <xdr:col>85</xdr:col>
      <xdr:colOff>177800</xdr:colOff>
      <xdr:row>97</xdr:row>
      <xdr:rowOff>141461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62687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107527</xdr:rowOff>
    </xdr:from>
    <xdr:to>
      <xdr:col>81</xdr:col>
      <xdr:colOff>50800</xdr:colOff>
      <xdr:row>98</xdr:row>
      <xdr:rowOff>46290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4592300" y="16738177"/>
          <a:ext cx="889000" cy="11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30342</xdr:rowOff>
    </xdr:from>
    <xdr:to>
      <xdr:col>81</xdr:col>
      <xdr:colOff>101600</xdr:colOff>
      <xdr:row>97</xdr:row>
      <xdr:rowOff>131942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5430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148469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130451</xdr:rowOff>
    </xdr:from>
    <xdr:to>
      <xdr:col>76</xdr:col>
      <xdr:colOff>114300</xdr:colOff>
      <xdr:row>98</xdr:row>
      <xdr:rowOff>46290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3703300" y="16761101"/>
          <a:ext cx="889000" cy="8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114018</xdr:rowOff>
    </xdr:from>
    <xdr:to>
      <xdr:col>76</xdr:col>
      <xdr:colOff>165100</xdr:colOff>
      <xdr:row>98</xdr:row>
      <xdr:rowOff>44168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4541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60695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51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130451</xdr:rowOff>
    </xdr:from>
    <xdr:to>
      <xdr:col>71</xdr:col>
      <xdr:colOff>177800</xdr:colOff>
      <xdr:row>98</xdr:row>
      <xdr:rowOff>38032</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2814300" y="16761101"/>
          <a:ext cx="889000" cy="79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135302</xdr:rowOff>
    </xdr:from>
    <xdr:to>
      <xdr:col>72</xdr:col>
      <xdr:colOff>38100</xdr:colOff>
      <xdr:row>98</xdr:row>
      <xdr:rowOff>65452</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3652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56579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85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144335</xdr:rowOff>
    </xdr:from>
    <xdr:to>
      <xdr:col>67</xdr:col>
      <xdr:colOff>101600</xdr:colOff>
      <xdr:row>98</xdr:row>
      <xdr:rowOff>74485</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2763500" y="1677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91012</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50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142419</xdr:rowOff>
    </xdr:from>
    <xdr:to>
      <xdr:col>85</xdr:col>
      <xdr:colOff>177800</xdr:colOff>
      <xdr:row>98</xdr:row>
      <xdr:rowOff>72569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6268700" y="16773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57346</xdr:rowOff>
    </xdr:from>
    <xdr:ext cx="534377" cy="259045"/>
    <xdr:sp macro="" textlink="">
      <xdr:nvSpPr>
        <xdr:cNvPr id="711" name="積立金該当値テキスト">
          <a:extLst>
            <a:ext uri="{FF2B5EF4-FFF2-40B4-BE49-F238E27FC236}">
              <a16:creationId xmlns:a16="http://schemas.microsoft.com/office/drawing/2014/main" id="{00000000-0008-0000-0600-0000C7020000}"/>
            </a:ext>
          </a:extLst>
        </xdr:cNvPr>
        <xdr:cNvSpPr txBox="1"/>
      </xdr:nvSpPr>
      <xdr:spPr>
        <a:xfrm>
          <a:off x="16370300" y="16687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56727</xdr:rowOff>
    </xdr:from>
    <xdr:to>
      <xdr:col>81</xdr:col>
      <xdr:colOff>101600</xdr:colOff>
      <xdr:row>97</xdr:row>
      <xdr:rowOff>158327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5430500" y="1668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149454</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14111" y="1678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166940</xdr:rowOff>
    </xdr:from>
    <xdr:to>
      <xdr:col>76</xdr:col>
      <xdr:colOff>165100</xdr:colOff>
      <xdr:row>98</xdr:row>
      <xdr:rowOff>97090</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4541500" y="1679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88217</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4325111" y="1689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79651</xdr:rowOff>
    </xdr:from>
    <xdr:to>
      <xdr:col>72</xdr:col>
      <xdr:colOff>38100</xdr:colOff>
      <xdr:row>98</xdr:row>
      <xdr:rowOff>9801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3652500" y="1671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26328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3436111" y="1648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158682</xdr:rowOff>
    </xdr:from>
    <xdr:to>
      <xdr:col>67</xdr:col>
      <xdr:colOff>101600</xdr:colOff>
      <xdr:row>98</xdr:row>
      <xdr:rowOff>88832</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2763500" y="1678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79959</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2547111" y="1688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62273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05773"/>
          <a:ext cx="1269" cy="1449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8950</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498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62273</xdr:rowOff>
    </xdr:from>
    <xdr:to>
      <xdr:col>116</xdr:col>
      <xdr:colOff>152400</xdr:colOff>
      <xdr:row>30</xdr:row>
      <xdr:rowOff>62273</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0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8633</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522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157206</xdr:rowOff>
    </xdr:from>
    <xdr:to>
      <xdr:col>116</xdr:col>
      <xdr:colOff>114300</xdr:colOff>
      <xdr:row>38</xdr:row>
      <xdr:rowOff>87356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0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160086</xdr:rowOff>
    </xdr:from>
    <xdr:to>
      <xdr:col>112</xdr:col>
      <xdr:colOff>38100</xdr:colOff>
      <xdr:row>38</xdr:row>
      <xdr:rowOff>90236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106763</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7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165915</xdr:rowOff>
    </xdr:from>
    <xdr:to>
      <xdr:col>107</xdr:col>
      <xdr:colOff>101600</xdr:colOff>
      <xdr:row>38</xdr:row>
      <xdr:rowOff>96065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0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112592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84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13531</xdr:rowOff>
    </xdr:from>
    <xdr:to>
      <xdr:col>102</xdr:col>
      <xdr:colOff>165100</xdr:colOff>
      <xdr:row>38</xdr:row>
      <xdr:rowOff>115131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131658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3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33807</xdr:rowOff>
    </xdr:from>
    <xdr:to>
      <xdr:col>98</xdr:col>
      <xdr:colOff>38100</xdr:colOff>
      <xdr:row>38</xdr:row>
      <xdr:rowOff>135407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4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151934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324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164884</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565934"/>
          <a:ext cx="1269" cy="1594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111561</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34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164884</xdr:rowOff>
    </xdr:from>
    <xdr:to>
      <xdr:col>116</xdr:col>
      <xdr:colOff>152400</xdr:colOff>
      <xdr:row>49</xdr:row>
      <xdr:rowOff>164884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56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41135</xdr:rowOff>
    </xdr:from>
    <xdr:to>
      <xdr:col>116</xdr:col>
      <xdr:colOff>63500</xdr:colOff>
      <xdr:row>59</xdr:row>
      <xdr:rowOff>41211</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1323300" y="10156685"/>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28338</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0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5461</xdr:rowOff>
    </xdr:from>
    <xdr:to>
      <xdr:col>116</xdr:col>
      <xdr:colOff>114300</xdr:colOff>
      <xdr:row>58</xdr:row>
      <xdr:rowOff>107061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4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41211</xdr:rowOff>
    </xdr:from>
    <xdr:to>
      <xdr:col>111</xdr:col>
      <xdr:colOff>177800</xdr:colOff>
      <xdr:row>59</xdr:row>
      <xdr:rowOff>41249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0434300" y="1015676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162585</xdr:rowOff>
    </xdr:from>
    <xdr:to>
      <xdr:col>112</xdr:col>
      <xdr:colOff>38100</xdr:colOff>
      <xdr:row>58</xdr:row>
      <xdr:rowOff>92735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93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109262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1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41249</xdr:rowOff>
    </xdr:from>
    <xdr:to>
      <xdr:col>107</xdr:col>
      <xdr:colOff>50800</xdr:colOff>
      <xdr:row>59</xdr:row>
      <xdr:rowOff>41249</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1567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159842</xdr:rowOff>
    </xdr:from>
    <xdr:to>
      <xdr:col>107</xdr:col>
      <xdr:colOff>101600</xdr:colOff>
      <xdr:row>58</xdr:row>
      <xdr:rowOff>89992</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106519</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707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41249</xdr:rowOff>
    </xdr:from>
    <xdr:to>
      <xdr:col>102</xdr:col>
      <xdr:colOff>114300</xdr:colOff>
      <xdr:row>59</xdr:row>
      <xdr:rowOff>41326</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18656300" y="10156799"/>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153975</xdr:rowOff>
    </xdr:from>
    <xdr:to>
      <xdr:col>102</xdr:col>
      <xdr:colOff>165100</xdr:colOff>
      <xdr:row>58</xdr:row>
      <xdr:rowOff>84125</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100652</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70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160947</xdr:rowOff>
    </xdr:from>
    <xdr:to>
      <xdr:col>98</xdr:col>
      <xdr:colOff>38100</xdr:colOff>
      <xdr:row>58</xdr:row>
      <xdr:rowOff>91097</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3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107624</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70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161785</xdr:rowOff>
    </xdr:from>
    <xdr:to>
      <xdr:col>116</xdr:col>
      <xdr:colOff>114300</xdr:colOff>
      <xdr:row>59</xdr:row>
      <xdr:rowOff>91935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76712</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08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161861</xdr:rowOff>
    </xdr:from>
    <xdr:to>
      <xdr:col>112</xdr:col>
      <xdr:colOff>38100</xdr:colOff>
      <xdr:row>59</xdr:row>
      <xdr:rowOff>92011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83138</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986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161899</xdr:rowOff>
    </xdr:from>
    <xdr:to>
      <xdr:col>107</xdr:col>
      <xdr:colOff>101600</xdr:colOff>
      <xdr:row>59</xdr:row>
      <xdr:rowOff>92049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83176</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8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161899</xdr:rowOff>
    </xdr:from>
    <xdr:to>
      <xdr:col>102</xdr:col>
      <xdr:colOff>165100</xdr:colOff>
      <xdr:row>59</xdr:row>
      <xdr:rowOff>92049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83176</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987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161976</xdr:rowOff>
    </xdr:from>
    <xdr:to>
      <xdr:col>98</xdr:col>
      <xdr:colOff>38100</xdr:colOff>
      <xdr:row>59</xdr:row>
      <xdr:rowOff>92126</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83253</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98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116236</xdr:rowOff>
    </xdr:from>
    <xdr:to>
      <xdr:col>116</xdr:col>
      <xdr:colOff>62864</xdr:colOff>
      <xdr:row>78</xdr:row>
      <xdr:rowOff>68083</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1946286"/>
          <a:ext cx="1269" cy="149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71910</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4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68083</xdr:rowOff>
    </xdr:from>
    <xdr:to>
      <xdr:col>116</xdr:col>
      <xdr:colOff>152400</xdr:colOff>
      <xdr:row>78</xdr:row>
      <xdr:rowOff>68083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441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62913</xdr:rowOff>
    </xdr:from>
    <xdr:ext cx="599010"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721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116236</xdr:rowOff>
    </xdr:from>
    <xdr:to>
      <xdr:col>116</xdr:col>
      <xdr:colOff>152400</xdr:colOff>
      <xdr:row>69</xdr:row>
      <xdr:rowOff>116236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1946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65878</xdr:rowOff>
    </xdr:from>
    <xdr:to>
      <xdr:col>116</xdr:col>
      <xdr:colOff>63500</xdr:colOff>
      <xdr:row>78</xdr:row>
      <xdr:rowOff>68083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1323300" y="13438978"/>
          <a:ext cx="838200" cy="2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65665</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2752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42788</xdr:rowOff>
    </xdr:from>
    <xdr:to>
      <xdr:col>116</xdr:col>
      <xdr:colOff>114300</xdr:colOff>
      <xdr:row>75</xdr:row>
      <xdr:rowOff>144388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290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48309</xdr:rowOff>
    </xdr:from>
    <xdr:to>
      <xdr:col>111</xdr:col>
      <xdr:colOff>177800</xdr:colOff>
      <xdr:row>78</xdr:row>
      <xdr:rowOff>65878</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0434300" y="13421409"/>
          <a:ext cx="889000" cy="1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76540</xdr:rowOff>
    </xdr:from>
    <xdr:to>
      <xdr:col>112</xdr:col>
      <xdr:colOff>38100</xdr:colOff>
      <xdr:row>76</xdr:row>
      <xdr:rowOff>6690</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293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23217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271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48309</xdr:rowOff>
    </xdr:from>
    <xdr:to>
      <xdr:col>107</xdr:col>
      <xdr:colOff>50800</xdr:colOff>
      <xdr:row>78</xdr:row>
      <xdr:rowOff>58531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9545300" y="13421409"/>
          <a:ext cx="889000" cy="1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81111</xdr:rowOff>
    </xdr:from>
    <xdr:to>
      <xdr:col>107</xdr:col>
      <xdr:colOff>101600</xdr:colOff>
      <xdr:row>76</xdr:row>
      <xdr:rowOff>11261</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293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27788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71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39035</xdr:rowOff>
    </xdr:from>
    <xdr:to>
      <xdr:col>102</xdr:col>
      <xdr:colOff>114300</xdr:colOff>
      <xdr:row>78</xdr:row>
      <xdr:rowOff>58531</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a:off x="18656300" y="13240685"/>
          <a:ext cx="889000" cy="19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36404</xdr:rowOff>
    </xdr:from>
    <xdr:to>
      <xdr:col>102</xdr:col>
      <xdr:colOff>165100</xdr:colOff>
      <xdr:row>75</xdr:row>
      <xdr:rowOff>138004</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89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154531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67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38869</xdr:rowOff>
    </xdr:from>
    <xdr:to>
      <xdr:col>98</xdr:col>
      <xdr:colOff>38100</xdr:colOff>
      <xdr:row>75</xdr:row>
      <xdr:rowOff>140469</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89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156996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67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17283</xdr:rowOff>
    </xdr:from>
    <xdr:to>
      <xdr:col>116</xdr:col>
      <xdr:colOff>114300</xdr:colOff>
      <xdr:row>78</xdr:row>
      <xdr:rowOff>118883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339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103660</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330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15078</xdr:rowOff>
    </xdr:from>
    <xdr:to>
      <xdr:col>112</xdr:col>
      <xdr:colOff>38100</xdr:colOff>
      <xdr:row>78</xdr:row>
      <xdr:rowOff>116678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338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107805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348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168959</xdr:rowOff>
    </xdr:from>
    <xdr:to>
      <xdr:col>107</xdr:col>
      <xdr:colOff>101600</xdr:colOff>
      <xdr:row>78</xdr:row>
      <xdr:rowOff>99109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337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90236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346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7731</xdr:rowOff>
    </xdr:from>
    <xdr:to>
      <xdr:col>102</xdr:col>
      <xdr:colOff>165100</xdr:colOff>
      <xdr:row>78</xdr:row>
      <xdr:rowOff>109331</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3380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100458</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3473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159685</xdr:rowOff>
    </xdr:from>
    <xdr:to>
      <xdr:col>98</xdr:col>
      <xdr:colOff>38100</xdr:colOff>
      <xdr:row>77</xdr:row>
      <xdr:rowOff>89835</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318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80962</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328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性質別歳出総額は、住民一人当たりコストが５８５，５１０円となっており、この総額を各費目ごとに分類し、類似団体と比較すると、人件費および扶助費は上回っており、特に人件費については大きく上回っており、令和４年度は減少となったものの、平成３０年度から増加傾向にある。</a:t>
          </a:r>
        </a:p>
        <a:p>
          <a:r>
            <a:rPr kumimoji="1" lang="ja-JP" altLang="en-US" sz="1300">
              <a:latin typeface="ＭＳ Ｐゴシック" panose="020B0600070205080204" pitchFamily="50" charset="-128"/>
              <a:ea typeface="ＭＳ Ｐゴシック" panose="020B0600070205080204" pitchFamily="50" charset="-128"/>
            </a:rPr>
            <a:t>　人件費については、類似団体平均のみならず、全国平均および滋賀県平均を上回っていることから、今後も引き続いて集中改革プランおよびこれに基づく適正な定員管理の実施と併せて、事業の規模・内容について適正化を図りつつ、これによる結果を踏まえて、民間業務委託を始めとする民間活力の導入等により、人件費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滋賀県竜王町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11,543
11,379
44.55
7,367,338
6,758,537
211,108
4,149,551
4,605,409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91857</xdr:rowOff>
    </xdr:from>
    <xdr:to>
      <xdr:col>24</xdr:col>
      <xdr:colOff>62865</xdr:colOff>
      <xdr:row>39</xdr:row>
      <xdr:rowOff>19522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35357"/>
          <a:ext cx="1270" cy="1470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23349</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09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19522</xdr:rowOff>
    </xdr:from>
    <xdr:to>
      <xdr:col>24</xdr:col>
      <xdr:colOff>152400</xdr:colOff>
      <xdr:row>39</xdr:row>
      <xdr:rowOff>19522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0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38534</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1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91857</xdr:rowOff>
    </xdr:from>
    <xdr:to>
      <xdr:col>24</xdr:col>
      <xdr:colOff>152400</xdr:colOff>
      <xdr:row>30</xdr:row>
      <xdr:rowOff>91857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3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67038</xdr:rowOff>
    </xdr:from>
    <xdr:to>
      <xdr:col>24</xdr:col>
      <xdr:colOff>63500</xdr:colOff>
      <xdr:row>37</xdr:row>
      <xdr:rowOff>81080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410688"/>
          <a:ext cx="8382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143455</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442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120578</xdr:rowOff>
    </xdr:from>
    <xdr:to>
      <xdr:col>24</xdr:col>
      <xdr:colOff>114300</xdr:colOff>
      <xdr:row>37</xdr:row>
      <xdr:rowOff>50728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292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75692</xdr:rowOff>
    </xdr:from>
    <xdr:to>
      <xdr:col>19</xdr:col>
      <xdr:colOff>177800</xdr:colOff>
      <xdr:row>37</xdr:row>
      <xdr:rowOff>81080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419342"/>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147683</xdr:rowOff>
    </xdr:from>
    <xdr:to>
      <xdr:col>20</xdr:col>
      <xdr:colOff>38100</xdr:colOff>
      <xdr:row>37</xdr:row>
      <xdr:rowOff>77833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319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94360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095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75692</xdr:rowOff>
    </xdr:from>
    <xdr:to>
      <xdr:col>15</xdr:col>
      <xdr:colOff>50800</xdr:colOff>
      <xdr:row>37</xdr:row>
      <xdr:rowOff>87122</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41934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148989</xdr:rowOff>
    </xdr:from>
    <xdr:to>
      <xdr:col>15</xdr:col>
      <xdr:colOff>101600</xdr:colOff>
      <xdr:row>37</xdr:row>
      <xdr:rowOff>79139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32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95666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09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87122</xdr:rowOff>
    </xdr:from>
    <xdr:to>
      <xdr:col>10</xdr:col>
      <xdr:colOff>114300</xdr:colOff>
      <xdr:row>37</xdr:row>
      <xdr:rowOff>94797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430772"/>
          <a:ext cx="889000" cy="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95431</xdr:rowOff>
    </xdr:from>
    <xdr:to>
      <xdr:col>10</xdr:col>
      <xdr:colOff>165100</xdr:colOff>
      <xdr:row>37</xdr:row>
      <xdr:rowOff>25581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6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42108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04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122210</xdr:rowOff>
    </xdr:from>
    <xdr:to>
      <xdr:col>6</xdr:col>
      <xdr:colOff>38100</xdr:colOff>
      <xdr:row>37</xdr:row>
      <xdr:rowOff>52360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9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68887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06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16238</xdr:rowOff>
    </xdr:from>
    <xdr:to>
      <xdr:col>24</xdr:col>
      <xdr:colOff>114300</xdr:colOff>
      <xdr:row>37</xdr:row>
      <xdr:rowOff>117838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35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166115</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33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30280</xdr:rowOff>
    </xdr:from>
    <xdr:to>
      <xdr:col>20</xdr:col>
      <xdr:colOff>38100</xdr:colOff>
      <xdr:row>37</xdr:row>
      <xdr:rowOff>131880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7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123007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6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24892</xdr:rowOff>
    </xdr:from>
    <xdr:to>
      <xdr:col>15</xdr:col>
      <xdr:colOff>101600</xdr:colOff>
      <xdr:row>37</xdr:row>
      <xdr:rowOff>126492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36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117619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46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36322</xdr:rowOff>
    </xdr:from>
    <xdr:to>
      <xdr:col>10</xdr:col>
      <xdr:colOff>165100</xdr:colOff>
      <xdr:row>37</xdr:row>
      <xdr:rowOff>137922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3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129049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47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43997</xdr:rowOff>
    </xdr:from>
    <xdr:to>
      <xdr:col>6</xdr:col>
      <xdr:colOff>38100</xdr:colOff>
      <xdr:row>37</xdr:row>
      <xdr:rowOff>145597</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8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136724</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80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25529</xdr:rowOff>
    </xdr:from>
    <xdr:to>
      <xdr:col>24</xdr:col>
      <xdr:colOff>62865</xdr:colOff>
      <xdr:row>57</xdr:row>
      <xdr:rowOff>139670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598029"/>
          <a:ext cx="1270" cy="1314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143497</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1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139670</xdr:rowOff>
    </xdr:from>
    <xdr:to>
      <xdr:col>24</xdr:col>
      <xdr:colOff>152400</xdr:colOff>
      <xdr:row>57</xdr:row>
      <xdr:rowOff>139670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1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143656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73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25529</xdr:rowOff>
    </xdr:from>
    <xdr:to>
      <xdr:col>24</xdr:col>
      <xdr:colOff>152400</xdr:colOff>
      <xdr:row>50</xdr:row>
      <xdr:rowOff>25529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59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72446</xdr:rowOff>
    </xdr:from>
    <xdr:to>
      <xdr:col>24</xdr:col>
      <xdr:colOff>63500</xdr:colOff>
      <xdr:row>56</xdr:row>
      <xdr:rowOff>98785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673646"/>
          <a:ext cx="838200" cy="2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6411</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4361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154984</xdr:rowOff>
    </xdr:from>
    <xdr:to>
      <xdr:col>24</xdr:col>
      <xdr:colOff>114300</xdr:colOff>
      <xdr:row>56</xdr:row>
      <xdr:rowOff>85134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149561</xdr:rowOff>
    </xdr:from>
    <xdr:to>
      <xdr:col>19</xdr:col>
      <xdr:colOff>177800</xdr:colOff>
      <xdr:row>56</xdr:row>
      <xdr:rowOff>72446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407861"/>
          <a:ext cx="889000" cy="26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165214</xdr:rowOff>
    </xdr:from>
    <xdr:to>
      <xdr:col>20</xdr:col>
      <xdr:colOff>38100</xdr:colOff>
      <xdr:row>56</xdr:row>
      <xdr:rowOff>95364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111891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37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149561</xdr:rowOff>
    </xdr:from>
    <xdr:to>
      <xdr:col>15</xdr:col>
      <xdr:colOff>50800</xdr:colOff>
      <xdr:row>56</xdr:row>
      <xdr:rowOff>145270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407861"/>
          <a:ext cx="889000" cy="3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153136</xdr:rowOff>
    </xdr:from>
    <xdr:to>
      <xdr:col>15</xdr:col>
      <xdr:colOff>101600</xdr:colOff>
      <xdr:row>54</xdr:row>
      <xdr:rowOff>83286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99813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01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145270</xdr:rowOff>
    </xdr:from>
    <xdr:to>
      <xdr:col>10</xdr:col>
      <xdr:colOff>114300</xdr:colOff>
      <xdr:row>57</xdr:row>
      <xdr:rowOff>79697</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746470"/>
          <a:ext cx="889000" cy="10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84934</xdr:rowOff>
    </xdr:from>
    <xdr:to>
      <xdr:col>10</xdr:col>
      <xdr:colOff>165100</xdr:colOff>
      <xdr:row>57</xdr:row>
      <xdr:rowOff>15084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31611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46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100647</xdr:rowOff>
    </xdr:from>
    <xdr:to>
      <xdr:col>6</xdr:col>
      <xdr:colOff>38100</xdr:colOff>
      <xdr:row>57</xdr:row>
      <xdr:rowOff>30797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701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47324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477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47985</xdr:rowOff>
    </xdr:from>
    <xdr:to>
      <xdr:col>24</xdr:col>
      <xdr:colOff>114300</xdr:colOff>
      <xdr:row>56</xdr:row>
      <xdr:rowOff>149585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4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26412</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27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21646</xdr:rowOff>
    </xdr:from>
    <xdr:to>
      <xdr:col>20</xdr:col>
      <xdr:colOff>38100</xdr:colOff>
      <xdr:row>56</xdr:row>
      <xdr:rowOff>123246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62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114373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15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98761</xdr:rowOff>
    </xdr:from>
    <xdr:to>
      <xdr:col>15</xdr:col>
      <xdr:colOff>101600</xdr:colOff>
      <xdr:row>55</xdr:row>
      <xdr:rowOff>28911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35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20038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449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94470</xdr:rowOff>
    </xdr:from>
    <xdr:to>
      <xdr:col>10</xdr:col>
      <xdr:colOff>165100</xdr:colOff>
      <xdr:row>57</xdr:row>
      <xdr:rowOff>24620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6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15747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788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28897</xdr:rowOff>
    </xdr:from>
    <xdr:to>
      <xdr:col>6</xdr:col>
      <xdr:colOff>38100</xdr:colOff>
      <xdr:row>57</xdr:row>
      <xdr:rowOff>130497</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0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121624</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89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51016</xdr:rowOff>
    </xdr:from>
    <xdr:to>
      <xdr:col>24</xdr:col>
      <xdr:colOff>62865</xdr:colOff>
      <xdr:row>78</xdr:row>
      <xdr:rowOff>150419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2516"/>
          <a:ext cx="1270" cy="14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154246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150419</xdr:rowOff>
    </xdr:from>
    <xdr:to>
      <xdr:col>24</xdr:col>
      <xdr:colOff>152400</xdr:colOff>
      <xdr:row>78</xdr:row>
      <xdr:rowOff>150419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169143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27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240,983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51016</xdr:rowOff>
    </xdr:from>
    <xdr:to>
      <xdr:col>24</xdr:col>
      <xdr:colOff>152400</xdr:colOff>
      <xdr:row>70</xdr:row>
      <xdr:rowOff>51016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2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99695</xdr:rowOff>
    </xdr:from>
    <xdr:to>
      <xdr:col>24</xdr:col>
      <xdr:colOff>63500</xdr:colOff>
      <xdr:row>76</xdr:row>
      <xdr:rowOff>124498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129895"/>
          <a:ext cx="8382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118153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05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95276</xdr:rowOff>
    </xdr:from>
    <xdr:to>
      <xdr:col>24</xdr:col>
      <xdr:colOff>114300</xdr:colOff>
      <xdr:row>76</xdr:row>
      <xdr:rowOff>25425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40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99695</xdr:rowOff>
    </xdr:from>
    <xdr:to>
      <xdr:col>19</xdr:col>
      <xdr:colOff>177800</xdr:colOff>
      <xdr:row>77</xdr:row>
      <xdr:rowOff>91199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29895"/>
          <a:ext cx="889000" cy="16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122555</xdr:rowOff>
    </xdr:from>
    <xdr:to>
      <xdr:col>20</xdr:col>
      <xdr:colOff>38100</xdr:colOff>
      <xdr:row>75</xdr:row>
      <xdr:rowOff>52705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0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69232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585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91199</xdr:rowOff>
    </xdr:from>
    <xdr:to>
      <xdr:col>15</xdr:col>
      <xdr:colOff>50800</xdr:colOff>
      <xdr:row>78</xdr:row>
      <xdr:rowOff>14236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92849"/>
          <a:ext cx="889000" cy="9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104814</xdr:rowOff>
    </xdr:from>
    <xdr:to>
      <xdr:col>15</xdr:col>
      <xdr:colOff>101600</xdr:colOff>
      <xdr:row>77</xdr:row>
      <xdr:rowOff>34964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1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51490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910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14236</xdr:rowOff>
    </xdr:from>
    <xdr:to>
      <xdr:col>10</xdr:col>
      <xdr:colOff>114300</xdr:colOff>
      <xdr:row>78</xdr:row>
      <xdr:rowOff>41173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87336"/>
          <a:ext cx="889000" cy="26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120955</xdr:rowOff>
    </xdr:from>
    <xdr:to>
      <xdr:col>10</xdr:col>
      <xdr:colOff>165100</xdr:colOff>
      <xdr:row>77</xdr:row>
      <xdr:rowOff>51105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51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67632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26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7035</xdr:rowOff>
    </xdr:from>
    <xdr:to>
      <xdr:col>6</xdr:col>
      <xdr:colOff>38100</xdr:colOff>
      <xdr:row>77</xdr:row>
      <xdr:rowOff>108635</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125162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983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73698</xdr:rowOff>
    </xdr:from>
    <xdr:to>
      <xdr:col>24</xdr:col>
      <xdr:colOff>114300</xdr:colOff>
      <xdr:row>77</xdr:row>
      <xdr:rowOff>3848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0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52125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82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48895</xdr:rowOff>
    </xdr:from>
    <xdr:to>
      <xdr:col>20</xdr:col>
      <xdr:colOff>38100</xdr:colOff>
      <xdr:row>76</xdr:row>
      <xdr:rowOff>150495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7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141622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17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40399</xdr:rowOff>
    </xdr:from>
    <xdr:to>
      <xdr:col>15</xdr:col>
      <xdr:colOff>101600</xdr:colOff>
      <xdr:row>77</xdr:row>
      <xdr:rowOff>141999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4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133126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3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134886</xdr:rowOff>
    </xdr:from>
    <xdr:to>
      <xdr:col>10</xdr:col>
      <xdr:colOff>165100</xdr:colOff>
      <xdr:row>78</xdr:row>
      <xdr:rowOff>65036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3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56163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29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161823</xdr:rowOff>
    </xdr:from>
    <xdr:to>
      <xdr:col>6</xdr:col>
      <xdr:colOff>38100</xdr:colOff>
      <xdr:row>78</xdr:row>
      <xdr:rowOff>91973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83100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5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51612</xdr:rowOff>
    </xdr:from>
    <xdr:to>
      <xdr:col>24</xdr:col>
      <xdr:colOff>62865</xdr:colOff>
      <xdr:row>99</xdr:row>
      <xdr:rowOff>21934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53562"/>
          <a:ext cx="1270" cy="134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25761</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9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21934</xdr:rowOff>
    </xdr:from>
    <xdr:to>
      <xdr:col>24</xdr:col>
      <xdr:colOff>152400</xdr:colOff>
      <xdr:row>99</xdr:row>
      <xdr:rowOff>21934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9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169739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28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137,436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51612</xdr:rowOff>
    </xdr:from>
    <xdr:to>
      <xdr:col>24</xdr:col>
      <xdr:colOff>152400</xdr:colOff>
      <xdr:row>91</xdr:row>
      <xdr:rowOff>51612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53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3466</xdr:rowOff>
    </xdr:from>
    <xdr:to>
      <xdr:col>24</xdr:col>
      <xdr:colOff>63500</xdr:colOff>
      <xdr:row>98</xdr:row>
      <xdr:rowOff>55474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05566"/>
          <a:ext cx="838200" cy="5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138447</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26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115570</xdr:rowOff>
    </xdr:from>
    <xdr:to>
      <xdr:col>24</xdr:col>
      <xdr:colOff>114300</xdr:colOff>
      <xdr:row>97</xdr:row>
      <xdr:rowOff>45720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55474</xdr:rowOff>
    </xdr:from>
    <xdr:to>
      <xdr:col>19</xdr:col>
      <xdr:colOff>177800</xdr:colOff>
      <xdr:row>98</xdr:row>
      <xdr:rowOff>123101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57574"/>
          <a:ext cx="889000" cy="6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129324</xdr:rowOff>
    </xdr:from>
    <xdr:to>
      <xdr:col>20</xdr:col>
      <xdr:colOff>38100</xdr:colOff>
      <xdr:row>97</xdr:row>
      <xdr:rowOff>59474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8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76001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6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104470</xdr:rowOff>
    </xdr:from>
    <xdr:to>
      <xdr:col>15</xdr:col>
      <xdr:colOff>50800</xdr:colOff>
      <xdr:row>98</xdr:row>
      <xdr:rowOff>123101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906570"/>
          <a:ext cx="889000" cy="1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63360</xdr:rowOff>
    </xdr:from>
    <xdr:to>
      <xdr:col>15</xdr:col>
      <xdr:colOff>101600</xdr:colOff>
      <xdr:row>97</xdr:row>
      <xdr:rowOff>164960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9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10037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94145</xdr:rowOff>
    </xdr:from>
    <xdr:to>
      <xdr:col>10</xdr:col>
      <xdr:colOff>114300</xdr:colOff>
      <xdr:row>98</xdr:row>
      <xdr:rowOff>104470</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896245"/>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93307</xdr:rowOff>
    </xdr:from>
    <xdr:to>
      <xdr:col>10</xdr:col>
      <xdr:colOff>165100</xdr:colOff>
      <xdr:row>98</xdr:row>
      <xdr:rowOff>23457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39984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9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123000</xdr:rowOff>
    </xdr:from>
    <xdr:to>
      <xdr:col>6</xdr:col>
      <xdr:colOff>38100</xdr:colOff>
      <xdr:row>98</xdr:row>
      <xdr:rowOff>53150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5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69677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28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124116</xdr:rowOff>
    </xdr:from>
    <xdr:to>
      <xdr:col>24</xdr:col>
      <xdr:colOff>114300</xdr:colOff>
      <xdr:row>98</xdr:row>
      <xdr:rowOff>54266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5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102543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3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4674</xdr:rowOff>
    </xdr:from>
    <xdr:to>
      <xdr:col>20</xdr:col>
      <xdr:colOff>38100</xdr:colOff>
      <xdr:row>98</xdr:row>
      <xdr:rowOff>106274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0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97401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8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72301</xdr:rowOff>
    </xdr:from>
    <xdr:to>
      <xdr:col>15</xdr:col>
      <xdr:colOff>101600</xdr:colOff>
      <xdr:row>99</xdr:row>
      <xdr:rowOff>2451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7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165028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6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53670</xdr:rowOff>
    </xdr:from>
    <xdr:to>
      <xdr:col>10</xdr:col>
      <xdr:colOff>165100</xdr:colOff>
      <xdr:row>98</xdr:row>
      <xdr:rowOff>155270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5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146397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4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43345</xdr:rowOff>
    </xdr:from>
    <xdr:to>
      <xdr:col>6</xdr:col>
      <xdr:colOff>38100</xdr:colOff>
      <xdr:row>98</xdr:row>
      <xdr:rowOff>144945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4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136072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3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17170</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32120"/>
          <a:ext cx="1270" cy="13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135297</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0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17170</xdr:rowOff>
    </xdr:from>
    <xdr:to>
      <xdr:col>55</xdr:col>
      <xdr:colOff>88900</xdr:colOff>
      <xdr:row>31</xdr:row>
      <xdr:rowOff>17170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3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14427</xdr:rowOff>
    </xdr:from>
    <xdr:to>
      <xdr:col>55</xdr:col>
      <xdr:colOff>0</xdr:colOff>
      <xdr:row>36</xdr:row>
      <xdr:rowOff>24943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186627"/>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24808</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684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46381</xdr:rowOff>
    </xdr:from>
    <xdr:to>
      <xdr:col>55</xdr:col>
      <xdr:colOff>50800</xdr:colOff>
      <xdr:row>37</xdr:row>
      <xdr:rowOff>147981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159817</xdr:rowOff>
    </xdr:from>
    <xdr:to>
      <xdr:col>50</xdr:col>
      <xdr:colOff>114300</xdr:colOff>
      <xdr:row>36</xdr:row>
      <xdr:rowOff>24943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16056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70155</xdr:rowOff>
    </xdr:from>
    <xdr:to>
      <xdr:col>50</xdr:col>
      <xdr:colOff>165100</xdr:colOff>
      <xdr:row>38</xdr:row>
      <xdr:rowOff>305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162882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06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159817</xdr:rowOff>
    </xdr:from>
    <xdr:to>
      <xdr:col>45</xdr:col>
      <xdr:colOff>177800</xdr:colOff>
      <xdr:row>36</xdr:row>
      <xdr:rowOff>14427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160567"/>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111303</xdr:rowOff>
    </xdr:from>
    <xdr:to>
      <xdr:col>46</xdr:col>
      <xdr:colOff>38100</xdr:colOff>
      <xdr:row>37</xdr:row>
      <xdr:rowOff>41453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32580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76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14427</xdr:rowOff>
    </xdr:from>
    <xdr:to>
      <xdr:col>41</xdr:col>
      <xdr:colOff>50800</xdr:colOff>
      <xdr:row>36</xdr:row>
      <xdr:rowOff>37744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186627"/>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100787</xdr:rowOff>
    </xdr:from>
    <xdr:to>
      <xdr:col>41</xdr:col>
      <xdr:colOff>101600</xdr:colOff>
      <xdr:row>37</xdr:row>
      <xdr:rowOff>30937</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22064</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657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107645</xdr:rowOff>
    </xdr:from>
    <xdr:to>
      <xdr:col>36</xdr:col>
      <xdr:colOff>165100</xdr:colOff>
      <xdr:row>37</xdr:row>
      <xdr:rowOff>37795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28922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25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135077</xdr:rowOff>
    </xdr:from>
    <xdr:to>
      <xdr:col>55</xdr:col>
      <xdr:colOff>50800</xdr:colOff>
      <xdr:row>36</xdr:row>
      <xdr:rowOff>65227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3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157954</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87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145593</xdr:rowOff>
    </xdr:from>
    <xdr:to>
      <xdr:col>50</xdr:col>
      <xdr:colOff>165100</xdr:colOff>
      <xdr:row>36</xdr:row>
      <xdr:rowOff>75743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92270</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9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109017</xdr:rowOff>
    </xdr:from>
    <xdr:to>
      <xdr:col>46</xdr:col>
      <xdr:colOff>38100</xdr:colOff>
      <xdr:row>36</xdr:row>
      <xdr:rowOff>39167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109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55694</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88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135077</xdr:rowOff>
    </xdr:from>
    <xdr:to>
      <xdr:col>41</xdr:col>
      <xdr:colOff>101600</xdr:colOff>
      <xdr:row>36</xdr:row>
      <xdr:rowOff>65227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135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81754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91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158394</xdr:rowOff>
    </xdr:from>
    <xdr:to>
      <xdr:col>36</xdr:col>
      <xdr:colOff>165100</xdr:colOff>
      <xdr:row>36</xdr:row>
      <xdr:rowOff>88544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15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105071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5934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20455</xdr:rowOff>
    </xdr:from>
    <xdr:to>
      <xdr:col>54</xdr:col>
      <xdr:colOff>189865</xdr:colOff>
      <xdr:row>58</xdr:row>
      <xdr:rowOff>129817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64405"/>
          <a:ext cx="1270" cy="130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133644</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7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129817</xdr:rowOff>
    </xdr:from>
    <xdr:to>
      <xdr:col>55</xdr:col>
      <xdr:colOff>88900</xdr:colOff>
      <xdr:row>58</xdr:row>
      <xdr:rowOff>129817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7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138582</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3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183,149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20455</xdr:rowOff>
    </xdr:from>
    <xdr:to>
      <xdr:col>55</xdr:col>
      <xdr:colOff>88900</xdr:colOff>
      <xdr:row>51</xdr:row>
      <xdr:rowOff>20455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64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25316</xdr:rowOff>
    </xdr:from>
    <xdr:to>
      <xdr:col>55</xdr:col>
      <xdr:colOff>0</xdr:colOff>
      <xdr:row>58</xdr:row>
      <xdr:rowOff>8461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797966"/>
          <a:ext cx="838200" cy="15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12829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854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34402</xdr:rowOff>
    </xdr:from>
    <xdr:to>
      <xdr:col>55</xdr:col>
      <xdr:colOff>50800</xdr:colOff>
      <xdr:row>57</xdr:row>
      <xdr:rowOff>136002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07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8461</xdr:rowOff>
    </xdr:from>
    <xdr:to>
      <xdr:col>50</xdr:col>
      <xdr:colOff>114300</xdr:colOff>
      <xdr:row>58</xdr:row>
      <xdr:rowOff>16561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52561"/>
          <a:ext cx="889000" cy="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41404</xdr:rowOff>
    </xdr:from>
    <xdr:to>
      <xdr:col>50</xdr:col>
      <xdr:colOff>165100</xdr:colOff>
      <xdr:row>57</xdr:row>
      <xdr:rowOff>143004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1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159531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58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160579</xdr:rowOff>
    </xdr:from>
    <xdr:to>
      <xdr:col>45</xdr:col>
      <xdr:colOff>177800</xdr:colOff>
      <xdr:row>58</xdr:row>
      <xdr:rowOff>16561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93322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57810</xdr:rowOff>
    </xdr:from>
    <xdr:to>
      <xdr:col>46</xdr:col>
      <xdr:colOff>38100</xdr:colOff>
      <xdr:row>57</xdr:row>
      <xdr:rowOff>159410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4487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0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160579</xdr:rowOff>
    </xdr:from>
    <xdr:to>
      <xdr:col>41</xdr:col>
      <xdr:colOff>50800</xdr:colOff>
      <xdr:row>57</xdr:row>
      <xdr:rowOff>165745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33229"/>
          <a:ext cx="889000" cy="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46807</xdr:rowOff>
    </xdr:from>
    <xdr:to>
      <xdr:col>41</xdr:col>
      <xdr:colOff>101600</xdr:colOff>
      <xdr:row>57</xdr:row>
      <xdr:rowOff>148407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1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164934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59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44979</xdr:rowOff>
    </xdr:from>
    <xdr:to>
      <xdr:col>36</xdr:col>
      <xdr:colOff>165100</xdr:colOff>
      <xdr:row>57</xdr:row>
      <xdr:rowOff>146579</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1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163106</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5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145966</xdr:rowOff>
    </xdr:from>
    <xdr:to>
      <xdr:col>55</xdr:col>
      <xdr:colOff>50800</xdr:colOff>
      <xdr:row>57</xdr:row>
      <xdr:rowOff>76116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4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168843</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598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129111</xdr:rowOff>
    </xdr:from>
    <xdr:to>
      <xdr:col>50</xdr:col>
      <xdr:colOff>165100</xdr:colOff>
      <xdr:row>58</xdr:row>
      <xdr:rowOff>59261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0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50388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9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137211</xdr:rowOff>
    </xdr:from>
    <xdr:to>
      <xdr:col>46</xdr:col>
      <xdr:colOff>38100</xdr:colOff>
      <xdr:row>58</xdr:row>
      <xdr:rowOff>67361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0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58488</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00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109779</xdr:rowOff>
    </xdr:from>
    <xdr:to>
      <xdr:col>41</xdr:col>
      <xdr:colOff>101600</xdr:colOff>
      <xdr:row>58</xdr:row>
      <xdr:rowOff>39929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8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31056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97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114945</xdr:rowOff>
    </xdr:from>
    <xdr:to>
      <xdr:col>36</xdr:col>
      <xdr:colOff>165100</xdr:colOff>
      <xdr:row>58</xdr:row>
      <xdr:rowOff>45095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36222</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980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171361</xdr:rowOff>
    </xdr:from>
    <xdr:to>
      <xdr:col>54</xdr:col>
      <xdr:colOff>189865</xdr:colOff>
      <xdr:row>78</xdr:row>
      <xdr:rowOff>137103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01411"/>
          <a:ext cx="1270" cy="1508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140930</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1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137103</xdr:rowOff>
    </xdr:from>
    <xdr:to>
      <xdr:col>55</xdr:col>
      <xdr:colOff>88900</xdr:colOff>
      <xdr:row>78</xdr:row>
      <xdr:rowOff>137103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10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118038</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76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171361</xdr:rowOff>
    </xdr:from>
    <xdr:to>
      <xdr:col>55</xdr:col>
      <xdr:colOff>88900</xdr:colOff>
      <xdr:row>69</xdr:row>
      <xdr:rowOff>171361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01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150298</xdr:rowOff>
    </xdr:from>
    <xdr:to>
      <xdr:col>55</xdr:col>
      <xdr:colOff>0</xdr:colOff>
      <xdr:row>78</xdr:row>
      <xdr:rowOff>105149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351948"/>
          <a:ext cx="838200" cy="12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78271</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37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55394</xdr:rowOff>
    </xdr:from>
    <xdr:to>
      <xdr:col>55</xdr:col>
      <xdr:colOff>50800</xdr:colOff>
      <xdr:row>76</xdr:row>
      <xdr:rowOff>156994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8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150298</xdr:rowOff>
    </xdr:from>
    <xdr:to>
      <xdr:col>50</xdr:col>
      <xdr:colOff>114300</xdr:colOff>
      <xdr:row>78</xdr:row>
      <xdr:rowOff>38447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351948"/>
          <a:ext cx="889000" cy="59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135714</xdr:rowOff>
    </xdr:from>
    <xdr:to>
      <xdr:col>50</xdr:col>
      <xdr:colOff>165100</xdr:colOff>
      <xdr:row>77</xdr:row>
      <xdr:rowOff>65864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6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82391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94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38447</xdr:rowOff>
    </xdr:from>
    <xdr:to>
      <xdr:col>45</xdr:col>
      <xdr:colOff>177800</xdr:colOff>
      <xdr:row>78</xdr:row>
      <xdr:rowOff>144142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411547"/>
          <a:ext cx="889000" cy="10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52911</xdr:rowOff>
    </xdr:from>
    <xdr:to>
      <xdr:col>46</xdr:col>
      <xdr:colOff>38100</xdr:colOff>
      <xdr:row>76</xdr:row>
      <xdr:rowOff>154511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171038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5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144142</xdr:rowOff>
    </xdr:from>
    <xdr:to>
      <xdr:col>41</xdr:col>
      <xdr:colOff>50800</xdr:colOff>
      <xdr:row>78</xdr:row>
      <xdr:rowOff>146296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517242"/>
          <a:ext cx="889000" cy="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71558</xdr:rowOff>
    </xdr:from>
    <xdr:to>
      <xdr:col>41</xdr:col>
      <xdr:colOff>101600</xdr:colOff>
      <xdr:row>78</xdr:row>
      <xdr:rowOff>1708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73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18235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04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109049</xdr:rowOff>
    </xdr:from>
    <xdr:to>
      <xdr:col>36</xdr:col>
      <xdr:colOff>165100</xdr:colOff>
      <xdr:row>78</xdr:row>
      <xdr:rowOff>39199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10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55726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08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54349</xdr:rowOff>
    </xdr:from>
    <xdr:to>
      <xdr:col>55</xdr:col>
      <xdr:colOff>50800</xdr:colOff>
      <xdr:row>78</xdr:row>
      <xdr:rowOff>155949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2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140726</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99498</xdr:rowOff>
    </xdr:from>
    <xdr:to>
      <xdr:col>50</xdr:col>
      <xdr:colOff>165100</xdr:colOff>
      <xdr:row>78</xdr:row>
      <xdr:rowOff>29648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0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20775</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39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159097</xdr:rowOff>
    </xdr:from>
    <xdr:to>
      <xdr:col>46</xdr:col>
      <xdr:colOff>38100</xdr:colOff>
      <xdr:row>78</xdr:row>
      <xdr:rowOff>89247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6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80374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453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93342</xdr:rowOff>
    </xdr:from>
    <xdr:to>
      <xdr:col>41</xdr:col>
      <xdr:colOff>101600</xdr:colOff>
      <xdr:row>79</xdr:row>
      <xdr:rowOff>23492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46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14619</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55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95496</xdr:rowOff>
    </xdr:from>
    <xdr:to>
      <xdr:col>36</xdr:col>
      <xdr:colOff>165100</xdr:colOff>
      <xdr:row>79</xdr:row>
      <xdr:rowOff>25646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4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16773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56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124597</xdr:rowOff>
    </xdr:from>
    <xdr:to>
      <xdr:col>54</xdr:col>
      <xdr:colOff>189865</xdr:colOff>
      <xdr:row>98</xdr:row>
      <xdr:rowOff>132941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383647"/>
          <a:ext cx="1270" cy="1551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136768</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3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132941</xdr:rowOff>
    </xdr:from>
    <xdr:to>
      <xdr:col>55</xdr:col>
      <xdr:colOff>88900</xdr:colOff>
      <xdr:row>98</xdr:row>
      <xdr:rowOff>132941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35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71274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15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428,964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124597</xdr:rowOff>
    </xdr:from>
    <xdr:to>
      <xdr:col>55</xdr:col>
      <xdr:colOff>88900</xdr:colOff>
      <xdr:row>89</xdr:row>
      <xdr:rowOff>124597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383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118993</xdr:rowOff>
    </xdr:from>
    <xdr:to>
      <xdr:col>55</xdr:col>
      <xdr:colOff>0</xdr:colOff>
      <xdr:row>97</xdr:row>
      <xdr:rowOff>120684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749643"/>
          <a:ext cx="8382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50730</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09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27853</xdr:rowOff>
    </xdr:from>
    <xdr:to>
      <xdr:col>55</xdr:col>
      <xdr:colOff>50800</xdr:colOff>
      <xdr:row>97</xdr:row>
      <xdr:rowOff>129453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53857</xdr:rowOff>
    </xdr:from>
    <xdr:to>
      <xdr:col>50</xdr:col>
      <xdr:colOff>114300</xdr:colOff>
      <xdr:row>97</xdr:row>
      <xdr:rowOff>120684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684507"/>
          <a:ext cx="889000" cy="6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68245</xdr:rowOff>
    </xdr:from>
    <xdr:to>
      <xdr:col>50</xdr:col>
      <xdr:colOff>165100</xdr:colOff>
      <xdr:row>97</xdr:row>
      <xdr:rowOff>169845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14922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7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53857</xdr:rowOff>
    </xdr:from>
    <xdr:to>
      <xdr:col>45</xdr:col>
      <xdr:colOff>177800</xdr:colOff>
      <xdr:row>98</xdr:row>
      <xdr:rowOff>3741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84507"/>
          <a:ext cx="889000" cy="12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79253</xdr:rowOff>
    </xdr:from>
    <xdr:to>
      <xdr:col>46</xdr:col>
      <xdr:colOff>38100</xdr:colOff>
      <xdr:row>98</xdr:row>
      <xdr:rowOff>9403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530</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91508</xdr:rowOff>
    </xdr:from>
    <xdr:to>
      <xdr:col>41</xdr:col>
      <xdr:colOff>50800</xdr:colOff>
      <xdr:row>98</xdr:row>
      <xdr:rowOff>3741</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722158"/>
          <a:ext cx="889000" cy="8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56195</xdr:rowOff>
    </xdr:from>
    <xdr:to>
      <xdr:col>41</xdr:col>
      <xdr:colOff>101600</xdr:colOff>
      <xdr:row>97</xdr:row>
      <xdr:rowOff>157795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2872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15162</xdr:rowOff>
    </xdr:from>
    <xdr:to>
      <xdr:col>36</xdr:col>
      <xdr:colOff>165100</xdr:colOff>
      <xdr:row>97</xdr:row>
      <xdr:rowOff>116762</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133289</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21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68193</xdr:rowOff>
    </xdr:from>
    <xdr:to>
      <xdr:col>55</xdr:col>
      <xdr:colOff>50800</xdr:colOff>
      <xdr:row>97</xdr:row>
      <xdr:rowOff>169793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69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46620</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77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69884</xdr:rowOff>
    </xdr:from>
    <xdr:to>
      <xdr:col>50</xdr:col>
      <xdr:colOff>165100</xdr:colOff>
      <xdr:row>98</xdr:row>
      <xdr:rowOff>34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0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162611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93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3057</xdr:rowOff>
    </xdr:from>
    <xdr:to>
      <xdr:col>46</xdr:col>
      <xdr:colOff>38100</xdr:colOff>
      <xdr:row>97</xdr:row>
      <xdr:rowOff>104657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3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121184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40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124391</xdr:rowOff>
    </xdr:from>
    <xdr:to>
      <xdr:col>41</xdr:col>
      <xdr:colOff>101600</xdr:colOff>
      <xdr:row>98</xdr:row>
      <xdr:rowOff>54541</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5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45668</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4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40708</xdr:rowOff>
    </xdr:from>
    <xdr:to>
      <xdr:col>36</xdr:col>
      <xdr:colOff>165100</xdr:colOff>
      <xdr:row>97</xdr:row>
      <xdr:rowOff>142308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7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133435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764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109048</xdr:rowOff>
    </xdr:from>
    <xdr:to>
      <xdr:col>85</xdr:col>
      <xdr:colOff>126364</xdr:colOff>
      <xdr:row>39</xdr:row>
      <xdr:rowOff>90056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52548"/>
          <a:ext cx="1269" cy="152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93883</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8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90056</xdr:rowOff>
    </xdr:from>
    <xdr:to>
      <xdr:col>86</xdr:col>
      <xdr:colOff>25400</xdr:colOff>
      <xdr:row>39</xdr:row>
      <xdr:rowOff>90056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76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55725</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2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109048</xdr:rowOff>
    </xdr:from>
    <xdr:to>
      <xdr:col>86</xdr:col>
      <xdr:colOff>25400</xdr:colOff>
      <xdr:row>30</xdr:row>
      <xdr:rowOff>109048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5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129604</xdr:rowOff>
    </xdr:from>
    <xdr:to>
      <xdr:col>85</xdr:col>
      <xdr:colOff>127000</xdr:colOff>
      <xdr:row>39</xdr:row>
      <xdr:rowOff>13741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44704"/>
          <a:ext cx="838200" cy="5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40206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83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17329</xdr:rowOff>
    </xdr:from>
    <xdr:to>
      <xdr:col>85</xdr:col>
      <xdr:colOff>177800</xdr:colOff>
      <xdr:row>38</xdr:row>
      <xdr:rowOff>118929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532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106325</xdr:rowOff>
    </xdr:from>
    <xdr:to>
      <xdr:col>81</xdr:col>
      <xdr:colOff>50800</xdr:colOff>
      <xdr:row>39</xdr:row>
      <xdr:rowOff>13741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5935625"/>
          <a:ext cx="889000" cy="764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15577</xdr:rowOff>
    </xdr:from>
    <xdr:to>
      <xdr:col>81</xdr:col>
      <xdr:colOff>101600</xdr:colOff>
      <xdr:row>38</xdr:row>
      <xdr:rowOff>117177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3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133704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0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106325</xdr:rowOff>
    </xdr:from>
    <xdr:to>
      <xdr:col>76</xdr:col>
      <xdr:colOff>114300</xdr:colOff>
      <xdr:row>39</xdr:row>
      <xdr:rowOff>10198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5935625"/>
          <a:ext cx="889000" cy="761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132886</xdr:rowOff>
    </xdr:from>
    <xdr:to>
      <xdr:col>76</xdr:col>
      <xdr:colOff>165100</xdr:colOff>
      <xdr:row>38</xdr:row>
      <xdr:rowOff>63036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54163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5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10198</xdr:rowOff>
    </xdr:from>
    <xdr:to>
      <xdr:col>71</xdr:col>
      <xdr:colOff>177800</xdr:colOff>
      <xdr:row>39</xdr:row>
      <xdr:rowOff>29210</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96748"/>
          <a:ext cx="889000" cy="1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156166</xdr:rowOff>
    </xdr:from>
    <xdr:to>
      <xdr:col>72</xdr:col>
      <xdr:colOff>38100</xdr:colOff>
      <xdr:row>38</xdr:row>
      <xdr:rowOff>86316</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9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102843</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70097</xdr:rowOff>
    </xdr:from>
    <xdr:to>
      <xdr:col>67</xdr:col>
      <xdr:colOff>101600</xdr:colOff>
      <xdr:row>39</xdr:row>
      <xdr:rowOff>247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5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16775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6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78804</xdr:rowOff>
    </xdr:from>
    <xdr:to>
      <xdr:col>85</xdr:col>
      <xdr:colOff>177800</xdr:colOff>
      <xdr:row>39</xdr:row>
      <xdr:rowOff>8954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9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57231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7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134391</xdr:rowOff>
    </xdr:from>
    <xdr:to>
      <xdr:col>81</xdr:col>
      <xdr:colOff>101600</xdr:colOff>
      <xdr:row>39</xdr:row>
      <xdr:rowOff>64541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4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55668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742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55525</xdr:rowOff>
    </xdr:from>
    <xdr:to>
      <xdr:col>76</xdr:col>
      <xdr:colOff>165100</xdr:colOff>
      <xdr:row>34</xdr:row>
      <xdr:rowOff>157125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588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2202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6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130848</xdr:rowOff>
    </xdr:from>
    <xdr:to>
      <xdr:col>72</xdr:col>
      <xdr:colOff>38100</xdr:colOff>
      <xdr:row>39</xdr:row>
      <xdr:rowOff>60998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4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52125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73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149860</xdr:rowOff>
    </xdr:from>
    <xdr:to>
      <xdr:col>67</xdr:col>
      <xdr:colOff>101600</xdr:colOff>
      <xdr:row>39</xdr:row>
      <xdr:rowOff>80010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6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71137</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757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157330</xdr:rowOff>
    </xdr:from>
    <xdr:to>
      <xdr:col>85</xdr:col>
      <xdr:colOff>126364</xdr:colOff>
      <xdr:row>57</xdr:row>
      <xdr:rowOff>121727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01280"/>
          <a:ext cx="1269" cy="993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125554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9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121727</xdr:rowOff>
    </xdr:from>
    <xdr:to>
      <xdr:col>86</xdr:col>
      <xdr:colOff>25400</xdr:colOff>
      <xdr:row>57</xdr:row>
      <xdr:rowOff>121727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9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104007</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76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258,644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157330</xdr:rowOff>
    </xdr:from>
    <xdr:to>
      <xdr:col>86</xdr:col>
      <xdr:colOff>25400</xdr:colOff>
      <xdr:row>51</xdr:row>
      <xdr:rowOff>157330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01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157874</xdr:rowOff>
    </xdr:from>
    <xdr:to>
      <xdr:col>85</xdr:col>
      <xdr:colOff>127000</xdr:colOff>
      <xdr:row>56</xdr:row>
      <xdr:rowOff>161271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59074"/>
          <a:ext cx="838200" cy="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116953</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467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94076</xdr:rowOff>
    </xdr:from>
    <xdr:to>
      <xdr:col>85</xdr:col>
      <xdr:colOff>177800</xdr:colOff>
      <xdr:row>57</xdr:row>
      <xdr:rowOff>24226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113109</xdr:rowOff>
    </xdr:from>
    <xdr:to>
      <xdr:col>81</xdr:col>
      <xdr:colOff>50800</xdr:colOff>
      <xdr:row>56</xdr:row>
      <xdr:rowOff>161271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14309"/>
          <a:ext cx="889000" cy="4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123610</xdr:rowOff>
    </xdr:from>
    <xdr:to>
      <xdr:col>81</xdr:col>
      <xdr:colOff>101600</xdr:colOff>
      <xdr:row>57</xdr:row>
      <xdr:rowOff>53760</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44887</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81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113109</xdr:rowOff>
    </xdr:from>
    <xdr:to>
      <xdr:col>76</xdr:col>
      <xdr:colOff>114300</xdr:colOff>
      <xdr:row>57</xdr:row>
      <xdr:rowOff>6166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14309"/>
          <a:ext cx="889000" cy="6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102580</xdr:rowOff>
    </xdr:from>
    <xdr:to>
      <xdr:col>76</xdr:col>
      <xdr:colOff>165100</xdr:colOff>
      <xdr:row>57</xdr:row>
      <xdr:rowOff>32730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23857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79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6166</xdr:rowOff>
    </xdr:from>
    <xdr:to>
      <xdr:col>71</xdr:col>
      <xdr:colOff>177800</xdr:colOff>
      <xdr:row>57</xdr:row>
      <xdr:rowOff>30082</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778816"/>
          <a:ext cx="889000" cy="23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149314</xdr:rowOff>
    </xdr:from>
    <xdr:to>
      <xdr:col>72</xdr:col>
      <xdr:colOff>38100</xdr:colOff>
      <xdr:row>57</xdr:row>
      <xdr:rowOff>79464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70591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4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150151</xdr:rowOff>
    </xdr:from>
    <xdr:to>
      <xdr:col>67</xdr:col>
      <xdr:colOff>101600</xdr:colOff>
      <xdr:row>57</xdr:row>
      <xdr:rowOff>80301</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96828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2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107074</xdr:rowOff>
    </xdr:from>
    <xdr:to>
      <xdr:col>85</xdr:col>
      <xdr:colOff>177800</xdr:colOff>
      <xdr:row>57</xdr:row>
      <xdr:rowOff>37224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0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85501</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110471</xdr:rowOff>
    </xdr:from>
    <xdr:to>
      <xdr:col>81</xdr:col>
      <xdr:colOff>101600</xdr:colOff>
      <xdr:row>57</xdr:row>
      <xdr:rowOff>40621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57148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48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62309</xdr:rowOff>
    </xdr:from>
    <xdr:to>
      <xdr:col>76</xdr:col>
      <xdr:colOff>165100</xdr:colOff>
      <xdr:row>56</xdr:row>
      <xdr:rowOff>163909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66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8986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43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126816</xdr:rowOff>
    </xdr:from>
    <xdr:to>
      <xdr:col>72</xdr:col>
      <xdr:colOff>38100</xdr:colOff>
      <xdr:row>57</xdr:row>
      <xdr:rowOff>56966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2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73493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50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150732</xdr:rowOff>
    </xdr:from>
    <xdr:to>
      <xdr:col>67</xdr:col>
      <xdr:colOff>101600</xdr:colOff>
      <xdr:row>57</xdr:row>
      <xdr:rowOff>80882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5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72009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4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103816</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105316"/>
          <a:ext cx="1269" cy="1538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121149</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65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50493</xdr:rowOff>
    </xdr:from>
    <xdr:ext cx="599010"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80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470,988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103816</xdr:rowOff>
    </xdr:from>
    <xdr:to>
      <xdr:col>86</xdr:col>
      <xdr:colOff>25400</xdr:colOff>
      <xdr:row>70</xdr:row>
      <xdr:rowOff>103816</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105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96974</xdr:rowOff>
    </xdr:from>
    <xdr:to>
      <xdr:col>85</xdr:col>
      <xdr:colOff>127000</xdr:colOff>
      <xdr:row>79</xdr:row>
      <xdr:rowOff>98199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641524"/>
          <a:ext cx="838200" cy="1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38599</xdr:rowOff>
    </xdr:from>
    <xdr:ext cx="469744"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11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15722</xdr:rowOff>
    </xdr:from>
    <xdr:to>
      <xdr:col>85</xdr:col>
      <xdr:colOff>177800</xdr:colOff>
      <xdr:row>79</xdr:row>
      <xdr:rowOff>117322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56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98199</xdr:rowOff>
    </xdr:from>
    <xdr:to>
      <xdr:col>81</xdr:col>
      <xdr:colOff>50800</xdr:colOff>
      <xdr:row>79</xdr:row>
      <xdr:rowOff>98783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4592300" y="13642749"/>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17424</xdr:rowOff>
    </xdr:from>
    <xdr:to>
      <xdr:col>81</xdr:col>
      <xdr:colOff>101600</xdr:colOff>
      <xdr:row>79</xdr:row>
      <xdr:rowOff>119024</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5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135551</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46428" y="1333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98735</xdr:rowOff>
    </xdr:from>
    <xdr:to>
      <xdr:col>76</xdr:col>
      <xdr:colOff>114300</xdr:colOff>
      <xdr:row>79</xdr:row>
      <xdr:rowOff>98783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643285"/>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168351</xdr:rowOff>
    </xdr:from>
    <xdr:to>
      <xdr:col>76</xdr:col>
      <xdr:colOff>165100</xdr:colOff>
      <xdr:row>79</xdr:row>
      <xdr:rowOff>98501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5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115028</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325111" y="133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97127</xdr:rowOff>
    </xdr:from>
    <xdr:to>
      <xdr:col>71</xdr:col>
      <xdr:colOff>177800</xdr:colOff>
      <xdr:row>79</xdr:row>
      <xdr:rowOff>98735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641677"/>
          <a:ext cx="889000" cy="1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3907</xdr:rowOff>
    </xdr:from>
    <xdr:to>
      <xdr:col>72</xdr:col>
      <xdr:colOff>38100</xdr:colOff>
      <xdr:row>79</xdr:row>
      <xdr:rowOff>105507</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548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122034</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36111" y="1332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17864</xdr:rowOff>
    </xdr:from>
    <xdr:to>
      <xdr:col>67</xdr:col>
      <xdr:colOff>101600</xdr:colOff>
      <xdr:row>79</xdr:row>
      <xdr:rowOff>119464</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5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135991</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3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46174</xdr:rowOff>
    </xdr:from>
    <xdr:to>
      <xdr:col>85</xdr:col>
      <xdr:colOff>177800</xdr:colOff>
      <xdr:row>79</xdr:row>
      <xdr:rowOff>147774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9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165598</xdr:rowOff>
    </xdr:from>
    <xdr:ext cx="378565"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538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47399</xdr:rowOff>
    </xdr:from>
    <xdr:to>
      <xdr:col>81</xdr:col>
      <xdr:colOff>101600</xdr:colOff>
      <xdr:row>79</xdr:row>
      <xdr:rowOff>148999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140126</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2017" y="13684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47983</xdr:rowOff>
    </xdr:from>
    <xdr:to>
      <xdr:col>76</xdr:col>
      <xdr:colOff>165100</xdr:colOff>
      <xdr:row>79</xdr:row>
      <xdr:rowOff>149583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59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140710</xdr:rowOff>
    </xdr:from>
    <xdr:ext cx="313932"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35333" y="13685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47935</xdr:rowOff>
    </xdr:from>
    <xdr:to>
      <xdr:col>72</xdr:col>
      <xdr:colOff>38100</xdr:colOff>
      <xdr:row>79</xdr:row>
      <xdr:rowOff>149535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59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140662</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46333" y="13685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46327</xdr:rowOff>
    </xdr:from>
    <xdr:to>
      <xdr:col>67</xdr:col>
      <xdr:colOff>101600</xdr:colOff>
      <xdr:row>79</xdr:row>
      <xdr:rowOff>147927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139054</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683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166210</xdr:rowOff>
    </xdr:from>
    <xdr:to>
      <xdr:col>85</xdr:col>
      <xdr:colOff>126364</xdr:colOff>
      <xdr:row>98</xdr:row>
      <xdr:rowOff>75113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425260"/>
          <a:ext cx="1269" cy="1451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78940</xdr:rowOff>
    </xdr:from>
    <xdr:ext cx="534377"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81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75113</xdr:rowOff>
    </xdr:from>
    <xdr:to>
      <xdr:col>86</xdr:col>
      <xdr:colOff>25400</xdr:colOff>
      <xdr:row>98</xdr:row>
      <xdr:rowOff>75113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77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112887</xdr:rowOff>
    </xdr:from>
    <xdr:ext cx="599010"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0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166210</xdr:rowOff>
    </xdr:from>
    <xdr:to>
      <xdr:col>86</xdr:col>
      <xdr:colOff>25400</xdr:colOff>
      <xdr:row>89</xdr:row>
      <xdr:rowOff>166210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42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128521</xdr:rowOff>
    </xdr:from>
    <xdr:to>
      <xdr:col>85</xdr:col>
      <xdr:colOff>127000</xdr:colOff>
      <xdr:row>97</xdr:row>
      <xdr:rowOff>141002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759171"/>
          <a:ext cx="838200" cy="1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30723</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8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7846</xdr:rowOff>
    </xdr:from>
    <xdr:to>
      <xdr:col>85</xdr:col>
      <xdr:colOff>177800</xdr:colOff>
      <xdr:row>96</xdr:row>
      <xdr:rowOff>109446</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29873</xdr:rowOff>
    </xdr:from>
    <xdr:to>
      <xdr:col>81</xdr:col>
      <xdr:colOff>50800</xdr:colOff>
      <xdr:row>97</xdr:row>
      <xdr:rowOff>128521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660523"/>
          <a:ext cx="889000" cy="98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25944</xdr:rowOff>
    </xdr:from>
    <xdr:to>
      <xdr:col>81</xdr:col>
      <xdr:colOff>101600</xdr:colOff>
      <xdr:row>96</xdr:row>
      <xdr:rowOff>127544</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8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144071</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6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17156</xdr:rowOff>
    </xdr:from>
    <xdr:to>
      <xdr:col>76</xdr:col>
      <xdr:colOff>114300</xdr:colOff>
      <xdr:row>97</xdr:row>
      <xdr:rowOff>29873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647806"/>
          <a:ext cx="889000" cy="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61757</xdr:rowOff>
    </xdr:from>
    <xdr:to>
      <xdr:col>76</xdr:col>
      <xdr:colOff>165100</xdr:colOff>
      <xdr:row>96</xdr:row>
      <xdr:rowOff>163357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2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8434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9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17156</xdr:rowOff>
    </xdr:from>
    <xdr:to>
      <xdr:col>71</xdr:col>
      <xdr:colOff>177800</xdr:colOff>
      <xdr:row>97</xdr:row>
      <xdr:rowOff>108214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647806"/>
          <a:ext cx="889000" cy="9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49642</xdr:rowOff>
    </xdr:from>
    <xdr:to>
      <xdr:col>72</xdr:col>
      <xdr:colOff>38100</xdr:colOff>
      <xdr:row>96</xdr:row>
      <xdr:rowOff>151242</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50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167769</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8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77538</xdr:rowOff>
    </xdr:from>
    <xdr:to>
      <xdr:col>67</xdr:col>
      <xdr:colOff>101600</xdr:colOff>
      <xdr:row>97</xdr:row>
      <xdr:rowOff>7688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3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24215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31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90202</xdr:rowOff>
    </xdr:from>
    <xdr:to>
      <xdr:col>85</xdr:col>
      <xdr:colOff>177800</xdr:colOff>
      <xdr:row>98</xdr:row>
      <xdr:rowOff>20352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2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5129</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3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77721</xdr:rowOff>
    </xdr:from>
    <xdr:to>
      <xdr:col>81</xdr:col>
      <xdr:colOff>101600</xdr:colOff>
      <xdr:row>98</xdr:row>
      <xdr:rowOff>7871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0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170448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80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150523</xdr:rowOff>
    </xdr:from>
    <xdr:to>
      <xdr:col>76</xdr:col>
      <xdr:colOff>165100</xdr:colOff>
      <xdr:row>97</xdr:row>
      <xdr:rowOff>80673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0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71800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0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137806</xdr:rowOff>
    </xdr:from>
    <xdr:to>
      <xdr:col>72</xdr:col>
      <xdr:colOff>38100</xdr:colOff>
      <xdr:row>97</xdr:row>
      <xdr:rowOff>67956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9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59083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689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57414</xdr:rowOff>
    </xdr:from>
    <xdr:to>
      <xdr:col>67</xdr:col>
      <xdr:colOff>101600</xdr:colOff>
      <xdr:row>97</xdr:row>
      <xdr:rowOff>159014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8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150141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780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25629</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40579"/>
          <a:ext cx="1269" cy="1314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171421</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865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143756</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15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57,490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25629</xdr:rowOff>
    </xdr:from>
    <xdr:to>
      <xdr:col>116</xdr:col>
      <xdr:colOff>152400</xdr:colOff>
      <xdr:row>31</xdr:row>
      <xdr:rowOff>25629</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40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88871</xdr:rowOff>
    </xdr:from>
    <xdr:ext cx="469744"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3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65994</xdr:rowOff>
    </xdr:from>
    <xdr:to>
      <xdr:col>116</xdr:col>
      <xdr:colOff>114300</xdr:colOff>
      <xdr:row>38</xdr:row>
      <xdr:rowOff>167594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8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71275</xdr:rowOff>
    </xdr:from>
    <xdr:to>
      <xdr:col>112</xdr:col>
      <xdr:colOff>38100</xdr:colOff>
      <xdr:row>39</xdr:row>
      <xdr:rowOff>1425</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8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17952</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1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82842</xdr:rowOff>
    </xdr:from>
    <xdr:to>
      <xdr:col>107</xdr:col>
      <xdr:colOff>101600</xdr:colOff>
      <xdr:row>39</xdr:row>
      <xdr:rowOff>12992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9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29519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73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88878</xdr:rowOff>
    </xdr:from>
    <xdr:to>
      <xdr:col>102</xdr:col>
      <xdr:colOff>165100</xdr:colOff>
      <xdr:row>39</xdr:row>
      <xdr:rowOff>19028</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6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35554</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420650" y="63792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88878</xdr:rowOff>
    </xdr:from>
    <xdr:to>
      <xdr:col>98</xdr:col>
      <xdr:colOff>38100</xdr:colOff>
      <xdr:row>39</xdr:row>
      <xdr:rowOff>19028</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35554</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37920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44421</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595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目的別歳出総額は、住民一人当たりコストが５８５，５１０円となっており、この総額を各費目ごとに分類し、これを類似団体と比較すると全体的には低い状況となっているものが多い。</a:t>
          </a:r>
        </a:p>
        <a:p>
          <a:r>
            <a:rPr kumimoji="1" lang="ja-JP" altLang="en-US" sz="1300">
              <a:latin typeface="ＭＳ Ｐゴシック" panose="020B0600070205080204" pitchFamily="50" charset="-128"/>
              <a:ea typeface="ＭＳ Ｐゴシック" panose="020B0600070205080204" pitchFamily="50" charset="-128"/>
            </a:rPr>
            <a:t>　前年度と比較して増加が大きいものは、衛生費、農林水産業費および消防費である。衛生費は住民一人当たりコストが４６，７２７円となっており、前年度と比較すると４，０９５円の増加となっている。これは、旧医科診療所の解体および一部事務組合に対する負担金の増が主な要因である。農林水産業費は住民一人当たりコストが４７，５１１円となっており、前年度と比較すると２０，２８８円の増加となっている。これは、牛舎等の整備に対する補助金の増が主な要因である。消防費は住民一人当たりコストが２４，５３０円となっており、前年度と比較すると２，９１８円の増加となっている。これは、一部事務組合に対する負担金の増が主な要因である。</a:t>
          </a:r>
        </a:p>
        <a:p>
          <a:r>
            <a:rPr kumimoji="1" lang="ja-JP" altLang="en-US" sz="1300">
              <a:latin typeface="ＭＳ Ｐゴシック" panose="020B0600070205080204" pitchFamily="50" charset="-128"/>
              <a:ea typeface="ＭＳ Ｐゴシック" panose="020B0600070205080204" pitchFamily="50" charset="-128"/>
            </a:rPr>
            <a:t>　前年度と比較して減少が大きいものは、総務費および商工費である。総務費は住民一人当たりコストが１２０，７３９円となっており、前年度と比較すると６，９１３円の減少となっている。これは、財政調整基金および減債基金の積立て減が主な要因である。商工費は住民一人当たりコストが１０，１１６円となっており、前年度と比較すると７，７３５円の減少となっている。これは、令和３年度に地方創生テレワーク交付金を交付したことによる反動減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実質単年度収支は、町税の増加等により財政調整基金の取崩しはなかったものの、令和３年度の同基金積立額を下回ったことにより前年度を下回った。</a:t>
          </a:r>
        </a:p>
        <a:p>
          <a:r>
            <a:rPr kumimoji="1" lang="ja-JP" altLang="en-US" sz="1400">
              <a:latin typeface="ＭＳ ゴシック" pitchFamily="49" charset="-128"/>
              <a:ea typeface="ＭＳ ゴシック" pitchFamily="49" charset="-128"/>
            </a:rPr>
            <a:t>　今後、本町の特徴である税収の急激な増減を踏まえ、この影響を最小限とするための減収時の補完財源となる各特定目的基金の充実活用に重点を置き、これに加えて事業の適正化を図ることにより経常経費の一層の抑制に努め、安定的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滋賀県竜王町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連結実質赤字比率については全会計において黒字であるため、いずれも算定されていない。</a:t>
          </a:r>
        </a:p>
        <a:p>
          <a:r>
            <a:rPr kumimoji="1" lang="ja-JP" altLang="en-US" sz="1400">
              <a:latin typeface="ＭＳ ゴシック" pitchFamily="49" charset="-128"/>
              <a:ea typeface="ＭＳ ゴシック" pitchFamily="49" charset="-128"/>
            </a:rPr>
            <a:t>　しかしながら、下水道事業会計において下水道の普及についての面整備はほぼ完了しているが、長寿命化等に向けた修繕等に係る需要、また、水道事業会計の今後における施設の更新需要を勘案すると上下水道使用料の見直しに向けた検討を進めるほか、民間事業者、広域的な行政連携等も視野に入れることを検討していく必要があ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415" t="s">
        <v>82</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x14ac:dyDescent="0.2">
      <c r="B2" s="182" t="s">
        <v>83</v>
      </c>
      <c r="C2" s="182"/>
      <c r="D2" s="183"/>
    </row>
    <row r="3" spans="1:119" ht="18.75" customHeight="1" thickBot="1" x14ac:dyDescent="0.2">
      <c r="A3" s="181"/>
      <c r="B3" s="416" t="s">
        <v>84</v>
      </c>
      <c r="C3" s="417"/>
      <c r="D3" s="417"/>
      <c r="E3" s="418"/>
      <c r="F3" s="418"/>
      <c r="G3" s="418"/>
      <c r="H3" s="418"/>
      <c r="I3" s="418"/>
      <c r="J3" s="418"/>
      <c r="K3" s="418"/>
      <c r="L3" s="418" t="s">
        <v>85</v>
      </c>
      <c r="M3" s="418"/>
      <c r="N3" s="418"/>
      <c r="O3" s="418"/>
      <c r="P3" s="418"/>
      <c r="Q3" s="418"/>
      <c r="R3" s="425"/>
      <c r="S3" s="425"/>
      <c r="T3" s="425"/>
      <c r="U3" s="425"/>
      <c r="V3" s="426"/>
      <c r="W3" s="400" t="s">
        <v>86</v>
      </c>
      <c r="X3" s="401"/>
      <c r="Y3" s="401"/>
      <c r="Z3" s="401"/>
      <c r="AA3" s="401"/>
      <c r="AB3" s="417"/>
      <c r="AC3" s="425" t="s">
        <v>87</v>
      </c>
      <c r="AD3" s="401"/>
      <c r="AE3" s="401"/>
      <c r="AF3" s="401"/>
      <c r="AG3" s="401"/>
      <c r="AH3" s="401"/>
      <c r="AI3" s="401"/>
      <c r="AJ3" s="401"/>
      <c r="AK3" s="401"/>
      <c r="AL3" s="402"/>
      <c r="AM3" s="400" t="s">
        <v>88</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89</v>
      </c>
      <c r="BO3" s="401"/>
      <c r="BP3" s="401"/>
      <c r="BQ3" s="401"/>
      <c r="BR3" s="401"/>
      <c r="BS3" s="401"/>
      <c r="BT3" s="401"/>
      <c r="BU3" s="402"/>
      <c r="BV3" s="400" t="s">
        <v>90</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91</v>
      </c>
      <c r="CU3" s="401"/>
      <c r="CV3" s="401"/>
      <c r="CW3" s="401"/>
      <c r="CX3" s="401"/>
      <c r="CY3" s="401"/>
      <c r="CZ3" s="401"/>
      <c r="DA3" s="402"/>
      <c r="DB3" s="400" t="s">
        <v>92</v>
      </c>
      <c r="DC3" s="401"/>
      <c r="DD3" s="401"/>
      <c r="DE3" s="401"/>
      <c r="DF3" s="401"/>
      <c r="DG3" s="401"/>
      <c r="DH3" s="401"/>
      <c r="DI3" s="402"/>
    </row>
    <row r="4" spans="1:119" ht="18.75" customHeight="1" x14ac:dyDescent="0.15">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93</v>
      </c>
      <c r="AZ4" s="404"/>
      <c r="BA4" s="404"/>
      <c r="BB4" s="404"/>
      <c r="BC4" s="404"/>
      <c r="BD4" s="404"/>
      <c r="BE4" s="404"/>
      <c r="BF4" s="404"/>
      <c r="BG4" s="404"/>
      <c r="BH4" s="404"/>
      <c r="BI4" s="404"/>
      <c r="BJ4" s="404"/>
      <c r="BK4" s="404"/>
      <c r="BL4" s="404"/>
      <c r="BM4" s="405"/>
      <c r="BN4" s="406">
        <v>7367338</v>
      </c>
      <c r="BO4" s="407"/>
      <c r="BP4" s="407"/>
      <c r="BQ4" s="407"/>
      <c r="BR4" s="407"/>
      <c r="BS4" s="407"/>
      <c r="BT4" s="407"/>
      <c r="BU4" s="408"/>
      <c r="BV4" s="406">
        <v>7197103</v>
      </c>
      <c r="BW4" s="407"/>
      <c r="BX4" s="407"/>
      <c r="BY4" s="407"/>
      <c r="BZ4" s="407"/>
      <c r="CA4" s="407"/>
      <c r="CB4" s="407"/>
      <c r="CC4" s="408"/>
      <c r="CD4" s="409" t="s">
        <v>94</v>
      </c>
      <c r="CE4" s="410"/>
      <c r="CF4" s="410"/>
      <c r="CG4" s="410"/>
      <c r="CH4" s="410"/>
      <c r="CI4" s="410"/>
      <c r="CJ4" s="410"/>
      <c r="CK4" s="410"/>
      <c r="CL4" s="410"/>
      <c r="CM4" s="410"/>
      <c r="CN4" s="410"/>
      <c r="CO4" s="410"/>
      <c r="CP4" s="410"/>
      <c r="CQ4" s="410"/>
      <c r="CR4" s="410"/>
      <c r="CS4" s="411"/>
      <c r="CT4" s="412">
        <v>5.0999999999999996</v>
      </c>
      <c r="CU4" s="413"/>
      <c r="CV4" s="413"/>
      <c r="CW4" s="413"/>
      <c r="CX4" s="413"/>
      <c r="CY4" s="413"/>
      <c r="CZ4" s="413"/>
      <c r="DA4" s="414"/>
      <c r="DB4" s="412">
        <v>9.8000000000000007</v>
      </c>
      <c r="DC4" s="413"/>
      <c r="DD4" s="413"/>
      <c r="DE4" s="413"/>
      <c r="DF4" s="413"/>
      <c r="DG4" s="413"/>
      <c r="DH4" s="413"/>
      <c r="DI4" s="414"/>
    </row>
    <row r="5" spans="1:119" ht="18.75" customHeight="1" x14ac:dyDescent="0.15">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95</v>
      </c>
      <c r="AN5" s="473"/>
      <c r="AO5" s="473"/>
      <c r="AP5" s="473"/>
      <c r="AQ5" s="473"/>
      <c r="AR5" s="473"/>
      <c r="AS5" s="473"/>
      <c r="AT5" s="474"/>
      <c r="AU5" s="475" t="s">
        <v>96</v>
      </c>
      <c r="AV5" s="476"/>
      <c r="AW5" s="476"/>
      <c r="AX5" s="476"/>
      <c r="AY5" s="477" t="s">
        <v>97</v>
      </c>
      <c r="AZ5" s="478"/>
      <c r="BA5" s="478"/>
      <c r="BB5" s="478"/>
      <c r="BC5" s="478"/>
      <c r="BD5" s="478"/>
      <c r="BE5" s="478"/>
      <c r="BF5" s="478"/>
      <c r="BG5" s="478"/>
      <c r="BH5" s="478"/>
      <c r="BI5" s="478"/>
      <c r="BJ5" s="478"/>
      <c r="BK5" s="478"/>
      <c r="BL5" s="478"/>
      <c r="BM5" s="479"/>
      <c r="BN5" s="443">
        <v>6758537</v>
      </c>
      <c r="BO5" s="444"/>
      <c r="BP5" s="444"/>
      <c r="BQ5" s="444"/>
      <c r="BR5" s="444"/>
      <c r="BS5" s="444"/>
      <c r="BT5" s="444"/>
      <c r="BU5" s="445"/>
      <c r="BV5" s="443">
        <v>6738709</v>
      </c>
      <c r="BW5" s="444"/>
      <c r="BX5" s="444"/>
      <c r="BY5" s="444"/>
      <c r="BZ5" s="444"/>
      <c r="CA5" s="444"/>
      <c r="CB5" s="444"/>
      <c r="CC5" s="445"/>
      <c r="CD5" s="446" t="s">
        <v>98</v>
      </c>
      <c r="CE5" s="447"/>
      <c r="CF5" s="447"/>
      <c r="CG5" s="447"/>
      <c r="CH5" s="447"/>
      <c r="CI5" s="447"/>
      <c r="CJ5" s="447"/>
      <c r="CK5" s="447"/>
      <c r="CL5" s="447"/>
      <c r="CM5" s="447"/>
      <c r="CN5" s="447"/>
      <c r="CO5" s="447"/>
      <c r="CP5" s="447"/>
      <c r="CQ5" s="447"/>
      <c r="CR5" s="447"/>
      <c r="CS5" s="448"/>
      <c r="CT5" s="440">
        <v>83.5</v>
      </c>
      <c r="CU5" s="441"/>
      <c r="CV5" s="441"/>
      <c r="CW5" s="441"/>
      <c r="CX5" s="441"/>
      <c r="CY5" s="441"/>
      <c r="CZ5" s="441"/>
      <c r="DA5" s="442"/>
      <c r="DB5" s="440">
        <v>80</v>
      </c>
      <c r="DC5" s="441"/>
      <c r="DD5" s="441"/>
      <c r="DE5" s="441"/>
      <c r="DF5" s="441"/>
      <c r="DG5" s="441"/>
      <c r="DH5" s="441"/>
      <c r="DI5" s="442"/>
    </row>
    <row r="6" spans="1:119" ht="18.75" customHeight="1" x14ac:dyDescent="0.15">
      <c r="A6" s="181"/>
      <c r="B6" s="449" t="s">
        <v>99</v>
      </c>
      <c r="C6" s="450"/>
      <c r="D6" s="450"/>
      <c r="E6" s="451"/>
      <c r="F6" s="451"/>
      <c r="G6" s="451"/>
      <c r="H6" s="451"/>
      <c r="I6" s="451"/>
      <c r="J6" s="451"/>
      <c r="K6" s="451"/>
      <c r="L6" s="451" t="s">
        <v>100</v>
      </c>
      <c r="M6" s="451"/>
      <c r="N6" s="451"/>
      <c r="O6" s="451"/>
      <c r="P6" s="451"/>
      <c r="Q6" s="451"/>
      <c r="R6" s="455"/>
      <c r="S6" s="455"/>
      <c r="T6" s="455"/>
      <c r="U6" s="455"/>
      <c r="V6" s="456"/>
      <c r="W6" s="459" t="s">
        <v>101</v>
      </c>
      <c r="X6" s="460"/>
      <c r="Y6" s="460"/>
      <c r="Z6" s="460"/>
      <c r="AA6" s="460"/>
      <c r="AB6" s="450"/>
      <c r="AC6" s="463" t="s">
        <v>102</v>
      </c>
      <c r="AD6" s="464"/>
      <c r="AE6" s="464"/>
      <c r="AF6" s="464"/>
      <c r="AG6" s="464"/>
      <c r="AH6" s="464"/>
      <c r="AI6" s="464"/>
      <c r="AJ6" s="464"/>
      <c r="AK6" s="464"/>
      <c r="AL6" s="465"/>
      <c r="AM6" s="472" t="s">
        <v>103</v>
      </c>
      <c r="AN6" s="473"/>
      <c r="AO6" s="473"/>
      <c r="AP6" s="473"/>
      <c r="AQ6" s="473"/>
      <c r="AR6" s="473"/>
      <c r="AS6" s="473"/>
      <c r="AT6" s="474"/>
      <c r="AU6" s="475" t="s">
        <v>104</v>
      </c>
      <c r="AV6" s="476"/>
      <c r="AW6" s="476"/>
      <c r="AX6" s="476"/>
      <c r="AY6" s="477" t="s">
        <v>105</v>
      </c>
      <c r="AZ6" s="478"/>
      <c r="BA6" s="478"/>
      <c r="BB6" s="478"/>
      <c r="BC6" s="478"/>
      <c r="BD6" s="478"/>
      <c r="BE6" s="478"/>
      <c r="BF6" s="478"/>
      <c r="BG6" s="478"/>
      <c r="BH6" s="478"/>
      <c r="BI6" s="478"/>
      <c r="BJ6" s="478"/>
      <c r="BK6" s="478"/>
      <c r="BL6" s="478"/>
      <c r="BM6" s="479"/>
      <c r="BN6" s="443">
        <v>608801</v>
      </c>
      <c r="BO6" s="444"/>
      <c r="BP6" s="444"/>
      <c r="BQ6" s="444"/>
      <c r="BR6" s="444"/>
      <c r="BS6" s="444"/>
      <c r="BT6" s="444"/>
      <c r="BU6" s="445"/>
      <c r="BV6" s="443">
        <v>458394</v>
      </c>
      <c r="BW6" s="444"/>
      <c r="BX6" s="444"/>
      <c r="BY6" s="444"/>
      <c r="BZ6" s="444"/>
      <c r="CA6" s="444"/>
      <c r="CB6" s="444"/>
      <c r="CC6" s="445"/>
      <c r="CD6" s="446" t="s">
        <v>106</v>
      </c>
      <c r="CE6" s="447"/>
      <c r="CF6" s="447"/>
      <c r="CG6" s="447"/>
      <c r="CH6" s="447"/>
      <c r="CI6" s="447"/>
      <c r="CJ6" s="447"/>
      <c r="CK6" s="447"/>
      <c r="CL6" s="447"/>
      <c r="CM6" s="447"/>
      <c r="CN6" s="447"/>
      <c r="CO6" s="447"/>
      <c r="CP6" s="447"/>
      <c r="CQ6" s="447"/>
      <c r="CR6" s="447"/>
      <c r="CS6" s="448"/>
      <c r="CT6" s="480">
        <v>83.5</v>
      </c>
      <c r="CU6" s="481"/>
      <c r="CV6" s="481"/>
      <c r="CW6" s="481"/>
      <c r="CX6" s="481"/>
      <c r="CY6" s="481"/>
      <c r="CZ6" s="481"/>
      <c r="DA6" s="482"/>
      <c r="DB6" s="480">
        <v>83.3</v>
      </c>
      <c r="DC6" s="481"/>
      <c r="DD6" s="481"/>
      <c r="DE6" s="481"/>
      <c r="DF6" s="481"/>
      <c r="DG6" s="481"/>
      <c r="DH6" s="481"/>
      <c r="DI6" s="482"/>
    </row>
    <row r="7" spans="1:119" ht="18.75" customHeight="1" x14ac:dyDescent="0.15">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107</v>
      </c>
      <c r="AN7" s="473"/>
      <c r="AO7" s="473"/>
      <c r="AP7" s="473"/>
      <c r="AQ7" s="473"/>
      <c r="AR7" s="473"/>
      <c r="AS7" s="473"/>
      <c r="AT7" s="474"/>
      <c r="AU7" s="475" t="s">
        <v>96</v>
      </c>
      <c r="AV7" s="476"/>
      <c r="AW7" s="476"/>
      <c r="AX7" s="476"/>
      <c r="AY7" s="477" t="s">
        <v>108</v>
      </c>
      <c r="AZ7" s="478"/>
      <c r="BA7" s="478"/>
      <c r="BB7" s="478"/>
      <c r="BC7" s="478"/>
      <c r="BD7" s="478"/>
      <c r="BE7" s="478"/>
      <c r="BF7" s="478"/>
      <c r="BG7" s="478"/>
      <c r="BH7" s="478"/>
      <c r="BI7" s="478"/>
      <c r="BJ7" s="478"/>
      <c r="BK7" s="478"/>
      <c r="BL7" s="478"/>
      <c r="BM7" s="479"/>
      <c r="BN7" s="443">
        <v>397693</v>
      </c>
      <c r="BO7" s="444"/>
      <c r="BP7" s="444"/>
      <c r="BQ7" s="444"/>
      <c r="BR7" s="444"/>
      <c r="BS7" s="444"/>
      <c r="BT7" s="444"/>
      <c r="BU7" s="445"/>
      <c r="BV7" s="443">
        <v>65884</v>
      </c>
      <c r="BW7" s="444"/>
      <c r="BX7" s="444"/>
      <c r="BY7" s="444"/>
      <c r="BZ7" s="444"/>
      <c r="CA7" s="444"/>
      <c r="CB7" s="444"/>
      <c r="CC7" s="445"/>
      <c r="CD7" s="446" t="s">
        <v>109</v>
      </c>
      <c r="CE7" s="447"/>
      <c r="CF7" s="447"/>
      <c r="CG7" s="447"/>
      <c r="CH7" s="447"/>
      <c r="CI7" s="447"/>
      <c r="CJ7" s="447"/>
      <c r="CK7" s="447"/>
      <c r="CL7" s="447"/>
      <c r="CM7" s="447"/>
      <c r="CN7" s="447"/>
      <c r="CO7" s="447"/>
      <c r="CP7" s="447"/>
      <c r="CQ7" s="447"/>
      <c r="CR7" s="447"/>
      <c r="CS7" s="448"/>
      <c r="CT7" s="443">
        <v>4149551</v>
      </c>
      <c r="CU7" s="444"/>
      <c r="CV7" s="444"/>
      <c r="CW7" s="444"/>
      <c r="CX7" s="444"/>
      <c r="CY7" s="444"/>
      <c r="CZ7" s="444"/>
      <c r="DA7" s="445"/>
      <c r="DB7" s="443">
        <v>4011657</v>
      </c>
      <c r="DC7" s="444"/>
      <c r="DD7" s="444"/>
      <c r="DE7" s="444"/>
      <c r="DF7" s="444"/>
      <c r="DG7" s="444"/>
      <c r="DH7" s="444"/>
      <c r="DI7" s="445"/>
    </row>
    <row r="8" spans="1:119" ht="18.75" customHeight="1" thickBot="1" x14ac:dyDescent="0.2">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110</v>
      </c>
      <c r="AN8" s="473"/>
      <c r="AO8" s="473"/>
      <c r="AP8" s="473"/>
      <c r="AQ8" s="473"/>
      <c r="AR8" s="473"/>
      <c r="AS8" s="473"/>
      <c r="AT8" s="474"/>
      <c r="AU8" s="475" t="s">
        <v>111</v>
      </c>
      <c r="AV8" s="476"/>
      <c r="AW8" s="476"/>
      <c r="AX8" s="476"/>
      <c r="AY8" s="477" t="s">
        <v>112</v>
      </c>
      <c r="AZ8" s="478"/>
      <c r="BA8" s="478"/>
      <c r="BB8" s="478"/>
      <c r="BC8" s="478"/>
      <c r="BD8" s="478"/>
      <c r="BE8" s="478"/>
      <c r="BF8" s="478"/>
      <c r="BG8" s="478"/>
      <c r="BH8" s="478"/>
      <c r="BI8" s="478"/>
      <c r="BJ8" s="478"/>
      <c r="BK8" s="478"/>
      <c r="BL8" s="478"/>
      <c r="BM8" s="479"/>
      <c r="BN8" s="443">
        <v>211108</v>
      </c>
      <c r="BO8" s="444"/>
      <c r="BP8" s="444"/>
      <c r="BQ8" s="444"/>
      <c r="BR8" s="444"/>
      <c r="BS8" s="444"/>
      <c r="BT8" s="444"/>
      <c r="BU8" s="445"/>
      <c r="BV8" s="443">
        <v>392510</v>
      </c>
      <c r="BW8" s="444"/>
      <c r="BX8" s="444"/>
      <c r="BY8" s="444"/>
      <c r="BZ8" s="444"/>
      <c r="CA8" s="444"/>
      <c r="CB8" s="444"/>
      <c r="CC8" s="445"/>
      <c r="CD8" s="446" t="s">
        <v>113</v>
      </c>
      <c r="CE8" s="447"/>
      <c r="CF8" s="447"/>
      <c r="CG8" s="447"/>
      <c r="CH8" s="447"/>
      <c r="CI8" s="447"/>
      <c r="CJ8" s="447"/>
      <c r="CK8" s="447"/>
      <c r="CL8" s="447"/>
      <c r="CM8" s="447"/>
      <c r="CN8" s="447"/>
      <c r="CO8" s="447"/>
      <c r="CP8" s="447"/>
      <c r="CQ8" s="447"/>
      <c r="CR8" s="447"/>
      <c r="CS8" s="448"/>
      <c r="CT8" s="483">
        <v>1.05</v>
      </c>
      <c r="CU8" s="484"/>
      <c r="CV8" s="484"/>
      <c r="CW8" s="484"/>
      <c r="CX8" s="484"/>
      <c r="CY8" s="484"/>
      <c r="CZ8" s="484"/>
      <c r="DA8" s="485"/>
      <c r="DB8" s="483">
        <v>1.1100000000000001</v>
      </c>
      <c r="DC8" s="484"/>
      <c r="DD8" s="484"/>
      <c r="DE8" s="484"/>
      <c r="DF8" s="484"/>
      <c r="DG8" s="484"/>
      <c r="DH8" s="484"/>
      <c r="DI8" s="485"/>
    </row>
    <row r="9" spans="1:119" ht="18.75" customHeight="1" thickBot="1" x14ac:dyDescent="0.2">
      <c r="A9" s="181"/>
      <c r="B9" s="437" t="s">
        <v>114</v>
      </c>
      <c r="C9" s="438"/>
      <c r="D9" s="438"/>
      <c r="E9" s="438"/>
      <c r="F9" s="438"/>
      <c r="G9" s="438"/>
      <c r="H9" s="438"/>
      <c r="I9" s="438"/>
      <c r="J9" s="438"/>
      <c r="K9" s="486"/>
      <c r="L9" s="487" t="s">
        <v>115</v>
      </c>
      <c r="M9" s="488"/>
      <c r="N9" s="488"/>
      <c r="O9" s="488"/>
      <c r="P9" s="488"/>
      <c r="Q9" s="489"/>
      <c r="R9" s="490">
        <v>11789</v>
      </c>
      <c r="S9" s="491"/>
      <c r="T9" s="491"/>
      <c r="U9" s="491"/>
      <c r="V9" s="492"/>
      <c r="W9" s="400" t="s">
        <v>116</v>
      </c>
      <c r="X9" s="401"/>
      <c r="Y9" s="401"/>
      <c r="Z9" s="401"/>
      <c r="AA9" s="401"/>
      <c r="AB9" s="401"/>
      <c r="AC9" s="401"/>
      <c r="AD9" s="401"/>
      <c r="AE9" s="401"/>
      <c r="AF9" s="401"/>
      <c r="AG9" s="401"/>
      <c r="AH9" s="401"/>
      <c r="AI9" s="401"/>
      <c r="AJ9" s="401"/>
      <c r="AK9" s="401"/>
      <c r="AL9" s="402"/>
      <c r="AM9" s="472" t="s">
        <v>117</v>
      </c>
      <c r="AN9" s="473"/>
      <c r="AO9" s="473"/>
      <c r="AP9" s="473"/>
      <c r="AQ9" s="473"/>
      <c r="AR9" s="473"/>
      <c r="AS9" s="473"/>
      <c r="AT9" s="474"/>
      <c r="AU9" s="475" t="s">
        <v>118</v>
      </c>
      <c r="AV9" s="476"/>
      <c r="AW9" s="476"/>
      <c r="AX9" s="476"/>
      <c r="AY9" s="477" t="s">
        <v>119</v>
      </c>
      <c r="AZ9" s="478"/>
      <c r="BA9" s="478"/>
      <c r="BB9" s="478"/>
      <c r="BC9" s="478"/>
      <c r="BD9" s="478"/>
      <c r="BE9" s="478"/>
      <c r="BF9" s="478"/>
      <c r="BG9" s="478"/>
      <c r="BH9" s="478"/>
      <c r="BI9" s="478"/>
      <c r="BJ9" s="478"/>
      <c r="BK9" s="478"/>
      <c r="BL9" s="478"/>
      <c r="BM9" s="479"/>
      <c r="BN9" s="443">
        <v>-181402</v>
      </c>
      <c r="BO9" s="444"/>
      <c r="BP9" s="444"/>
      <c r="BQ9" s="444"/>
      <c r="BR9" s="444"/>
      <c r="BS9" s="444"/>
      <c r="BT9" s="444"/>
      <c r="BU9" s="445"/>
      <c r="BV9" s="443">
        <v>213522</v>
      </c>
      <c r="BW9" s="444"/>
      <c r="BX9" s="444"/>
      <c r="BY9" s="444"/>
      <c r="BZ9" s="444"/>
      <c r="CA9" s="444"/>
      <c r="CB9" s="444"/>
      <c r="CC9" s="445"/>
      <c r="CD9" s="446" t="s">
        <v>120</v>
      </c>
      <c r="CE9" s="447"/>
      <c r="CF9" s="447"/>
      <c r="CG9" s="447"/>
      <c r="CH9" s="447"/>
      <c r="CI9" s="447"/>
      <c r="CJ9" s="447"/>
      <c r="CK9" s="447"/>
      <c r="CL9" s="447"/>
      <c r="CM9" s="447"/>
      <c r="CN9" s="447"/>
      <c r="CO9" s="447"/>
      <c r="CP9" s="447"/>
      <c r="CQ9" s="447"/>
      <c r="CR9" s="447"/>
      <c r="CS9" s="448"/>
      <c r="CT9" s="440">
        <v>7.6</v>
      </c>
      <c r="CU9" s="441"/>
      <c r="CV9" s="441"/>
      <c r="CW9" s="441"/>
      <c r="CX9" s="441"/>
      <c r="CY9" s="441"/>
      <c r="CZ9" s="441"/>
      <c r="DA9" s="442"/>
      <c r="DB9" s="440">
        <v>8.1999999999999993</v>
      </c>
      <c r="DC9" s="441"/>
      <c r="DD9" s="441"/>
      <c r="DE9" s="441"/>
      <c r="DF9" s="441"/>
      <c r="DG9" s="441"/>
      <c r="DH9" s="441"/>
      <c r="DI9" s="442"/>
    </row>
    <row r="10" spans="1:119" ht="18.75" customHeight="1" thickBot="1" x14ac:dyDescent="0.2">
      <c r="A10" s="181"/>
      <c r="B10" s="437"/>
      <c r="C10" s="438"/>
      <c r="D10" s="438"/>
      <c r="E10" s="438"/>
      <c r="F10" s="438"/>
      <c r="G10" s="438"/>
      <c r="H10" s="438"/>
      <c r="I10" s="438"/>
      <c r="J10" s="438"/>
      <c r="K10" s="486"/>
      <c r="L10" s="493" t="s">
        <v>121</v>
      </c>
      <c r="M10" s="473"/>
      <c r="N10" s="473"/>
      <c r="O10" s="473"/>
      <c r="P10" s="473"/>
      <c r="Q10" s="474"/>
      <c r="R10" s="494">
        <v>12434</v>
      </c>
      <c r="S10" s="495"/>
      <c r="T10" s="495"/>
      <c r="U10" s="495"/>
      <c r="V10" s="496"/>
      <c r="W10" s="431"/>
      <c r="X10" s="432"/>
      <c r="Y10" s="432"/>
      <c r="Z10" s="432"/>
      <c r="AA10" s="432"/>
      <c r="AB10" s="432"/>
      <c r="AC10" s="432"/>
      <c r="AD10" s="432"/>
      <c r="AE10" s="432"/>
      <c r="AF10" s="432"/>
      <c r="AG10" s="432"/>
      <c r="AH10" s="432"/>
      <c r="AI10" s="432"/>
      <c r="AJ10" s="432"/>
      <c r="AK10" s="432"/>
      <c r="AL10" s="435"/>
      <c r="AM10" s="472" t="s">
        <v>122</v>
      </c>
      <c r="AN10" s="473"/>
      <c r="AO10" s="473"/>
      <c r="AP10" s="473"/>
      <c r="AQ10" s="473"/>
      <c r="AR10" s="473"/>
      <c r="AS10" s="473"/>
      <c r="AT10" s="474"/>
      <c r="AU10" s="475" t="s">
        <v>123</v>
      </c>
      <c r="AV10" s="476"/>
      <c r="AW10" s="476"/>
      <c r="AX10" s="476"/>
      <c r="AY10" s="477" t="s">
        <v>124</v>
      </c>
      <c r="AZ10" s="478"/>
      <c r="BA10" s="478"/>
      <c r="BB10" s="478"/>
      <c r="BC10" s="478"/>
      <c r="BD10" s="478"/>
      <c r="BE10" s="478"/>
      <c r="BF10" s="478"/>
      <c r="BG10" s="478"/>
      <c r="BH10" s="478"/>
      <c r="BI10" s="478"/>
      <c r="BJ10" s="478"/>
      <c r="BK10" s="478"/>
      <c r="BL10" s="478"/>
      <c r="BM10" s="479"/>
      <c r="BN10" s="443">
        <v>27306</v>
      </c>
      <c r="BO10" s="444"/>
      <c r="BP10" s="444"/>
      <c r="BQ10" s="444"/>
      <c r="BR10" s="444"/>
      <c r="BS10" s="444"/>
      <c r="BT10" s="444"/>
      <c r="BU10" s="445"/>
      <c r="BV10" s="443">
        <v>220474</v>
      </c>
      <c r="BW10" s="444"/>
      <c r="BX10" s="444"/>
      <c r="BY10" s="444"/>
      <c r="BZ10" s="444"/>
      <c r="CA10" s="444"/>
      <c r="CB10" s="444"/>
      <c r="CC10" s="445"/>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37"/>
      <c r="C11" s="438"/>
      <c r="D11" s="438"/>
      <c r="E11" s="438"/>
      <c r="F11" s="438"/>
      <c r="G11" s="438"/>
      <c r="H11" s="438"/>
      <c r="I11" s="438"/>
      <c r="J11" s="438"/>
      <c r="K11" s="486"/>
      <c r="L11" s="497" t="s">
        <v>126</v>
      </c>
      <c r="M11" s="498"/>
      <c r="N11" s="498"/>
      <c r="O11" s="498"/>
      <c r="P11" s="498"/>
      <c r="Q11" s="499"/>
      <c r="R11" s="500" t="s">
        <v>127</v>
      </c>
      <c r="S11" s="501"/>
      <c r="T11" s="501"/>
      <c r="U11" s="501"/>
      <c r="V11" s="502"/>
      <c r="W11" s="431"/>
      <c r="X11" s="432"/>
      <c r="Y11" s="432"/>
      <c r="Z11" s="432"/>
      <c r="AA11" s="432"/>
      <c r="AB11" s="432"/>
      <c r="AC11" s="432"/>
      <c r="AD11" s="432"/>
      <c r="AE11" s="432"/>
      <c r="AF11" s="432"/>
      <c r="AG11" s="432"/>
      <c r="AH11" s="432"/>
      <c r="AI11" s="432"/>
      <c r="AJ11" s="432"/>
      <c r="AK11" s="432"/>
      <c r="AL11" s="435"/>
      <c r="AM11" s="472" t="s">
        <v>128</v>
      </c>
      <c r="AN11" s="473"/>
      <c r="AO11" s="473"/>
      <c r="AP11" s="473"/>
      <c r="AQ11" s="473"/>
      <c r="AR11" s="473"/>
      <c r="AS11" s="473"/>
      <c r="AT11" s="474"/>
      <c r="AU11" s="475" t="s">
        <v>96</v>
      </c>
      <c r="AV11" s="476"/>
      <c r="AW11" s="476"/>
      <c r="AX11" s="476"/>
      <c r="AY11" s="477" t="s">
        <v>129</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130</v>
      </c>
      <c r="CE11" s="447"/>
      <c r="CF11" s="447"/>
      <c r="CG11" s="447"/>
      <c r="CH11" s="447"/>
      <c r="CI11" s="447"/>
      <c r="CJ11" s="447"/>
      <c r="CK11" s="447"/>
      <c r="CL11" s="447"/>
      <c r="CM11" s="447"/>
      <c r="CN11" s="447"/>
      <c r="CO11" s="447"/>
      <c r="CP11" s="447"/>
      <c r="CQ11" s="447"/>
      <c r="CR11" s="447"/>
      <c r="CS11" s="448"/>
      <c r="CT11" s="483" t="s">
        <v>131</v>
      </c>
      <c r="CU11" s="484"/>
      <c r="CV11" s="484"/>
      <c r="CW11" s="484"/>
      <c r="CX11" s="484"/>
      <c r="CY11" s="484"/>
      <c r="CZ11" s="484"/>
      <c r="DA11" s="485"/>
      <c r="DB11" s="483" t="s">
        <v>132</v>
      </c>
      <c r="DC11" s="484"/>
      <c r="DD11" s="484"/>
      <c r="DE11" s="484"/>
      <c r="DF11" s="484"/>
      <c r="DG11" s="484"/>
      <c r="DH11" s="484"/>
      <c r="DI11" s="485"/>
    </row>
    <row r="12" spans="1:119" ht="18.75" customHeight="1" x14ac:dyDescent="0.15">
      <c r="A12" s="181"/>
      <c r="B12" s="503" t="s">
        <v>133</v>
      </c>
      <c r="C12" s="504"/>
      <c r="D12" s="504"/>
      <c r="E12" s="504"/>
      <c r="F12" s="504"/>
      <c r="G12" s="504"/>
      <c r="H12" s="504"/>
      <c r="I12" s="504"/>
      <c r="J12" s="504"/>
      <c r="K12" s="505"/>
      <c r="L12" s="512" t="s">
        <v>134</v>
      </c>
      <c r="M12" s="513"/>
      <c r="N12" s="513"/>
      <c r="O12" s="513"/>
      <c r="P12" s="513"/>
      <c r="Q12" s="514"/>
      <c r="R12" s="515">
        <v>11543</v>
      </c>
      <c r="S12" s="516"/>
      <c r="T12" s="516"/>
      <c r="U12" s="516"/>
      <c r="V12" s="517"/>
      <c r="W12" s="518" t="s">
        <v>1</v>
      </c>
      <c r="X12" s="476"/>
      <c r="Y12" s="476"/>
      <c r="Z12" s="476"/>
      <c r="AA12" s="476"/>
      <c r="AB12" s="519"/>
      <c r="AC12" s="520" t="s">
        <v>135</v>
      </c>
      <c r="AD12" s="521"/>
      <c r="AE12" s="521"/>
      <c r="AF12" s="521"/>
      <c r="AG12" s="522"/>
      <c r="AH12" s="520" t="s">
        <v>136</v>
      </c>
      <c r="AI12" s="521"/>
      <c r="AJ12" s="521"/>
      <c r="AK12" s="521"/>
      <c r="AL12" s="523"/>
      <c r="AM12" s="472" t="s">
        <v>137</v>
      </c>
      <c r="AN12" s="473"/>
      <c r="AO12" s="473"/>
      <c r="AP12" s="473"/>
      <c r="AQ12" s="473"/>
      <c r="AR12" s="473"/>
      <c r="AS12" s="473"/>
      <c r="AT12" s="474"/>
      <c r="AU12" s="475" t="s">
        <v>96</v>
      </c>
      <c r="AV12" s="476"/>
      <c r="AW12" s="476"/>
      <c r="AX12" s="476"/>
      <c r="AY12" s="477" t="s">
        <v>138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131</v>
      </c>
      <c r="CU12" s="484"/>
      <c r="CV12" s="484"/>
      <c r="CW12" s="484"/>
      <c r="CX12" s="484"/>
      <c r="CY12" s="484"/>
      <c r="CZ12" s="484"/>
      <c r="DA12" s="485"/>
      <c r="DB12" s="483" t="s">
        <v>140</v>
      </c>
      <c r="DC12" s="484"/>
      <c r="DD12" s="484"/>
      <c r="DE12" s="484"/>
      <c r="DF12" s="484"/>
      <c r="DG12" s="484"/>
      <c r="DH12" s="484"/>
      <c r="DI12" s="485"/>
    </row>
    <row r="13" spans="1:119" ht="18.75" customHeight="1" x14ac:dyDescent="0.15">
      <c r="A13" s="181"/>
      <c r="B13" s="506"/>
      <c r="C13" s="507"/>
      <c r="D13" s="507"/>
      <c r="E13" s="507"/>
      <c r="F13" s="507"/>
      <c r="G13" s="507"/>
      <c r="H13" s="507"/>
      <c r="I13" s="507"/>
      <c r="J13" s="507"/>
      <c r="K13" s="508"/>
      <c r="L13" s="190"/>
      <c r="M13" s="534" t="s">
        <v>141</v>
      </c>
      <c r="N13" s="535"/>
      <c r="O13" s="535"/>
      <c r="P13" s="535"/>
      <c r="Q13" s="536"/>
      <c r="R13" s="527">
        <v>11379</v>
      </c>
      <c r="S13" s="528"/>
      <c r="T13" s="528"/>
      <c r="U13" s="528"/>
      <c r="V13" s="529"/>
      <c r="W13" s="459" t="s">
        <v>142</v>
      </c>
      <c r="X13" s="460"/>
      <c r="Y13" s="460"/>
      <c r="Z13" s="460"/>
      <c r="AA13" s="460"/>
      <c r="AB13" s="450"/>
      <c r="AC13" s="494">
        <v>406</v>
      </c>
      <c r="AD13" s="495"/>
      <c r="AE13" s="495"/>
      <c r="AF13" s="495"/>
      <c r="AG13" s="537"/>
      <c r="AH13" s="494">
        <v>459</v>
      </c>
      <c r="AI13" s="495"/>
      <c r="AJ13" s="495"/>
      <c r="AK13" s="495"/>
      <c r="AL13" s="496"/>
      <c r="AM13" s="472" t="s">
        <v>143</v>
      </c>
      <c r="AN13" s="473"/>
      <c r="AO13" s="473"/>
      <c r="AP13" s="473"/>
      <c r="AQ13" s="473"/>
      <c r="AR13" s="473"/>
      <c r="AS13" s="473"/>
      <c r="AT13" s="474"/>
      <c r="AU13" s="475" t="s">
        <v>144</v>
      </c>
      <c r="AV13" s="476"/>
      <c r="AW13" s="476"/>
      <c r="AX13" s="476"/>
      <c r="AY13" s="477" t="s">
        <v>145</v>
      </c>
      <c r="AZ13" s="478"/>
      <c r="BA13" s="478"/>
      <c r="BB13" s="478"/>
      <c r="BC13" s="478"/>
      <c r="BD13" s="478"/>
      <c r="BE13" s="478"/>
      <c r="BF13" s="478"/>
      <c r="BG13" s="478"/>
      <c r="BH13" s="478"/>
      <c r="BI13" s="478"/>
      <c r="BJ13" s="478"/>
      <c r="BK13" s="478"/>
      <c r="BL13" s="478"/>
      <c r="BM13" s="479"/>
      <c r="BN13" s="443">
        <v>-154096</v>
      </c>
      <c r="BO13" s="444"/>
      <c r="BP13" s="444"/>
      <c r="BQ13" s="444"/>
      <c r="BR13" s="444"/>
      <c r="BS13" s="444"/>
      <c r="BT13" s="444"/>
      <c r="BU13" s="445"/>
      <c r="BV13" s="443">
        <v>433996</v>
      </c>
      <c r="BW13" s="444"/>
      <c r="BX13" s="444"/>
      <c r="BY13" s="444"/>
      <c r="BZ13" s="444"/>
      <c r="CA13" s="444"/>
      <c r="CB13" s="444"/>
      <c r="CC13" s="445"/>
      <c r="CD13" s="446" t="s">
        <v>146</v>
      </c>
      <c r="CE13" s="447"/>
      <c r="CF13" s="447"/>
      <c r="CG13" s="447"/>
      <c r="CH13" s="447"/>
      <c r="CI13" s="447"/>
      <c r="CJ13" s="447"/>
      <c r="CK13" s="447"/>
      <c r="CL13" s="447"/>
      <c r="CM13" s="447"/>
      <c r="CN13" s="447"/>
      <c r="CO13" s="447"/>
      <c r="CP13" s="447"/>
      <c r="CQ13" s="447"/>
      <c r="CR13" s="447"/>
      <c r="CS13" s="448"/>
      <c r="CT13" s="440">
        <v>5.3</v>
      </c>
      <c r="CU13" s="441"/>
      <c r="CV13" s="441"/>
      <c r="CW13" s="441"/>
      <c r="CX13" s="441"/>
      <c r="CY13" s="441"/>
      <c r="CZ13" s="441"/>
      <c r="DA13" s="442"/>
      <c r="DB13" s="440">
        <v>6.3</v>
      </c>
      <c r="DC13" s="441"/>
      <c r="DD13" s="441"/>
      <c r="DE13" s="441"/>
      <c r="DF13" s="441"/>
      <c r="DG13" s="441"/>
      <c r="DH13" s="441"/>
      <c r="DI13" s="442"/>
    </row>
    <row r="14" spans="1:119" ht="18.75" customHeight="1" thickBot="1" x14ac:dyDescent="0.2">
      <c r="A14" s="181"/>
      <c r="B14" s="506"/>
      <c r="C14" s="507"/>
      <c r="D14" s="507"/>
      <c r="E14" s="507"/>
      <c r="F14" s="507"/>
      <c r="G14" s="507"/>
      <c r="H14" s="507"/>
      <c r="I14" s="507"/>
      <c r="J14" s="507"/>
      <c r="K14" s="508"/>
      <c r="L14" s="524" t="s">
        <v>147</v>
      </c>
      <c r="M14" s="525"/>
      <c r="N14" s="525"/>
      <c r="O14" s="525"/>
      <c r="P14" s="525"/>
      <c r="Q14" s="526"/>
      <c r="R14" s="527">
        <v>11724</v>
      </c>
      <c r="S14" s="528"/>
      <c r="T14" s="528"/>
      <c r="U14" s="528"/>
      <c r="V14" s="529"/>
      <c r="W14" s="433"/>
      <c r="X14" s="434"/>
      <c r="Y14" s="434"/>
      <c r="Z14" s="434"/>
      <c r="AA14" s="434"/>
      <c r="AB14" s="423"/>
      <c r="AC14" s="530">
        <v>6.3</v>
      </c>
      <c r="AD14" s="531"/>
      <c r="AE14" s="531"/>
      <c r="AF14" s="531"/>
      <c r="AG14" s="532"/>
      <c r="AH14" s="530">
        <v>6.6</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148</v>
      </c>
      <c r="CE14" s="539"/>
      <c r="CF14" s="539"/>
      <c r="CG14" s="539"/>
      <c r="CH14" s="539"/>
      <c r="CI14" s="539"/>
      <c r="CJ14" s="539"/>
      <c r="CK14" s="539"/>
      <c r="CL14" s="539"/>
      <c r="CM14" s="539"/>
      <c r="CN14" s="539"/>
      <c r="CO14" s="539"/>
      <c r="CP14" s="539"/>
      <c r="CQ14" s="539"/>
      <c r="CR14" s="539"/>
      <c r="CS14" s="540"/>
      <c r="CT14" s="541" t="s">
        <v>149</v>
      </c>
      <c r="CU14" s="542"/>
      <c r="CV14" s="542"/>
      <c r="CW14" s="542"/>
      <c r="CX14" s="542"/>
      <c r="CY14" s="542"/>
      <c r="CZ14" s="542"/>
      <c r="DA14" s="543"/>
      <c r="DB14" s="541" t="s">
        <v>149</v>
      </c>
      <c r="DC14" s="542"/>
      <c r="DD14" s="542"/>
      <c r="DE14" s="542"/>
      <c r="DF14" s="542"/>
      <c r="DG14" s="542"/>
      <c r="DH14" s="542"/>
      <c r="DI14" s="543"/>
    </row>
    <row r="15" spans="1:119" ht="18.75" customHeight="1" x14ac:dyDescent="0.15">
      <c r="A15" s="181"/>
      <c r="B15" s="506"/>
      <c r="C15" s="507"/>
      <c r="D15" s="507"/>
      <c r="E15" s="507"/>
      <c r="F15" s="507"/>
      <c r="G15" s="507"/>
      <c r="H15" s="507"/>
      <c r="I15" s="507"/>
      <c r="J15" s="507"/>
      <c r="K15" s="508"/>
      <c r="L15" s="190"/>
      <c r="M15" s="534" t="s">
        <v>150</v>
      </c>
      <c r="N15" s="535"/>
      <c r="O15" s="535"/>
      <c r="P15" s="535"/>
      <c r="Q15" s="536"/>
      <c r="R15" s="527">
        <v>11574</v>
      </c>
      <c r="S15" s="528"/>
      <c r="T15" s="528"/>
      <c r="U15" s="528"/>
      <c r="V15" s="529"/>
      <c r="W15" s="459" t="s">
        <v>151</v>
      </c>
      <c r="X15" s="460"/>
      <c r="Y15" s="460"/>
      <c r="Z15" s="460"/>
      <c r="AA15" s="460"/>
      <c r="AB15" s="450"/>
      <c r="AC15" s="494">
        <v>2790</v>
      </c>
      <c r="AD15" s="495"/>
      <c r="AE15" s="495"/>
      <c r="AF15" s="495"/>
      <c r="AG15" s="537"/>
      <c r="AH15" s="494">
        <v>3141</v>
      </c>
      <c r="AI15" s="495"/>
      <c r="AJ15" s="495"/>
      <c r="AK15" s="495"/>
      <c r="AL15" s="496"/>
      <c r="AM15" s="472"/>
      <c r="AN15" s="473"/>
      <c r="AO15" s="473"/>
      <c r="AP15" s="473"/>
      <c r="AQ15" s="473"/>
      <c r="AR15" s="473"/>
      <c r="AS15" s="473"/>
      <c r="AT15" s="474"/>
      <c r="AU15" s="475"/>
      <c r="AV15" s="476"/>
      <c r="AW15" s="476"/>
      <c r="AX15" s="476"/>
      <c r="AY15" s="403" t="s">
        <v>152</v>
      </c>
      <c r="AZ15" s="404"/>
      <c r="BA15" s="404"/>
      <c r="BB15" s="404"/>
      <c r="BC15" s="404"/>
      <c r="BD15" s="404"/>
      <c r="BE15" s="404"/>
      <c r="BF15" s="404"/>
      <c r="BG15" s="404"/>
      <c r="BH15" s="404"/>
      <c r="BI15" s="404"/>
      <c r="BJ15" s="404"/>
      <c r="BK15" s="404"/>
      <c r="BL15" s="404"/>
      <c r="BM15" s="405"/>
      <c r="BN15" s="406">
        <v>3197433</v>
      </c>
      <c r="BO15" s="407"/>
      <c r="BP15" s="407"/>
      <c r="BQ15" s="407"/>
      <c r="BR15" s="407"/>
      <c r="BS15" s="407"/>
      <c r="BT15" s="407"/>
      <c r="BU15" s="408"/>
      <c r="BV15" s="406">
        <v>2786199</v>
      </c>
      <c r="BW15" s="407"/>
      <c r="BX15" s="407"/>
      <c r="BY15" s="407"/>
      <c r="BZ15" s="407"/>
      <c r="CA15" s="407"/>
      <c r="CB15" s="407"/>
      <c r="CC15" s="408"/>
      <c r="CD15" s="544" t="s">
        <v>153</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06"/>
      <c r="C16" s="507"/>
      <c r="D16" s="507"/>
      <c r="E16" s="507"/>
      <c r="F16" s="507"/>
      <c r="G16" s="507"/>
      <c r="H16" s="507"/>
      <c r="I16" s="507"/>
      <c r="J16" s="507"/>
      <c r="K16" s="508"/>
      <c r="L16" s="524" t="s">
        <v>154</v>
      </c>
      <c r="M16" s="547"/>
      <c r="N16" s="547"/>
      <c r="O16" s="547"/>
      <c r="P16" s="547"/>
      <c r="Q16" s="548"/>
      <c r="R16" s="549" t="s">
        <v>155</v>
      </c>
      <c r="S16" s="550"/>
      <c r="T16" s="550"/>
      <c r="U16" s="550"/>
      <c r="V16" s="551"/>
      <c r="W16" s="433"/>
      <c r="X16" s="434"/>
      <c r="Y16" s="434"/>
      <c r="Z16" s="434"/>
      <c r="AA16" s="434"/>
      <c r="AB16" s="423"/>
      <c r="AC16" s="530">
        <v>43</v>
      </c>
      <c r="AD16" s="531"/>
      <c r="AE16" s="531"/>
      <c r="AF16" s="531"/>
      <c r="AG16" s="532"/>
      <c r="AH16" s="530">
        <v>45.4</v>
      </c>
      <c r="AI16" s="531"/>
      <c r="AJ16" s="531"/>
      <c r="AK16" s="531"/>
      <c r="AL16" s="533"/>
      <c r="AM16" s="472"/>
      <c r="AN16" s="473"/>
      <c r="AO16" s="473"/>
      <c r="AP16" s="473"/>
      <c r="AQ16" s="473"/>
      <c r="AR16" s="473"/>
      <c r="AS16" s="473"/>
      <c r="AT16" s="474"/>
      <c r="AU16" s="475"/>
      <c r="AV16" s="476"/>
      <c r="AW16" s="476"/>
      <c r="AX16" s="476"/>
      <c r="AY16" s="477" t="s">
        <v>156</v>
      </c>
      <c r="AZ16" s="478"/>
      <c r="BA16" s="478"/>
      <c r="BB16" s="478"/>
      <c r="BC16" s="478"/>
      <c r="BD16" s="478"/>
      <c r="BE16" s="478"/>
      <c r="BF16" s="478"/>
      <c r="BG16" s="478"/>
      <c r="BH16" s="478"/>
      <c r="BI16" s="478"/>
      <c r="BJ16" s="478"/>
      <c r="BK16" s="478"/>
      <c r="BL16" s="478"/>
      <c r="BM16" s="479"/>
      <c r="BN16" s="443">
        <v>3115609</v>
      </c>
      <c r="BO16" s="444"/>
      <c r="BP16" s="444"/>
      <c r="BQ16" s="444"/>
      <c r="BR16" s="444"/>
      <c r="BS16" s="444"/>
      <c r="BT16" s="444"/>
      <c r="BU16" s="445"/>
      <c r="BV16" s="443">
        <v>2949909</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81"/>
      <c r="B17" s="509"/>
      <c r="C17" s="510"/>
      <c r="D17" s="510"/>
      <c r="E17" s="510"/>
      <c r="F17" s="510"/>
      <c r="G17" s="510"/>
      <c r="H17" s="510"/>
      <c r="I17" s="510"/>
      <c r="J17" s="510"/>
      <c r="K17" s="511"/>
      <c r="L17" s="195"/>
      <c r="M17" s="554" t="s">
        <v>157</v>
      </c>
      <c r="N17" s="555"/>
      <c r="O17" s="555"/>
      <c r="P17" s="555"/>
      <c r="Q17" s="556"/>
      <c r="R17" s="549" t="s">
        <v>158</v>
      </c>
      <c r="S17" s="550"/>
      <c r="T17" s="550"/>
      <c r="U17" s="550"/>
      <c r="V17" s="551"/>
      <c r="W17" s="459" t="s">
        <v>159</v>
      </c>
      <c r="X17" s="460"/>
      <c r="Y17" s="460"/>
      <c r="Z17" s="460"/>
      <c r="AA17" s="460"/>
      <c r="AB17" s="450"/>
      <c r="AC17" s="494">
        <v>3293</v>
      </c>
      <c r="AD17" s="495"/>
      <c r="AE17" s="495"/>
      <c r="AF17" s="495"/>
      <c r="AG17" s="537"/>
      <c r="AH17" s="494">
        <v>3321</v>
      </c>
      <c r="AI17" s="495"/>
      <c r="AJ17" s="495"/>
      <c r="AK17" s="495"/>
      <c r="AL17" s="496"/>
      <c r="AM17" s="472"/>
      <c r="AN17" s="473"/>
      <c r="AO17" s="473"/>
      <c r="AP17" s="473"/>
      <c r="AQ17" s="473"/>
      <c r="AR17" s="473"/>
      <c r="AS17" s="473"/>
      <c r="AT17" s="474"/>
      <c r="AU17" s="475"/>
      <c r="AV17" s="476"/>
      <c r="AW17" s="476"/>
      <c r="AX17" s="476"/>
      <c r="AY17" s="477" t="s">
        <v>160</v>
      </c>
      <c r="AZ17" s="478"/>
      <c r="BA17" s="478"/>
      <c r="BB17" s="478"/>
      <c r="BC17" s="478"/>
      <c r="BD17" s="478"/>
      <c r="BE17" s="478"/>
      <c r="BF17" s="478"/>
      <c r="BG17" s="478"/>
      <c r="BH17" s="478"/>
      <c r="BI17" s="478"/>
      <c r="BJ17" s="478"/>
      <c r="BK17" s="478"/>
      <c r="BL17" s="478"/>
      <c r="BM17" s="479"/>
      <c r="BN17" s="443">
        <v>4149551</v>
      </c>
      <c r="BO17" s="444"/>
      <c r="BP17" s="444"/>
      <c r="BQ17" s="444"/>
      <c r="BR17" s="444"/>
      <c r="BS17" s="444"/>
      <c r="BT17" s="444"/>
      <c r="BU17" s="445"/>
      <c r="BV17" s="443">
        <v>3603598</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81"/>
      <c r="B18" s="565" t="s">
        <v>161</v>
      </c>
      <c r="C18" s="486"/>
      <c r="D18" s="486"/>
      <c r="E18" s="566"/>
      <c r="F18" s="566"/>
      <c r="G18" s="566"/>
      <c r="H18" s="566"/>
      <c r="I18" s="566"/>
      <c r="J18" s="566"/>
      <c r="K18" s="566"/>
      <c r="L18" s="567">
        <v>44.55</v>
      </c>
      <c r="M18" s="567"/>
      <c r="N18" s="567"/>
      <c r="O18" s="567"/>
      <c r="P18" s="567"/>
      <c r="Q18" s="567"/>
      <c r="R18" s="568"/>
      <c r="S18" s="568"/>
      <c r="T18" s="568"/>
      <c r="U18" s="568"/>
      <c r="V18" s="569"/>
      <c r="W18" s="461"/>
      <c r="X18" s="462"/>
      <c r="Y18" s="462"/>
      <c r="Z18" s="462"/>
      <c r="AA18" s="462"/>
      <c r="AB18" s="453"/>
      <c r="AC18" s="570">
        <v>50.7</v>
      </c>
      <c r="AD18" s="571"/>
      <c r="AE18" s="571"/>
      <c r="AF18" s="571"/>
      <c r="AG18" s="572"/>
      <c r="AH18" s="570">
        <v>48</v>
      </c>
      <c r="AI18" s="571"/>
      <c r="AJ18" s="571"/>
      <c r="AK18" s="571"/>
      <c r="AL18" s="573"/>
      <c r="AM18" s="472"/>
      <c r="AN18" s="473"/>
      <c r="AO18" s="473"/>
      <c r="AP18" s="473"/>
      <c r="AQ18" s="473"/>
      <c r="AR18" s="473"/>
      <c r="AS18" s="473"/>
      <c r="AT18" s="474"/>
      <c r="AU18" s="475"/>
      <c r="AV18" s="476"/>
      <c r="AW18" s="476"/>
      <c r="AX18" s="476"/>
      <c r="AY18" s="477" t="s">
        <v>162</v>
      </c>
      <c r="AZ18" s="478"/>
      <c r="BA18" s="478"/>
      <c r="BB18" s="478"/>
      <c r="BC18" s="478"/>
      <c r="BD18" s="478"/>
      <c r="BE18" s="478"/>
      <c r="BF18" s="478"/>
      <c r="BG18" s="478"/>
      <c r="BH18" s="478"/>
      <c r="BI18" s="478"/>
      <c r="BJ18" s="478"/>
      <c r="BK18" s="478"/>
      <c r="BL18" s="478"/>
      <c r="BM18" s="479"/>
      <c r="BN18" s="443">
        <v>3558772</v>
      </c>
      <c r="BO18" s="444"/>
      <c r="BP18" s="444"/>
      <c r="BQ18" s="444"/>
      <c r="BR18" s="444"/>
      <c r="BS18" s="444"/>
      <c r="BT18" s="444"/>
      <c r="BU18" s="445"/>
      <c r="BV18" s="443">
        <v>3571142</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81"/>
      <c r="B19" s="565" t="s">
        <v>163</v>
      </c>
      <c r="C19" s="486"/>
      <c r="D19" s="486"/>
      <c r="E19" s="566"/>
      <c r="F19" s="566"/>
      <c r="G19" s="566"/>
      <c r="H19" s="566"/>
      <c r="I19" s="566"/>
      <c r="J19" s="566"/>
      <c r="K19" s="566"/>
      <c r="L19" s="574">
        <v>265</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164</v>
      </c>
      <c r="AZ19" s="478"/>
      <c r="BA19" s="478"/>
      <c r="BB19" s="478"/>
      <c r="BC19" s="478"/>
      <c r="BD19" s="478"/>
      <c r="BE19" s="478"/>
      <c r="BF19" s="478"/>
      <c r="BG19" s="478"/>
      <c r="BH19" s="478"/>
      <c r="BI19" s="478"/>
      <c r="BJ19" s="478"/>
      <c r="BK19" s="478"/>
      <c r="BL19" s="478"/>
      <c r="BM19" s="479"/>
      <c r="BN19" s="443">
        <v>4907774</v>
      </c>
      <c r="BO19" s="444"/>
      <c r="BP19" s="444"/>
      <c r="BQ19" s="444"/>
      <c r="BR19" s="444"/>
      <c r="BS19" s="444"/>
      <c r="BT19" s="444"/>
      <c r="BU19" s="445"/>
      <c r="BV19" s="443">
        <v>4850189</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81"/>
      <c r="B20" s="565" t="s">
        <v>165</v>
      </c>
      <c r="C20" s="486"/>
      <c r="D20" s="486"/>
      <c r="E20" s="566"/>
      <c r="F20" s="566"/>
      <c r="G20" s="566"/>
      <c r="H20" s="566"/>
      <c r="I20" s="566"/>
      <c r="J20" s="566"/>
      <c r="K20" s="566"/>
      <c r="L20" s="574">
        <v>4435</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81"/>
      <c r="B21" s="583" t="s">
        <v>166</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81"/>
      <c r="B22" s="613" t="s">
        <v>167</v>
      </c>
      <c r="C22" s="587"/>
      <c r="D22" s="588"/>
      <c r="E22" s="455" t="s">
        <v>1</v>
      </c>
      <c r="F22" s="460"/>
      <c r="G22" s="460"/>
      <c r="H22" s="460"/>
      <c r="I22" s="460"/>
      <c r="J22" s="460"/>
      <c r="K22" s="450"/>
      <c r="L22" s="455" t="s">
        <v>168</v>
      </c>
      <c r="M22" s="460"/>
      <c r="N22" s="460"/>
      <c r="O22" s="460"/>
      <c r="P22" s="450"/>
      <c r="Q22" s="618" t="s">
        <v>169</v>
      </c>
      <c r="R22" s="619"/>
      <c r="S22" s="619"/>
      <c r="T22" s="619"/>
      <c r="U22" s="619"/>
      <c r="V22" s="620"/>
      <c r="W22" s="586" t="s">
        <v>170</v>
      </c>
      <c r="X22" s="587"/>
      <c r="Y22" s="588"/>
      <c r="Z22" s="455" t="s">
        <v>1</v>
      </c>
      <c r="AA22" s="460"/>
      <c r="AB22" s="460"/>
      <c r="AC22" s="460"/>
      <c r="AD22" s="460"/>
      <c r="AE22" s="460"/>
      <c r="AF22" s="460"/>
      <c r="AG22" s="450"/>
      <c r="AH22" s="624" t="s">
        <v>171</v>
      </c>
      <c r="AI22" s="460"/>
      <c r="AJ22" s="460"/>
      <c r="AK22" s="460"/>
      <c r="AL22" s="450"/>
      <c r="AM22" s="624" t="s">
        <v>172</v>
      </c>
      <c r="AN22" s="625"/>
      <c r="AO22" s="625"/>
      <c r="AP22" s="625"/>
      <c r="AQ22" s="625"/>
      <c r="AR22" s="626"/>
      <c r="AS22" s="618" t="s">
        <v>169</v>
      </c>
      <c r="AT22" s="619"/>
      <c r="AU22" s="619"/>
      <c r="AV22" s="619"/>
      <c r="AW22" s="619"/>
      <c r="AX22" s="630"/>
      <c r="AY22" s="403" t="s">
        <v>173</v>
      </c>
      <c r="AZ22" s="404"/>
      <c r="BA22" s="404"/>
      <c r="BB22" s="404"/>
      <c r="BC22" s="404"/>
      <c r="BD22" s="404"/>
      <c r="BE22" s="404"/>
      <c r="BF22" s="404"/>
      <c r="BG22" s="404"/>
      <c r="BH22" s="404"/>
      <c r="BI22" s="404"/>
      <c r="BJ22" s="404"/>
      <c r="BK22" s="404"/>
      <c r="BL22" s="404"/>
      <c r="BM22" s="405"/>
      <c r="BN22" s="406">
        <v>4605409</v>
      </c>
      <c r="BO22" s="407"/>
      <c r="BP22" s="407"/>
      <c r="BQ22" s="407"/>
      <c r="BR22" s="407"/>
      <c r="BS22" s="407"/>
      <c r="BT22" s="407"/>
      <c r="BU22" s="408"/>
      <c r="BV22" s="406">
        <v>4628521</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174</v>
      </c>
      <c r="AZ23" s="478"/>
      <c r="BA23" s="478"/>
      <c r="BB23" s="478"/>
      <c r="BC23" s="478"/>
      <c r="BD23" s="478"/>
      <c r="BE23" s="478"/>
      <c r="BF23" s="478"/>
      <c r="BG23" s="478"/>
      <c r="BH23" s="478"/>
      <c r="BI23" s="478"/>
      <c r="BJ23" s="478"/>
      <c r="BK23" s="478"/>
      <c r="BL23" s="478"/>
      <c r="BM23" s="479"/>
      <c r="BN23" s="443">
        <v>2477595</v>
      </c>
      <c r="BO23" s="444"/>
      <c r="BP23" s="444"/>
      <c r="BQ23" s="444"/>
      <c r="BR23" s="444"/>
      <c r="BS23" s="444"/>
      <c r="BT23" s="444"/>
      <c r="BU23" s="445"/>
      <c r="BV23" s="443">
        <v>2623166</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81"/>
      <c r="B24" s="614"/>
      <c r="C24" s="590"/>
      <c r="D24" s="591"/>
      <c r="E24" s="493" t="s">
        <v>175</v>
      </c>
      <c r="F24" s="473"/>
      <c r="G24" s="473"/>
      <c r="H24" s="473"/>
      <c r="I24" s="473"/>
      <c r="J24" s="473"/>
      <c r="K24" s="474"/>
      <c r="L24" s="494">
        <v>1</v>
      </c>
      <c r="M24" s="495"/>
      <c r="N24" s="495"/>
      <c r="O24" s="495"/>
      <c r="P24" s="537"/>
      <c r="Q24" s="494">
        <v>7000</v>
      </c>
      <c r="R24" s="495"/>
      <c r="S24" s="495"/>
      <c r="T24" s="495"/>
      <c r="U24" s="495"/>
      <c r="V24" s="537"/>
      <c r="W24" s="589"/>
      <c r="X24" s="590"/>
      <c r="Y24" s="591"/>
      <c r="Z24" s="493" t="s">
        <v>176</v>
      </c>
      <c r="AA24" s="473"/>
      <c r="AB24" s="473"/>
      <c r="AC24" s="473"/>
      <c r="AD24" s="473"/>
      <c r="AE24" s="473"/>
      <c r="AF24" s="473"/>
      <c r="AG24" s="474"/>
      <c r="AH24" s="494">
        <v>115</v>
      </c>
      <c r="AI24" s="495"/>
      <c r="AJ24" s="495"/>
      <c r="AK24" s="495"/>
      <c r="AL24" s="537"/>
      <c r="AM24" s="494">
        <v>340975</v>
      </c>
      <c r="AN24" s="495"/>
      <c r="AO24" s="495"/>
      <c r="AP24" s="495"/>
      <c r="AQ24" s="495"/>
      <c r="AR24" s="537"/>
      <c r="AS24" s="494">
        <v>2965</v>
      </c>
      <c r="AT24" s="495"/>
      <c r="AU24" s="495"/>
      <c r="AV24" s="495"/>
      <c r="AW24" s="495"/>
      <c r="AX24" s="496"/>
      <c r="AY24" s="559" t="s">
        <v>177</v>
      </c>
      <c r="AZ24" s="560"/>
      <c r="BA24" s="560"/>
      <c r="BB24" s="560"/>
      <c r="BC24" s="560"/>
      <c r="BD24" s="560"/>
      <c r="BE24" s="560"/>
      <c r="BF24" s="560"/>
      <c r="BG24" s="560"/>
      <c r="BH24" s="560"/>
      <c r="BI24" s="560"/>
      <c r="BJ24" s="560"/>
      <c r="BK24" s="560"/>
      <c r="BL24" s="560"/>
      <c r="BM24" s="561"/>
      <c r="BN24" s="443">
        <v>2756191</v>
      </c>
      <c r="BO24" s="444"/>
      <c r="BP24" s="444"/>
      <c r="BQ24" s="444"/>
      <c r="BR24" s="444"/>
      <c r="BS24" s="444"/>
      <c r="BT24" s="444"/>
      <c r="BU24" s="445"/>
      <c r="BV24" s="443">
        <v>2556777</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81"/>
      <c r="B25" s="614"/>
      <c r="C25" s="590"/>
      <c r="D25" s="591"/>
      <c r="E25" s="493" t="s">
        <v>178</v>
      </c>
      <c r="F25" s="473"/>
      <c r="G25" s="473"/>
      <c r="H25" s="473"/>
      <c r="I25" s="473"/>
      <c r="J25" s="473"/>
      <c r="K25" s="474"/>
      <c r="L25" s="494">
        <v>1</v>
      </c>
      <c r="M25" s="495"/>
      <c r="N25" s="495"/>
      <c r="O25" s="495"/>
      <c r="P25" s="537"/>
      <c r="Q25" s="494">
        <v>6010</v>
      </c>
      <c r="R25" s="495"/>
      <c r="S25" s="495"/>
      <c r="T25" s="495"/>
      <c r="U25" s="495"/>
      <c r="V25" s="537"/>
      <c r="W25" s="589"/>
      <c r="X25" s="590"/>
      <c r="Y25" s="591"/>
      <c r="Z25" s="493" t="s">
        <v>179</v>
      </c>
      <c r="AA25" s="473"/>
      <c r="AB25" s="473"/>
      <c r="AC25" s="473"/>
      <c r="AD25" s="473"/>
      <c r="AE25" s="473"/>
      <c r="AF25" s="473"/>
      <c r="AG25" s="474"/>
      <c r="AH25" s="494" t="s">
        <v>149</v>
      </c>
      <c r="AI25" s="495"/>
      <c r="AJ25" s="495"/>
      <c r="AK25" s="495"/>
      <c r="AL25" s="537"/>
      <c r="AM25" s="494" t="s">
        <v>149</v>
      </c>
      <c r="AN25" s="495"/>
      <c r="AO25" s="495"/>
      <c r="AP25" s="495"/>
      <c r="AQ25" s="495"/>
      <c r="AR25" s="537"/>
      <c r="AS25" s="494" t="s">
        <v>180</v>
      </c>
      <c r="AT25" s="495"/>
      <c r="AU25" s="495"/>
      <c r="AV25" s="495"/>
      <c r="AW25" s="495"/>
      <c r="AX25" s="496"/>
      <c r="AY25" s="403" t="s">
        <v>181</v>
      </c>
      <c r="AZ25" s="404"/>
      <c r="BA25" s="404"/>
      <c r="BB25" s="404"/>
      <c r="BC25" s="404"/>
      <c r="BD25" s="404"/>
      <c r="BE25" s="404"/>
      <c r="BF25" s="404"/>
      <c r="BG25" s="404"/>
      <c r="BH25" s="404"/>
      <c r="BI25" s="404"/>
      <c r="BJ25" s="404"/>
      <c r="BK25" s="404"/>
      <c r="BL25" s="404"/>
      <c r="BM25" s="405"/>
      <c r="BN25" s="406">
        <v>1027216</v>
      </c>
      <c r="BO25" s="407"/>
      <c r="BP25" s="407"/>
      <c r="BQ25" s="407"/>
      <c r="BR25" s="407"/>
      <c r="BS25" s="407"/>
      <c r="BT25" s="407"/>
      <c r="BU25" s="408"/>
      <c r="BV25" s="406">
        <v>861422</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81"/>
      <c r="B26" s="614"/>
      <c r="C26" s="590"/>
      <c r="D26" s="591"/>
      <c r="E26" s="493" t="s">
        <v>182</v>
      </c>
      <c r="F26" s="473"/>
      <c r="G26" s="473"/>
      <c r="H26" s="473"/>
      <c r="I26" s="473"/>
      <c r="J26" s="473"/>
      <c r="K26" s="474"/>
      <c r="L26" s="494">
        <v>1</v>
      </c>
      <c r="M26" s="495"/>
      <c r="N26" s="495"/>
      <c r="O26" s="495"/>
      <c r="P26" s="537"/>
      <c r="Q26" s="494">
        <v>5630</v>
      </c>
      <c r="R26" s="495"/>
      <c r="S26" s="495"/>
      <c r="T26" s="495"/>
      <c r="U26" s="495"/>
      <c r="V26" s="537"/>
      <c r="W26" s="589"/>
      <c r="X26" s="590"/>
      <c r="Y26" s="591"/>
      <c r="Z26" s="493" t="s">
        <v>183</v>
      </c>
      <c r="AA26" s="595"/>
      <c r="AB26" s="595"/>
      <c r="AC26" s="595"/>
      <c r="AD26" s="595"/>
      <c r="AE26" s="595"/>
      <c r="AF26" s="595"/>
      <c r="AG26" s="596"/>
      <c r="AH26" s="494">
        <v>2</v>
      </c>
      <c r="AI26" s="495"/>
      <c r="AJ26" s="495"/>
      <c r="AK26" s="495"/>
      <c r="AL26" s="537"/>
      <c r="AM26" s="494" t="s">
        <v>184</v>
      </c>
      <c r="AN26" s="495"/>
      <c r="AO26" s="495"/>
      <c r="AP26" s="495"/>
      <c r="AQ26" s="495"/>
      <c r="AR26" s="537"/>
      <c r="AS26" s="494" t="s">
        <v>185</v>
      </c>
      <c r="AT26" s="495"/>
      <c r="AU26" s="495"/>
      <c r="AV26" s="495"/>
      <c r="AW26" s="495"/>
      <c r="AX26" s="496"/>
      <c r="AY26" s="446" t="s">
        <v>186</v>
      </c>
      <c r="AZ26" s="447"/>
      <c r="BA26" s="447"/>
      <c r="BB26" s="447"/>
      <c r="BC26" s="447"/>
      <c r="BD26" s="447"/>
      <c r="BE26" s="447"/>
      <c r="BF26" s="447"/>
      <c r="BG26" s="447"/>
      <c r="BH26" s="447"/>
      <c r="BI26" s="447"/>
      <c r="BJ26" s="447"/>
      <c r="BK26" s="447"/>
      <c r="BL26" s="447"/>
      <c r="BM26" s="448"/>
      <c r="BN26" s="443" t="s">
        <v>149</v>
      </c>
      <c r="BO26" s="444"/>
      <c r="BP26" s="444"/>
      <c r="BQ26" s="444"/>
      <c r="BR26" s="444"/>
      <c r="BS26" s="444"/>
      <c r="BT26" s="444"/>
      <c r="BU26" s="445"/>
      <c r="BV26" s="443" t="s">
        <v>149</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81"/>
      <c r="B27" s="614"/>
      <c r="C27" s="590"/>
      <c r="D27" s="591"/>
      <c r="E27" s="493" t="s">
        <v>187</v>
      </c>
      <c r="F27" s="473"/>
      <c r="G27" s="473"/>
      <c r="H27" s="473"/>
      <c r="I27" s="473"/>
      <c r="J27" s="473"/>
      <c r="K27" s="474"/>
      <c r="L27" s="494">
        <v>1</v>
      </c>
      <c r="M27" s="495"/>
      <c r="N27" s="495"/>
      <c r="O27" s="495"/>
      <c r="P27" s="537"/>
      <c r="Q27" s="494">
        <v>3010</v>
      </c>
      <c r="R27" s="495"/>
      <c r="S27" s="495"/>
      <c r="T27" s="495"/>
      <c r="U27" s="495"/>
      <c r="V27" s="537"/>
      <c r="W27" s="589"/>
      <c r="X27" s="590"/>
      <c r="Y27" s="591"/>
      <c r="Z27" s="493" t="s">
        <v>188</v>
      </c>
      <c r="AA27" s="473"/>
      <c r="AB27" s="473"/>
      <c r="AC27" s="473"/>
      <c r="AD27" s="473"/>
      <c r="AE27" s="473"/>
      <c r="AF27" s="473"/>
      <c r="AG27" s="474"/>
      <c r="AH27" s="494">
        <v>20</v>
      </c>
      <c r="AI27" s="495"/>
      <c r="AJ27" s="495"/>
      <c r="AK27" s="495"/>
      <c r="AL27" s="537"/>
      <c r="AM27" s="494">
        <v>67540</v>
      </c>
      <c r="AN27" s="495"/>
      <c r="AO27" s="495"/>
      <c r="AP27" s="495"/>
      <c r="AQ27" s="495"/>
      <c r="AR27" s="537"/>
      <c r="AS27" s="494">
        <v>3377</v>
      </c>
      <c r="AT27" s="495"/>
      <c r="AU27" s="495"/>
      <c r="AV27" s="495"/>
      <c r="AW27" s="495"/>
      <c r="AX27" s="496"/>
      <c r="AY27" s="538" t="s">
        <v>189</v>
      </c>
      <c r="AZ27" s="539"/>
      <c r="BA27" s="539"/>
      <c r="BB27" s="539"/>
      <c r="BC27" s="539"/>
      <c r="BD27" s="539"/>
      <c r="BE27" s="539"/>
      <c r="BF27" s="539"/>
      <c r="BG27" s="539"/>
      <c r="BH27" s="539"/>
      <c r="BI27" s="539"/>
      <c r="BJ27" s="539"/>
      <c r="BK27" s="539"/>
      <c r="BL27" s="539"/>
      <c r="BM27" s="540"/>
      <c r="BN27" s="562">
        <v>249591</v>
      </c>
      <c r="BO27" s="563"/>
      <c r="BP27" s="563"/>
      <c r="BQ27" s="563"/>
      <c r="BR27" s="563"/>
      <c r="BS27" s="563"/>
      <c r="BT27" s="563"/>
      <c r="BU27" s="564"/>
      <c r="BV27" s="562">
        <v>249577</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81"/>
      <c r="B28" s="614"/>
      <c r="C28" s="590"/>
      <c r="D28" s="591"/>
      <c r="E28" s="493" t="s">
        <v>190</v>
      </c>
      <c r="F28" s="473"/>
      <c r="G28" s="473"/>
      <c r="H28" s="473"/>
      <c r="I28" s="473"/>
      <c r="J28" s="473"/>
      <c r="K28" s="474"/>
      <c r="L28" s="494">
        <v>1</v>
      </c>
      <c r="M28" s="495"/>
      <c r="N28" s="495"/>
      <c r="O28" s="495"/>
      <c r="P28" s="537"/>
      <c r="Q28" s="494">
        <v>2260</v>
      </c>
      <c r="R28" s="495"/>
      <c r="S28" s="495"/>
      <c r="T28" s="495"/>
      <c r="U28" s="495"/>
      <c r="V28" s="537"/>
      <c r="W28" s="589"/>
      <c r="X28" s="590"/>
      <c r="Y28" s="591"/>
      <c r="Z28" s="493" t="s">
        <v>191</v>
      </c>
      <c r="AA28" s="473"/>
      <c r="AB28" s="473"/>
      <c r="AC28" s="473"/>
      <c r="AD28" s="473"/>
      <c r="AE28" s="473"/>
      <c r="AF28" s="473"/>
      <c r="AG28" s="474"/>
      <c r="AH28" s="494" t="s">
        <v>149</v>
      </c>
      <c r="AI28" s="495"/>
      <c r="AJ28" s="495"/>
      <c r="AK28" s="495"/>
      <c r="AL28" s="537"/>
      <c r="AM28" s="494" t="s">
        <v>149</v>
      </c>
      <c r="AN28" s="495"/>
      <c r="AO28" s="495"/>
      <c r="AP28" s="495"/>
      <c r="AQ28" s="495"/>
      <c r="AR28" s="537"/>
      <c r="AS28" s="494" t="s">
        <v>149</v>
      </c>
      <c r="AT28" s="495"/>
      <c r="AU28" s="495"/>
      <c r="AV28" s="495"/>
      <c r="AW28" s="495"/>
      <c r="AX28" s="496"/>
      <c r="AY28" s="597" t="s">
        <v>192</v>
      </c>
      <c r="AZ28" s="598"/>
      <c r="BA28" s="598"/>
      <c r="BB28" s="599"/>
      <c r="BC28" s="403" t="s">
        <v>50</v>
      </c>
      <c r="BD28" s="404"/>
      <c r="BE28" s="404"/>
      <c r="BF28" s="404"/>
      <c r="BG28" s="404"/>
      <c r="BH28" s="404"/>
      <c r="BI28" s="404"/>
      <c r="BJ28" s="404"/>
      <c r="BK28" s="404"/>
      <c r="BL28" s="404"/>
      <c r="BM28" s="405"/>
      <c r="BN28" s="406">
        <v>1625460</v>
      </c>
      <c r="BO28" s="407"/>
      <c r="BP28" s="407"/>
      <c r="BQ28" s="407"/>
      <c r="BR28" s="407"/>
      <c r="BS28" s="407"/>
      <c r="BT28" s="407"/>
      <c r="BU28" s="408"/>
      <c r="BV28" s="406">
        <v>1598154</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81"/>
      <c r="B29" s="614"/>
      <c r="C29" s="590"/>
      <c r="D29" s="591"/>
      <c r="E29" s="493" t="s">
        <v>193</v>
      </c>
      <c r="F29" s="473"/>
      <c r="G29" s="473"/>
      <c r="H29" s="473"/>
      <c r="I29" s="473"/>
      <c r="J29" s="473"/>
      <c r="K29" s="474"/>
      <c r="L29" s="494">
        <v>10</v>
      </c>
      <c r="M29" s="495"/>
      <c r="N29" s="495"/>
      <c r="O29" s="495"/>
      <c r="P29" s="537"/>
      <c r="Q29" s="494">
        <v>2010</v>
      </c>
      <c r="R29" s="495"/>
      <c r="S29" s="495"/>
      <c r="T29" s="495"/>
      <c r="U29" s="495"/>
      <c r="V29" s="537"/>
      <c r="W29" s="592"/>
      <c r="X29" s="593"/>
      <c r="Y29" s="594"/>
      <c r="Z29" s="493" t="s">
        <v>194</v>
      </c>
      <c r="AA29" s="473"/>
      <c r="AB29" s="473"/>
      <c r="AC29" s="473"/>
      <c r="AD29" s="473"/>
      <c r="AE29" s="473"/>
      <c r="AF29" s="473"/>
      <c r="AG29" s="474"/>
      <c r="AH29" s="494">
        <v>135</v>
      </c>
      <c r="AI29" s="495"/>
      <c r="AJ29" s="495"/>
      <c r="AK29" s="495"/>
      <c r="AL29" s="537"/>
      <c r="AM29" s="494">
        <v>408515</v>
      </c>
      <c r="AN29" s="495"/>
      <c r="AO29" s="495"/>
      <c r="AP29" s="495"/>
      <c r="AQ29" s="495"/>
      <c r="AR29" s="537"/>
      <c r="AS29" s="494">
        <v>3026</v>
      </c>
      <c r="AT29" s="495"/>
      <c r="AU29" s="495"/>
      <c r="AV29" s="495"/>
      <c r="AW29" s="495"/>
      <c r="AX29" s="496"/>
      <c r="AY29" s="600"/>
      <c r="AZ29" s="601"/>
      <c r="BA29" s="601"/>
      <c r="BB29" s="602"/>
      <c r="BC29" s="477" t="s">
        <v>195</v>
      </c>
      <c r="BD29" s="478"/>
      <c r="BE29" s="478"/>
      <c r="BF29" s="478"/>
      <c r="BG29" s="478"/>
      <c r="BH29" s="478"/>
      <c r="BI29" s="478"/>
      <c r="BJ29" s="478"/>
      <c r="BK29" s="478"/>
      <c r="BL29" s="478"/>
      <c r="BM29" s="479"/>
      <c r="BN29" s="443">
        <v>308209</v>
      </c>
      <c r="BO29" s="444"/>
      <c r="BP29" s="444"/>
      <c r="BQ29" s="444"/>
      <c r="BR29" s="444"/>
      <c r="BS29" s="444"/>
      <c r="BT29" s="444"/>
      <c r="BU29" s="445"/>
      <c r="BV29" s="443">
        <v>308173</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196</v>
      </c>
      <c r="X30" s="611"/>
      <c r="Y30" s="611"/>
      <c r="Z30" s="611"/>
      <c r="AA30" s="611"/>
      <c r="AB30" s="611"/>
      <c r="AC30" s="611"/>
      <c r="AD30" s="611"/>
      <c r="AE30" s="611"/>
      <c r="AF30" s="611"/>
      <c r="AG30" s="612"/>
      <c r="AH30" s="570">
        <v>99.3</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52</v>
      </c>
      <c r="BD30" s="560"/>
      <c r="BE30" s="560"/>
      <c r="BF30" s="560"/>
      <c r="BG30" s="560"/>
      <c r="BH30" s="560"/>
      <c r="BI30" s="560"/>
      <c r="BJ30" s="560"/>
      <c r="BK30" s="560"/>
      <c r="BL30" s="560"/>
      <c r="BM30" s="561"/>
      <c r="BN30" s="562">
        <v>1620400</v>
      </c>
      <c r="BO30" s="563"/>
      <c r="BP30" s="563"/>
      <c r="BQ30" s="563"/>
      <c r="BR30" s="563"/>
      <c r="BS30" s="563"/>
      <c r="BT30" s="563"/>
      <c r="BU30" s="564"/>
      <c r="BV30" s="562">
        <v>1554629</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606" t="s">
        <v>197</v>
      </c>
      <c r="D32" s="606"/>
      <c r="E32" s="606"/>
      <c r="F32" s="606"/>
      <c r="G32" s="606"/>
      <c r="H32" s="606"/>
      <c r="I32" s="606"/>
      <c r="J32" s="606"/>
      <c r="K32" s="606"/>
      <c r="L32" s="606"/>
      <c r="M32" s="606"/>
      <c r="N32" s="606"/>
      <c r="O32" s="606"/>
      <c r="P32" s="606"/>
      <c r="Q32" s="606"/>
      <c r="R32" s="606"/>
      <c r="S32" s="606"/>
      <c r="U32" s="447" t="s">
        <v>198</v>
      </c>
      <c r="V32" s="447"/>
      <c r="W32" s="447"/>
      <c r="X32" s="447"/>
      <c r="Y32" s="447"/>
      <c r="Z32" s="447"/>
      <c r="AA32" s="447"/>
      <c r="AB32" s="447"/>
      <c r="AC32" s="447"/>
      <c r="AD32" s="447"/>
      <c r="AE32" s="447"/>
      <c r="AF32" s="447"/>
      <c r="AG32" s="447"/>
      <c r="AH32" s="447"/>
      <c r="AI32" s="447"/>
      <c r="AJ32" s="447"/>
      <c r="AK32" s="447"/>
      <c r="AM32" s="447" t="s">
        <v>199</v>
      </c>
      <c r="AN32" s="447"/>
      <c r="AO32" s="447"/>
      <c r="AP32" s="447"/>
      <c r="AQ32" s="447"/>
      <c r="AR32" s="447"/>
      <c r="AS32" s="447"/>
      <c r="AT32" s="447"/>
      <c r="AU32" s="447"/>
      <c r="AV32" s="447"/>
      <c r="AW32" s="447"/>
      <c r="AX32" s="447"/>
      <c r="AY32" s="447"/>
      <c r="AZ32" s="447"/>
      <c r="BA32" s="447"/>
      <c r="BB32" s="447"/>
      <c r="BC32" s="447"/>
      <c r="BE32" s="447" t="s">
        <v>200</v>
      </c>
      <c r="BF32" s="447"/>
      <c r="BG32" s="447"/>
      <c r="BH32" s="447"/>
      <c r="BI32" s="447"/>
      <c r="BJ32" s="447"/>
      <c r="BK32" s="447"/>
      <c r="BL32" s="447"/>
      <c r="BM32" s="447"/>
      <c r="BN32" s="447"/>
      <c r="BO32" s="447"/>
      <c r="BP32" s="447"/>
      <c r="BQ32" s="447"/>
      <c r="BR32" s="447"/>
      <c r="BS32" s="447"/>
      <c r="BT32" s="447"/>
      <c r="BU32" s="447"/>
      <c r="BW32" s="447" t="s">
        <v>201</v>
      </c>
      <c r="BX32" s="447"/>
      <c r="BY32" s="447"/>
      <c r="BZ32" s="447"/>
      <c r="CA32" s="447"/>
      <c r="CB32" s="447"/>
      <c r="CC32" s="447"/>
      <c r="CD32" s="447"/>
      <c r="CE32" s="447"/>
      <c r="CF32" s="447"/>
      <c r="CG32" s="447"/>
      <c r="CH32" s="447"/>
      <c r="CI32" s="447"/>
      <c r="CJ32" s="447"/>
      <c r="CK32" s="447"/>
      <c r="CL32" s="447"/>
      <c r="CM32" s="447"/>
      <c r="CO32" s="447" t="s">
        <v>202</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15">
      <c r="A33" s="181"/>
      <c r="B33" s="205"/>
      <c r="C33" s="467" t="s">
        <v>203</v>
      </c>
      <c r="D33" s="467"/>
      <c r="E33" s="432" t="s">
        <v>204</v>
      </c>
      <c r="F33" s="432"/>
      <c r="G33" s="432"/>
      <c r="H33" s="432"/>
      <c r="I33" s="432"/>
      <c r="J33" s="432"/>
      <c r="K33" s="432"/>
      <c r="L33" s="432"/>
      <c r="M33" s="432"/>
      <c r="N33" s="432"/>
      <c r="O33" s="432"/>
      <c r="P33" s="432"/>
      <c r="Q33" s="432"/>
      <c r="R33" s="432"/>
      <c r="S33" s="432"/>
      <c r="T33" s="206"/>
      <c r="U33" s="467" t="s">
        <v>203</v>
      </c>
      <c r="V33" s="467"/>
      <c r="W33" s="432" t="s">
        <v>205</v>
      </c>
      <c r="X33" s="432"/>
      <c r="Y33" s="432"/>
      <c r="Z33" s="432"/>
      <c r="AA33" s="432"/>
      <c r="AB33" s="432"/>
      <c r="AC33" s="432"/>
      <c r="AD33" s="432"/>
      <c r="AE33" s="432"/>
      <c r="AF33" s="432"/>
      <c r="AG33" s="432"/>
      <c r="AH33" s="432"/>
      <c r="AI33" s="432"/>
      <c r="AJ33" s="432"/>
      <c r="AK33" s="432"/>
      <c r="AL33" s="206"/>
      <c r="AM33" s="467" t="s">
        <v>206</v>
      </c>
      <c r="AN33" s="467"/>
      <c r="AO33" s="432" t="s">
        <v>205</v>
      </c>
      <c r="AP33" s="432"/>
      <c r="AQ33" s="432"/>
      <c r="AR33" s="432"/>
      <c r="AS33" s="432"/>
      <c r="AT33" s="432"/>
      <c r="AU33" s="432"/>
      <c r="AV33" s="432"/>
      <c r="AW33" s="432"/>
      <c r="AX33" s="432"/>
      <c r="AY33" s="432"/>
      <c r="AZ33" s="432"/>
      <c r="BA33" s="432"/>
      <c r="BB33" s="432"/>
      <c r="BC33" s="432"/>
      <c r="BD33" s="207"/>
      <c r="BE33" s="432" t="s">
        <v>207</v>
      </c>
      <c r="BF33" s="432"/>
      <c r="BG33" s="432" t="s">
        <v>208</v>
      </c>
      <c r="BH33" s="432"/>
      <c r="BI33" s="432"/>
      <c r="BJ33" s="432"/>
      <c r="BK33" s="432"/>
      <c r="BL33" s="432"/>
      <c r="BM33" s="432"/>
      <c r="BN33" s="432"/>
      <c r="BO33" s="432"/>
      <c r="BP33" s="432"/>
      <c r="BQ33" s="432"/>
      <c r="BR33" s="432"/>
      <c r="BS33" s="432"/>
      <c r="BT33" s="432"/>
      <c r="BU33" s="432"/>
      <c r="BV33" s="207"/>
      <c r="BW33" s="467" t="s">
        <v>207</v>
      </c>
      <c r="BX33" s="467"/>
      <c r="BY33" s="432" t="s">
        <v>209</v>
      </c>
      <c r="BZ33" s="432"/>
      <c r="CA33" s="432"/>
      <c r="CB33" s="432"/>
      <c r="CC33" s="432"/>
      <c r="CD33" s="432"/>
      <c r="CE33" s="432"/>
      <c r="CF33" s="432"/>
      <c r="CG33" s="432"/>
      <c r="CH33" s="432"/>
      <c r="CI33" s="432"/>
      <c r="CJ33" s="432"/>
      <c r="CK33" s="432"/>
      <c r="CL33" s="432"/>
      <c r="CM33" s="432"/>
      <c r="CN33" s="206"/>
      <c r="CO33" s="467" t="s">
        <v>203</v>
      </c>
      <c r="CP33" s="467"/>
      <c r="CQ33" s="432" t="s">
        <v>210</v>
      </c>
      <c r="CR33" s="432"/>
      <c r="CS33" s="432"/>
      <c r="CT33" s="432"/>
      <c r="CU33" s="432"/>
      <c r="CV33" s="432"/>
      <c r="CW33" s="432"/>
      <c r="CX33" s="432"/>
      <c r="CY33" s="432"/>
      <c r="CZ33" s="432"/>
      <c r="DA33" s="432"/>
      <c r="DB33" s="432"/>
      <c r="DC33" s="432"/>
      <c r="DD33" s="432"/>
      <c r="DE33" s="432"/>
      <c r="DF33" s="206"/>
      <c r="DG33" s="632" t="s">
        <v>211</v>
      </c>
      <c r="DH33" s="632"/>
      <c r="DI33" s="208"/>
    </row>
    <row r="34" spans="1:113" ht="32.25" customHeight="1" x14ac:dyDescent="0.15">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3</v>
      </c>
      <c r="V34" s="633"/>
      <c r="W34" s="634" t="str">
        <f>IF('各会計、関係団体の財政状況及び健全化判断比率'!B28="","",'各会計、関係団体の財政状況及び健全化判断比率'!B28)</f>
        <v>国民健康保険事業特別会計（事業勘定）</v>
      </c>
      <c r="X34" s="634"/>
      <c r="Y34" s="634"/>
      <c r="Z34" s="634"/>
      <c r="AA34" s="634"/>
      <c r="AB34" s="634"/>
      <c r="AC34" s="634"/>
      <c r="AD34" s="634"/>
      <c r="AE34" s="634"/>
      <c r="AF34" s="634"/>
      <c r="AG34" s="634"/>
      <c r="AH34" s="634"/>
      <c r="AI34" s="634"/>
      <c r="AJ34" s="634"/>
      <c r="AK34" s="634"/>
      <c r="AL34" s="181"/>
      <c r="AM34" s="633">
        <f>IF(AO34="","",MAX(C34:D43,U34:V43)+1)</f>
        <v>7</v>
      </c>
      <c r="AN34" s="633"/>
      <c r="AO34" s="634" t="str">
        <f>IF('各会計、関係団体の財政状況及び健全化判断比率'!B32="","",'各会計、関係団体の財政状況及び健全化判断比率'!B32)</f>
        <v>水道事業会計</v>
      </c>
      <c r="AP34" s="634"/>
      <c r="AQ34" s="634"/>
      <c r="AR34" s="634"/>
      <c r="AS34" s="634"/>
      <c r="AT34" s="634"/>
      <c r="AU34" s="634"/>
      <c r="AV34" s="634"/>
      <c r="AW34" s="634"/>
      <c r="AX34" s="634"/>
      <c r="AY34" s="634"/>
      <c r="AZ34" s="634"/>
      <c r="BA34" s="634"/>
      <c r="BB34" s="634"/>
      <c r="BC34" s="634"/>
      <c r="BD34" s="181"/>
      <c r="BE34" s="633" t="str">
        <f>IF(BG34="","",MAX(C34:D43,U34:V43,AM34:AN43)+1)</f>
        <v/>
      </c>
      <c r="BF34" s="633"/>
      <c r="BG34" s="634"/>
      <c r="BH34" s="634"/>
      <c r="BI34" s="634"/>
      <c r="BJ34" s="634"/>
      <c r="BK34" s="634"/>
      <c r="BL34" s="634"/>
      <c r="BM34" s="634"/>
      <c r="BN34" s="634"/>
      <c r="BO34" s="634"/>
      <c r="BP34" s="634"/>
      <c r="BQ34" s="634"/>
      <c r="BR34" s="634"/>
      <c r="BS34" s="634"/>
      <c r="BT34" s="634"/>
      <c r="BU34" s="634"/>
      <c r="BV34" s="181"/>
      <c r="BW34" s="633">
        <f>IF(BY34="","",MAX(C34:D43,U34:V43,AM34:AN43,BE34:BF43)+1)</f>
        <v>9</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18</v>
      </c>
      <c r="CP34" s="633"/>
      <c r="CQ34" s="634" t="str">
        <f>IF('各会計、関係団体の財政状況及び健全化判断比率'!BS7="","",'各会計、関係団体の財政状況及び健全化判断比率'!BS7)</f>
        <v>竜王町地域振興事業団</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15">
      <c r="A35" s="181"/>
      <c r="B35" s="205"/>
      <c r="C35" s="633">
        <f>IF(E35="","",C34+1)</f>
        <v>2</v>
      </c>
      <c r="D35" s="633"/>
      <c r="E35" s="634" t="str">
        <f>IF('各会計、関係団体の財政状況及び健全化判断比率'!B8="","",'各会計、関係団体の財政状況及び健全化判断比率'!B8)</f>
        <v>学校給食事業特別会計</v>
      </c>
      <c r="F35" s="634"/>
      <c r="G35" s="634"/>
      <c r="H35" s="634"/>
      <c r="I35" s="634"/>
      <c r="J35" s="634"/>
      <c r="K35" s="634"/>
      <c r="L35" s="634"/>
      <c r="M35" s="634"/>
      <c r="N35" s="634"/>
      <c r="O35" s="634"/>
      <c r="P35" s="634"/>
      <c r="Q35" s="634"/>
      <c r="R35" s="634"/>
      <c r="S35" s="634"/>
      <c r="T35" s="181"/>
      <c r="U35" s="633">
        <f>IF(W35="","",U34+1)</f>
        <v>4</v>
      </c>
      <c r="V35" s="633"/>
      <c r="W35" s="634" t="str">
        <f>IF('各会計、関係団体の財政状況及び健全化判断比率'!B29="","",'各会計、関係団体の財政状況及び健全化判断比率'!B29)</f>
        <v>国民健康保険事業特別会計（施設勘定）</v>
      </c>
      <c r="X35" s="634"/>
      <c r="Y35" s="634"/>
      <c r="Z35" s="634"/>
      <c r="AA35" s="634"/>
      <c r="AB35" s="634"/>
      <c r="AC35" s="634"/>
      <c r="AD35" s="634"/>
      <c r="AE35" s="634"/>
      <c r="AF35" s="634"/>
      <c r="AG35" s="634"/>
      <c r="AH35" s="634"/>
      <c r="AI35" s="634"/>
      <c r="AJ35" s="634"/>
      <c r="AK35" s="634"/>
      <c r="AL35" s="181"/>
      <c r="AM35" s="633">
        <f t="shared" ref="AM35:AM43" si="0">IF(AO35="","",AM34+1)</f>
        <v>8</v>
      </c>
      <c r="AN35" s="633"/>
      <c r="AO35" s="634" t="str">
        <f>IF('各会計、関係団体の財政状況及び健全化判断比率'!B33="","",'各会計、関係団体の財政状況及び健全化判断比率'!B33)</f>
        <v>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10</v>
      </c>
      <c r="BX35" s="633"/>
      <c r="BY35" s="634" t="str">
        <f>IF('各会計、関係団体の財政状況及び健全化判断比率'!B69="","",'各会計、関係団体の財政状況及び健全化判断比率'!B69)</f>
        <v>八日市布引ライフ組合</v>
      </c>
      <c r="BZ35" s="634"/>
      <c r="CA35" s="634"/>
      <c r="CB35" s="634"/>
      <c r="CC35" s="634"/>
      <c r="CD35" s="634"/>
      <c r="CE35" s="634"/>
      <c r="CF35" s="634"/>
      <c r="CG35" s="634"/>
      <c r="CH35" s="634"/>
      <c r="CI35" s="634"/>
      <c r="CJ35" s="634"/>
      <c r="CK35" s="634"/>
      <c r="CL35" s="634"/>
      <c r="CM35" s="634"/>
      <c r="CN35" s="181"/>
      <c r="CO35" s="633">
        <f t="shared" ref="CO35:CO43" si="3">IF(CQ35="","",CO34+1)</f>
        <v>19</v>
      </c>
      <c r="CP35" s="633"/>
      <c r="CQ35" s="634" t="str">
        <f>IF('各会計、関係団体の財政状況及び健全化判断比率'!BS8="","",'各会計、関係団体の財政状況及び健全化判断比率'!BS8)</f>
        <v>みらいパーク竜王</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15">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5</v>
      </c>
      <c r="V36" s="633"/>
      <c r="W36" s="634" t="str">
        <f>IF('各会計、関係団体の財政状況及び健全化判断比率'!B30="","",'各会計、関係団体の財政状況及び健全化判断比率'!B30)</f>
        <v>介護保険特別会計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11</v>
      </c>
      <c r="BX36" s="633"/>
      <c r="BY36" s="634" t="str">
        <f>IF('各会計、関係団体の財政状況及び健全化判断比率'!B70="","",'各会計、関係団体の財政状況及び健全化判断比率'!B70)</f>
        <v>滋賀県市町村議会議員公務災害補償等組合</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15">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f t="shared" si="4"/>
        <v>6</v>
      </c>
      <c r="V37" s="633"/>
      <c r="W37" s="634" t="str">
        <f>IF('各会計、関係団体の財政状況及び健全化判断比率'!B31="","",'各会計、関係団体の財政状況及び健全化判断比率'!B31)</f>
        <v>後期高齢者医療特別会計</v>
      </c>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12</v>
      </c>
      <c r="BX37" s="633"/>
      <c r="BY37" s="634" t="str">
        <f>IF('各会計、関係団体の財政状況及び健全化判断比率'!B71="","",'各会計、関係団体の財政状況及び健全化判断比率'!B71)</f>
        <v>中部清掃組合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15">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13</v>
      </c>
      <c r="BX38" s="633"/>
      <c r="BY38" s="634" t="str">
        <f>IF('各会計、関係団体の財政状況及び健全化判断比率'!B72="","",'各会計、関係団体の財政状況及び健全化判断比率'!B72)</f>
        <v>東近江行政組合（一般会計）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15">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14</v>
      </c>
      <c r="BX39" s="633"/>
      <c r="BY39" s="634" t="str">
        <f>IF('各会計、関係団体の財政状況及び健全化判断比率'!B73="","",'各会計、関係団体の財政状況及び健全化判断比率'!B73)</f>
        <v>東近江行政組合（救急医療特別会計）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15">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f t="shared" si="2"/>
        <v>15</v>
      </c>
      <c r="BX40" s="633"/>
      <c r="BY40" s="634" t="str">
        <f>IF('各会計、関係団体の財政状況及び健全化判断比率'!B74="","",'各会計、関係団体の財政状況及び健全化判断比率'!B74)</f>
        <v>滋賀県市町村職員研修センター</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15">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f t="shared" si="2"/>
        <v>16</v>
      </c>
      <c r="BX41" s="633"/>
      <c r="BY41" s="634" t="str">
        <f>IF('各会計、関係団体の財政状況及び健全化判断比率'!B75="","",'各会計、関係団体の財政状況及び健全化判断比率'!B75)</f>
        <v>滋賀県後期高齢者医療広域連合（一般会計）</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15">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f t="shared" si="2"/>
        <v>17</v>
      </c>
      <c r="BX42" s="633"/>
      <c r="BY42" s="634" t="str">
        <f>IF('各会計、関係団体の財政状況及び健全化判断比率'!B76="","",'各会計、関係団体の財政状況及び健全化判断比率'!B76)</f>
        <v>滋賀県後期高齢者医療広域連合（後期高齢者医療特別会計）</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15">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212</v>
      </c>
      <c r="E46" s="636" t="s">
        <v>213</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214</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215</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216</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217</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218</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219</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220</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4JwLr4A3IwpPhEO+LpzFaWxxjAH30njs3XPGLvnIc3x0BiMImt3NmyDaNHG33iNBl8UqSV9kFEnlgVmXmVOAPA==" saltValue="qREj+o8aZ0TH3+WyQMfRD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187" t="s">
        <v>565</v>
      </c>
      <c r="D34" s="1187"/>
      <c r="E34" s="1188"/>
      <c r="F34" s="32">
        <v>8.25</v>
      </c>
      <c r="G34" s="33">
        <v>7.63</v>
      </c>
      <c r="H34" s="33">
        <v>7.83</v>
      </c>
      <c r="I34" s="33">
        <v>9.8800000000000008</v>
      </c>
      <c r="J34" s="34">
        <v>10.02</v>
      </c>
      <c r="K34" s="22"/>
      <c r="L34" s="22"/>
      <c r="M34" s="22"/>
      <c r="N34" s="22"/>
      <c r="O34" s="22"/>
      <c r="P34" s="22"/>
    </row>
    <row r="35" spans="1:16" ht="39" customHeight="1" x14ac:dyDescent="0.15">
      <c r="A35" s="22"/>
      <c r="B35" s="35"/>
      <c r="C35" s="1181" t="s">
        <v>566</v>
      </c>
      <c r="D35" s="1182"/>
      <c r="E35" s="1183"/>
      <c r="F35" s="36">
        <v>4.18</v>
      </c>
      <c r="G35" s="37">
        <v>4.42</v>
      </c>
      <c r="H35" s="37">
        <v>3.9</v>
      </c>
      <c r="I35" s="37">
        <v>9.73</v>
      </c>
      <c r="J35" s="38">
        <v>5</v>
      </c>
      <c r="K35" s="22"/>
      <c r="L35" s="22"/>
      <c r="M35" s="22"/>
      <c r="N35" s="22"/>
      <c r="O35" s="22"/>
      <c r="P35" s="22"/>
    </row>
    <row r="36" spans="1:16" ht="39" customHeight="1" x14ac:dyDescent="0.15">
      <c r="A36" s="22"/>
      <c r="B36" s="35"/>
      <c r="C36" s="1181" t="s">
        <v>567</v>
      </c>
      <c r="D36" s="1182"/>
      <c r="E36" s="1183"/>
      <c r="F36" s="36">
        <v>2.0299999999999998</v>
      </c>
      <c r="G36" s="37">
        <v>2.29</v>
      </c>
      <c r="H36" s="37">
        <v>2.62</v>
      </c>
      <c r="I36" s="37">
        <v>3.53</v>
      </c>
      <c r="J36" s="38">
        <v>3.58</v>
      </c>
      <c r="K36" s="22"/>
      <c r="L36" s="22"/>
      <c r="M36" s="22"/>
      <c r="N36" s="22"/>
      <c r="O36" s="22"/>
      <c r="P36" s="22"/>
    </row>
    <row r="37" spans="1:16" ht="39" customHeight="1" x14ac:dyDescent="0.15">
      <c r="A37" s="22"/>
      <c r="B37" s="35"/>
      <c r="C37" s="1181" t="s">
        <v>568</v>
      </c>
      <c r="D37" s="1182"/>
      <c r="E37" s="1183"/>
      <c r="F37" s="36">
        <v>0.84</v>
      </c>
      <c r="G37" s="37">
        <v>0.72</v>
      </c>
      <c r="H37" s="37">
        <v>0.81</v>
      </c>
      <c r="I37" s="37">
        <v>1.25</v>
      </c>
      <c r="J37" s="38">
        <v>1.54</v>
      </c>
      <c r="K37" s="22"/>
      <c r="L37" s="22"/>
      <c r="M37" s="22"/>
      <c r="N37" s="22"/>
      <c r="O37" s="22"/>
      <c r="P37" s="22"/>
    </row>
    <row r="38" spans="1:16" ht="39" customHeight="1" x14ac:dyDescent="0.15">
      <c r="A38" s="22"/>
      <c r="B38" s="35"/>
      <c r="C38" s="1181" t="s">
        <v>569</v>
      </c>
      <c r="D38" s="1182"/>
      <c r="E38" s="1183"/>
      <c r="F38" s="36">
        <v>0.69</v>
      </c>
      <c r="G38" s="37">
        <v>0.35</v>
      </c>
      <c r="H38" s="37">
        <v>0.16</v>
      </c>
      <c r="I38" s="37">
        <v>0.31</v>
      </c>
      <c r="J38" s="38">
        <v>0.37</v>
      </c>
      <c r="K38" s="22"/>
      <c r="L38" s="22"/>
      <c r="M38" s="22"/>
      <c r="N38" s="22"/>
      <c r="O38" s="22"/>
      <c r="P38" s="22"/>
    </row>
    <row r="39" spans="1:16" ht="39" customHeight="1" x14ac:dyDescent="0.15">
      <c r="A39" s="22"/>
      <c r="B39" s="35"/>
      <c r="C39" s="1181" t="s">
        <v>570</v>
      </c>
      <c r="D39" s="1182"/>
      <c r="E39" s="1183"/>
      <c r="F39" s="36">
        <v>0.14000000000000001</v>
      </c>
      <c r="G39" s="37">
        <v>0.13</v>
      </c>
      <c r="H39" s="37">
        <v>0.11</v>
      </c>
      <c r="I39" s="37">
        <v>0.21</v>
      </c>
      <c r="J39" s="38">
        <v>0.16</v>
      </c>
      <c r="K39" s="22"/>
      <c r="L39" s="22"/>
      <c r="M39" s="22"/>
      <c r="N39" s="22"/>
      <c r="O39" s="22"/>
      <c r="P39" s="22"/>
    </row>
    <row r="40" spans="1:16" ht="39" customHeight="1" x14ac:dyDescent="0.15">
      <c r="A40" s="22"/>
      <c r="B40" s="35"/>
      <c r="C40" s="1181" t="s">
        <v>571</v>
      </c>
      <c r="D40" s="1182"/>
      <c r="E40" s="1183"/>
      <c r="F40" s="36">
        <v>0.02</v>
      </c>
      <c r="G40" s="37">
        <v>0.03</v>
      </c>
      <c r="H40" s="37">
        <v>0</v>
      </c>
      <c r="I40" s="37">
        <v>0.04</v>
      </c>
      <c r="J40" s="38">
        <v>0.08</v>
      </c>
      <c r="K40" s="22"/>
      <c r="L40" s="22"/>
      <c r="M40" s="22"/>
      <c r="N40" s="22"/>
      <c r="O40" s="22"/>
      <c r="P40" s="22"/>
    </row>
    <row r="41" spans="1:16" ht="39" customHeight="1" x14ac:dyDescent="0.15">
      <c r="A41" s="22"/>
      <c r="B41" s="35"/>
      <c r="C41" s="1181" t="s">
        <v>572</v>
      </c>
      <c r="D41" s="1182"/>
      <c r="E41" s="1183"/>
      <c r="F41" s="36">
        <v>0</v>
      </c>
      <c r="G41" s="37">
        <v>0</v>
      </c>
      <c r="H41" s="37">
        <v>0</v>
      </c>
      <c r="I41" s="37">
        <v>0</v>
      </c>
      <c r="J41" s="38">
        <v>0</v>
      </c>
      <c r="K41" s="22"/>
      <c r="L41" s="22"/>
      <c r="M41" s="22"/>
      <c r="N41" s="22"/>
      <c r="O41" s="22"/>
      <c r="P41" s="22"/>
    </row>
    <row r="42" spans="1:16" ht="39" customHeight="1" x14ac:dyDescent="0.15">
      <c r="A42" s="22"/>
      <c r="B42" s="39"/>
      <c r="C42" s="1181" t="s">
        <v>573</v>
      </c>
      <c r="D42" s="1182"/>
      <c r="E42" s="1183"/>
      <c r="F42" s="36" t="s">
        <v>518</v>
      </c>
      <c r="G42" s="37" t="s">
        <v>518</v>
      </c>
      <c r="H42" s="37" t="s">
        <v>518</v>
      </c>
      <c r="I42" s="37" t="s">
        <v>518</v>
      </c>
      <c r="J42" s="38" t="s">
        <v>518</v>
      </c>
      <c r="K42" s="22"/>
      <c r="L42" s="22"/>
      <c r="M42" s="22"/>
      <c r="N42" s="22"/>
      <c r="O42" s="22"/>
      <c r="P42" s="22"/>
    </row>
    <row r="43" spans="1:16" ht="39" customHeight="1" thickBot="1" x14ac:dyDescent="0.2">
      <c r="A43" s="22"/>
      <c r="B43" s="40"/>
      <c r="C43" s="1184" t="s">
        <v>574</v>
      </c>
      <c r="D43" s="1185"/>
      <c r="E43" s="1186"/>
      <c r="F43" s="41" t="s">
        <v>518</v>
      </c>
      <c r="G43" s="42" t="s">
        <v>518</v>
      </c>
      <c r="H43" s="42" t="s">
        <v>518</v>
      </c>
      <c r="I43" s="42" t="s">
        <v>518</v>
      </c>
      <c r="J43" s="43" t="s">
        <v>518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fp6w0sKMJWmz9TkMcRU9oKmxfxPkuGYfY6PBuypwU3G0ri/7GX/jxDDE8XVkcrTbWbpXhw2dXJ21l4BvfCHnmQ==" saltValue="iN6DSDJEwyGpVkrkMy7iR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189" t="s">
        <v>11</v>
      </c>
      <c r="C45" s="1190"/>
      <c r="D45" s="58"/>
      <c r="E45" s="1195" t="s">
        <v>12</v>
      </c>
      <c r="F45" s="1195"/>
      <c r="G45" s="1195"/>
      <c r="H45" s="1195"/>
      <c r="I45" s="1195"/>
      <c r="J45" s="1196"/>
      <c r="K45" s="59">
        <v>445</v>
      </c>
      <c r="L45" s="60">
        <v>433</v>
      </c>
      <c r="M45" s="60">
        <v>427</v>
      </c>
      <c r="N45" s="60">
        <v>398</v>
      </c>
      <c r="O45" s="61">
        <v>373</v>
      </c>
      <c r="P45" s="48"/>
      <c r="Q45" s="48"/>
      <c r="R45" s="48"/>
      <c r="S45" s="48"/>
      <c r="T45" s="48"/>
      <c r="U45" s="48"/>
    </row>
    <row r="46" spans="1:21" ht="30.75" customHeight="1" x14ac:dyDescent="0.15">
      <c r="A46" s="48"/>
      <c r="B46" s="1191"/>
      <c r="C46" s="1192"/>
      <c r="D46" s="62"/>
      <c r="E46" s="1197" t="s">
        <v>13</v>
      </c>
      <c r="F46" s="1197"/>
      <c r="G46" s="1197"/>
      <c r="H46" s="1197"/>
      <c r="I46" s="1197"/>
      <c r="J46" s="1198"/>
      <c r="K46" s="63" t="s">
        <v>518</v>
      </c>
      <c r="L46" s="64" t="s">
        <v>518</v>
      </c>
      <c r="M46" s="64" t="s">
        <v>518</v>
      </c>
      <c r="N46" s="64" t="s">
        <v>518</v>
      </c>
      <c r="O46" s="65" t="s">
        <v>518</v>
      </c>
      <c r="P46" s="48"/>
      <c r="Q46" s="48"/>
      <c r="R46" s="48"/>
      <c r="S46" s="48"/>
      <c r="T46" s="48"/>
      <c r="U46" s="48"/>
    </row>
    <row r="47" spans="1:21" ht="30.75" customHeight="1" x14ac:dyDescent="0.15">
      <c r="A47" s="48"/>
      <c r="B47" s="1191"/>
      <c r="C47" s="1192"/>
      <c r="D47" s="62"/>
      <c r="E47" s="1197" t="s">
        <v>14</v>
      </c>
      <c r="F47" s="1197"/>
      <c r="G47" s="1197"/>
      <c r="H47" s="1197"/>
      <c r="I47" s="1197"/>
      <c r="J47" s="1198"/>
      <c r="K47" s="63" t="s">
        <v>518</v>
      </c>
      <c r="L47" s="64" t="s">
        <v>518</v>
      </c>
      <c r="M47" s="64" t="s">
        <v>518</v>
      </c>
      <c r="N47" s="64" t="s">
        <v>518</v>
      </c>
      <c r="O47" s="65" t="s">
        <v>518</v>
      </c>
      <c r="P47" s="48"/>
      <c r="Q47" s="48"/>
      <c r="R47" s="48"/>
      <c r="S47" s="48"/>
      <c r="T47" s="48"/>
      <c r="U47" s="48"/>
    </row>
    <row r="48" spans="1:21" ht="30.75" customHeight="1" x14ac:dyDescent="0.15">
      <c r="A48" s="48"/>
      <c r="B48" s="1191"/>
      <c r="C48" s="1192"/>
      <c r="D48" s="62"/>
      <c r="E48" s="1197" t="s">
        <v>15</v>
      </c>
      <c r="F48" s="1197"/>
      <c r="G48" s="1197"/>
      <c r="H48" s="1197"/>
      <c r="I48" s="1197"/>
      <c r="J48" s="1198"/>
      <c r="K48" s="63">
        <v>229</v>
      </c>
      <c r="L48" s="64">
        <v>173</v>
      </c>
      <c r="M48" s="64">
        <v>166</v>
      </c>
      <c r="N48" s="64">
        <v>160</v>
      </c>
      <c r="O48" s="65">
        <v>165</v>
      </c>
      <c r="P48" s="48"/>
      <c r="Q48" s="48"/>
      <c r="R48" s="48"/>
      <c r="S48" s="48"/>
      <c r="T48" s="48"/>
      <c r="U48" s="48"/>
    </row>
    <row r="49" spans="1:21" ht="30.75" customHeight="1" x14ac:dyDescent="0.15">
      <c r="A49" s="48"/>
      <c r="B49" s="1191"/>
      <c r="C49" s="1192"/>
      <c r="D49" s="62"/>
      <c r="E49" s="1197" t="s">
        <v>16</v>
      </c>
      <c r="F49" s="1197"/>
      <c r="G49" s="1197"/>
      <c r="H49" s="1197"/>
      <c r="I49" s="1197"/>
      <c r="J49" s="1198"/>
      <c r="K49" s="63">
        <v>63</v>
      </c>
      <c r="L49" s="64">
        <v>64</v>
      </c>
      <c r="M49" s="64">
        <v>63</v>
      </c>
      <c r="N49" s="64">
        <v>43</v>
      </c>
      <c r="O49" s="65">
        <v>14</v>
      </c>
      <c r="P49" s="48"/>
      <c r="Q49" s="48"/>
      <c r="R49" s="48"/>
      <c r="S49" s="48"/>
      <c r="T49" s="48"/>
      <c r="U49" s="48"/>
    </row>
    <row r="50" spans="1:21" ht="30.75" customHeight="1" x14ac:dyDescent="0.15">
      <c r="A50" s="48"/>
      <c r="B50" s="1191"/>
      <c r="C50" s="1192"/>
      <c r="D50" s="62"/>
      <c r="E50" s="1197" t="s">
        <v>17</v>
      </c>
      <c r="F50" s="1197"/>
      <c r="G50" s="1197"/>
      <c r="H50" s="1197"/>
      <c r="I50" s="1197"/>
      <c r="J50" s="1198"/>
      <c r="K50" s="63">
        <v>36</v>
      </c>
      <c r="L50" s="64">
        <v>31</v>
      </c>
      <c r="M50" s="64">
        <v>22</v>
      </c>
      <c r="N50" s="64">
        <v>14</v>
      </c>
      <c r="O50" s="65">
        <v>11</v>
      </c>
      <c r="P50" s="48"/>
      <c r="Q50" s="48"/>
      <c r="R50" s="48"/>
      <c r="S50" s="48"/>
      <c r="T50" s="48"/>
      <c r="U50" s="48"/>
    </row>
    <row r="51" spans="1:21" ht="30.75" customHeight="1" x14ac:dyDescent="0.15">
      <c r="A51" s="48"/>
      <c r="B51" s="1193"/>
      <c r="C51" s="1194"/>
      <c r="D51" s="66"/>
      <c r="E51" s="1197" t="s">
        <v>18</v>
      </c>
      <c r="F51" s="1197"/>
      <c r="G51" s="1197"/>
      <c r="H51" s="1197"/>
      <c r="I51" s="1197"/>
      <c r="J51" s="1198"/>
      <c r="K51" s="63" t="s">
        <v>518</v>
      </c>
      <c r="L51" s="64" t="s">
        <v>518</v>
      </c>
      <c r="M51" s="64">
        <v>0</v>
      </c>
      <c r="N51" s="64">
        <v>0</v>
      </c>
      <c r="O51" s="65" t="s">
        <v>518</v>
      </c>
      <c r="P51" s="48"/>
      <c r="Q51" s="48"/>
      <c r="R51" s="48"/>
      <c r="S51" s="48"/>
      <c r="T51" s="48"/>
      <c r="U51" s="48"/>
    </row>
    <row r="52" spans="1:21" ht="30.75" customHeight="1" x14ac:dyDescent="0.15">
      <c r="A52" s="48"/>
      <c r="B52" s="1199" t="s">
        <v>19</v>
      </c>
      <c r="C52" s="1200"/>
      <c r="D52" s="66"/>
      <c r="E52" s="1197" t="s">
        <v>20</v>
      </c>
      <c r="F52" s="1197"/>
      <c r="G52" s="1197"/>
      <c r="H52" s="1197"/>
      <c r="I52" s="1197"/>
      <c r="J52" s="1198"/>
      <c r="K52" s="63">
        <v>421</v>
      </c>
      <c r="L52" s="64">
        <v>413</v>
      </c>
      <c r="M52" s="64">
        <v>421</v>
      </c>
      <c r="N52" s="64">
        <v>413</v>
      </c>
      <c r="O52" s="65">
        <v>403</v>
      </c>
      <c r="P52" s="48"/>
      <c r="Q52" s="48"/>
      <c r="R52" s="48"/>
      <c r="S52" s="48"/>
      <c r="T52" s="48"/>
      <c r="U52" s="48"/>
    </row>
    <row r="53" spans="1:21" ht="30.75" customHeight="1" thickBot="1" x14ac:dyDescent="0.2">
      <c r="A53" s="48"/>
      <c r="B53" s="1201" t="s">
        <v>21</v>
      </c>
      <c r="C53" s="1202"/>
      <c r="D53" s="67"/>
      <c r="E53" s="1203" t="s">
        <v>22</v>
      </c>
      <c r="F53" s="1203"/>
      <c r="G53" s="1203"/>
      <c r="H53" s="1203"/>
      <c r="I53" s="1203"/>
      <c r="J53" s="1204"/>
      <c r="K53" s="68">
        <v>352</v>
      </c>
      <c r="L53" s="69">
        <v>288</v>
      </c>
      <c r="M53" s="69">
        <v>257</v>
      </c>
      <c r="N53" s="69">
        <v>202</v>
      </c>
      <c r="O53" s="70">
        <v>160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575</v>
      </c>
      <c r="P56" s="48"/>
      <c r="Q56" s="48"/>
      <c r="R56" s="48"/>
      <c r="S56" s="48"/>
      <c r="T56" s="48"/>
      <c r="U56" s="48"/>
    </row>
    <row r="57" spans="1:21" ht="31.5" customHeight="1" thickBot="1" x14ac:dyDescent="0.2">
      <c r="A57" s="48"/>
      <c r="B57" s="76"/>
      <c r="C57" s="77"/>
      <c r="D57" s="77"/>
      <c r="E57" s="78"/>
      <c r="F57" s="78"/>
      <c r="G57" s="78"/>
      <c r="H57" s="78"/>
      <c r="I57" s="78"/>
      <c r="J57" s="79" t="s">
        <v>2</v>
      </c>
      <c r="K57" s="80" t="s">
        <v>576</v>
      </c>
      <c r="L57" s="81" t="s">
        <v>577</v>
      </c>
      <c r="M57" s="81" t="s">
        <v>578</v>
      </c>
      <c r="N57" s="81" t="s">
        <v>579</v>
      </c>
      <c r="O57" s="82" t="s">
        <v>580</v>
      </c>
      <c r="P57" s="48"/>
      <c r="Q57" s="48"/>
      <c r="R57" s="48"/>
      <c r="S57" s="48"/>
      <c r="T57" s="48"/>
      <c r="U57" s="48"/>
    </row>
    <row r="58" spans="1:21" ht="31.5" customHeight="1" x14ac:dyDescent="0.15">
      <c r="B58" s="1205" t="s">
        <v>26</v>
      </c>
      <c r="C58" s="1206"/>
      <c r="D58" s="1211" t="s">
        <v>27</v>
      </c>
      <c r="E58" s="1212"/>
      <c r="F58" s="1212"/>
      <c r="G58" s="1212"/>
      <c r="H58" s="1212"/>
      <c r="I58" s="1212"/>
      <c r="J58" s="1213"/>
      <c r="K58" s="83"/>
      <c r="L58" s="84"/>
      <c r="M58" s="84"/>
      <c r="N58" s="84"/>
      <c r="O58" s="85"/>
    </row>
    <row r="59" spans="1:21" ht="31.5" customHeight="1" x14ac:dyDescent="0.15">
      <c r="B59" s="1207"/>
      <c r="C59" s="1208"/>
      <c r="D59" s="1214" t="s">
        <v>28</v>
      </c>
      <c r="E59" s="1215"/>
      <c r="F59" s="1215"/>
      <c r="G59" s="1215"/>
      <c r="H59" s="1215"/>
      <c r="I59" s="1215"/>
      <c r="J59" s="1216"/>
      <c r="K59" s="86"/>
      <c r="L59" s="87"/>
      <c r="M59" s="87"/>
      <c r="N59" s="87"/>
      <c r="O59" s="88"/>
    </row>
    <row r="60" spans="1:21" ht="31.5" customHeight="1" thickBot="1" x14ac:dyDescent="0.2">
      <c r="B60" s="1209"/>
      <c r="C60" s="1210"/>
      <c r="D60" s="1217" t="s">
        <v>29</v>
      </c>
      <c r="E60" s="1218"/>
      <c r="F60" s="1218"/>
      <c r="G60" s="1218"/>
      <c r="H60" s="1218"/>
      <c r="I60" s="1218"/>
      <c r="J60" s="1219"/>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sjwbOYk2YPOF2Uay0KvCH1YKMmlFri7kSyz1DymLgEi/r5/twKd4O5ahAStBhY+X8imCbMFKzfXLtZ+EhcY6g==" saltValue="A5AXUoQooG0I1BroHOWv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559</v>
      </c>
      <c r="J40" s="103" t="s">
        <v>560</v>
      </c>
      <c r="K40" s="103" t="s">
        <v>561</v>
      </c>
      <c r="L40" s="103" t="s">
        <v>562</v>
      </c>
      <c r="M40" s="104" t="s">
        <v>563</v>
      </c>
    </row>
    <row r="41" spans="2:13" ht="27.75" customHeight="1" x14ac:dyDescent="0.15">
      <c r="B41" s="1220" t="s">
        <v>32</v>
      </c>
      <c r="C41" s="1221"/>
      <c r="D41" s="105"/>
      <c r="E41" s="1226" t="s">
        <v>33</v>
      </c>
      <c r="F41" s="1226"/>
      <c r="G41" s="1226"/>
      <c r="H41" s="1227"/>
      <c r="I41" s="355">
        <v>4612</v>
      </c>
      <c r="J41" s="356">
        <v>4224</v>
      </c>
      <c r="K41" s="356">
        <v>4619</v>
      </c>
      <c r="L41" s="356">
        <v>4629</v>
      </c>
      <c r="M41" s="357">
        <v>4605</v>
      </c>
    </row>
    <row r="42" spans="2:13" ht="27.75" customHeight="1" x14ac:dyDescent="0.15">
      <c r="B42" s="1222"/>
      <c r="C42" s="1223"/>
      <c r="D42" s="106"/>
      <c r="E42" s="1228" t="s">
        <v>34</v>
      </c>
      <c r="F42" s="1228"/>
      <c r="G42" s="1228"/>
      <c r="H42" s="1229"/>
      <c r="I42" s="358">
        <v>146</v>
      </c>
      <c r="J42" s="359">
        <v>116</v>
      </c>
      <c r="K42" s="359">
        <v>93</v>
      </c>
      <c r="L42" s="359">
        <v>80</v>
      </c>
      <c r="M42" s="360">
        <v>71</v>
      </c>
    </row>
    <row r="43" spans="2:13" ht="27.75" customHeight="1" x14ac:dyDescent="0.15">
      <c r="B43" s="1222"/>
      <c r="C43" s="1223"/>
      <c r="D43" s="106"/>
      <c r="E43" s="1228" t="s">
        <v>35</v>
      </c>
      <c r="F43" s="1228"/>
      <c r="G43" s="1228"/>
      <c r="H43" s="1229"/>
      <c r="I43" s="358">
        <v>3223</v>
      </c>
      <c r="J43" s="359">
        <v>2931</v>
      </c>
      <c r="K43" s="359">
        <v>2497</v>
      </c>
      <c r="L43" s="359">
        <v>2032</v>
      </c>
      <c r="M43" s="360">
        <v>1816</v>
      </c>
    </row>
    <row r="44" spans="2:13" ht="27.75" customHeight="1" x14ac:dyDescent="0.15">
      <c r="B44" s="1222"/>
      <c r="C44" s="1223"/>
      <c r="D44" s="106"/>
      <c r="E44" s="1228" t="s">
        <v>36</v>
      </c>
      <c r="F44" s="1228"/>
      <c r="G44" s="1228"/>
      <c r="H44" s="1229"/>
      <c r="I44" s="358">
        <v>233</v>
      </c>
      <c r="J44" s="359">
        <v>174</v>
      </c>
      <c r="K44" s="359">
        <v>118</v>
      </c>
      <c r="L44" s="359">
        <v>86</v>
      </c>
      <c r="M44" s="360">
        <v>77</v>
      </c>
    </row>
    <row r="45" spans="2:13" ht="27.75" customHeight="1" x14ac:dyDescent="0.15">
      <c r="B45" s="1222"/>
      <c r="C45" s="1223"/>
      <c r="D45" s="106"/>
      <c r="E45" s="1228" t="s">
        <v>37</v>
      </c>
      <c r="F45" s="1228"/>
      <c r="G45" s="1228"/>
      <c r="H45" s="1229"/>
      <c r="I45" s="358">
        <v>862</v>
      </c>
      <c r="J45" s="359">
        <v>854</v>
      </c>
      <c r="K45" s="359">
        <v>820</v>
      </c>
      <c r="L45" s="359">
        <v>811</v>
      </c>
      <c r="M45" s="360">
        <v>780</v>
      </c>
    </row>
    <row r="46" spans="2:13" ht="27.75" customHeight="1" x14ac:dyDescent="0.15">
      <c r="B46" s="1222"/>
      <c r="C46" s="1223"/>
      <c r="D46" s="107"/>
      <c r="E46" s="1228" t="s">
        <v>38</v>
      </c>
      <c r="F46" s="1228"/>
      <c r="G46" s="1228"/>
      <c r="H46" s="1229"/>
      <c r="I46" s="358" t="s">
        <v>518</v>
      </c>
      <c r="J46" s="359" t="s">
        <v>518</v>
      </c>
      <c r="K46" s="359" t="s">
        <v>518</v>
      </c>
      <c r="L46" s="359" t="s">
        <v>518</v>
      </c>
      <c r="M46" s="360" t="s">
        <v>518</v>
      </c>
    </row>
    <row r="47" spans="2:13" ht="27.75" customHeight="1" x14ac:dyDescent="0.15">
      <c r="B47" s="1222"/>
      <c r="C47" s="1223"/>
      <c r="D47" s="108"/>
      <c r="E47" s="1230" t="s">
        <v>39</v>
      </c>
      <c r="F47" s="1231"/>
      <c r="G47" s="1231"/>
      <c r="H47" s="1232"/>
      <c r="I47" s="358" t="s">
        <v>518</v>
      </c>
      <c r="J47" s="359" t="s">
        <v>518</v>
      </c>
      <c r="K47" s="359" t="s">
        <v>518</v>
      </c>
      <c r="L47" s="359" t="s">
        <v>518</v>
      </c>
      <c r="M47" s="360" t="s">
        <v>518</v>
      </c>
    </row>
    <row r="48" spans="2:13" ht="27.75" customHeight="1" x14ac:dyDescent="0.15">
      <c r="B48" s="1222"/>
      <c r="C48" s="1223"/>
      <c r="D48" s="106"/>
      <c r="E48" s="1228" t="s">
        <v>40</v>
      </c>
      <c r="F48" s="1228"/>
      <c r="G48" s="1228"/>
      <c r="H48" s="1229"/>
      <c r="I48" s="358" t="s">
        <v>518</v>
      </c>
      <c r="J48" s="359" t="s">
        <v>518</v>
      </c>
      <c r="K48" s="359" t="s">
        <v>518</v>
      </c>
      <c r="L48" s="359" t="s">
        <v>518</v>
      </c>
      <c r="M48" s="360" t="s">
        <v>518</v>
      </c>
    </row>
    <row r="49" spans="2:13" ht="27.75" customHeight="1" x14ac:dyDescent="0.15">
      <c r="B49" s="1224"/>
      <c r="C49" s="1225"/>
      <c r="D49" s="106"/>
      <c r="E49" s="1228" t="s">
        <v>41</v>
      </c>
      <c r="F49" s="1228"/>
      <c r="G49" s="1228"/>
      <c r="H49" s="1229"/>
      <c r="I49" s="358" t="s">
        <v>518</v>
      </c>
      <c r="J49" s="359" t="s">
        <v>518</v>
      </c>
      <c r="K49" s="359" t="s">
        <v>518</v>
      </c>
      <c r="L49" s="359" t="s">
        <v>518</v>
      </c>
      <c r="M49" s="360" t="s">
        <v>518</v>
      </c>
    </row>
    <row r="50" spans="2:13" ht="27.75" customHeight="1" x14ac:dyDescent="0.15">
      <c r="B50" s="1233" t="s">
        <v>42</v>
      </c>
      <c r="C50" s="1234"/>
      <c r="D50" s="109"/>
      <c r="E50" s="1228" t="s">
        <v>43</v>
      </c>
      <c r="F50" s="1228"/>
      <c r="G50" s="1228"/>
      <c r="H50" s="1229"/>
      <c r="I50" s="358">
        <v>3592</v>
      </c>
      <c r="J50" s="359">
        <v>3683</v>
      </c>
      <c r="K50" s="359">
        <v>3659</v>
      </c>
      <c r="L50" s="359">
        <v>3941</v>
      </c>
      <c r="M50" s="360">
        <v>4048</v>
      </c>
    </row>
    <row r="51" spans="2:13" ht="27.75" customHeight="1" x14ac:dyDescent="0.15">
      <c r="B51" s="1222"/>
      <c r="C51" s="1223"/>
      <c r="D51" s="106"/>
      <c r="E51" s="1228" t="s">
        <v>44</v>
      </c>
      <c r="F51" s="1228"/>
      <c r="G51" s="1228"/>
      <c r="H51" s="1229"/>
      <c r="I51" s="358" t="s">
        <v>518</v>
      </c>
      <c r="J51" s="359" t="s">
        <v>518</v>
      </c>
      <c r="K51" s="359" t="s">
        <v>518</v>
      </c>
      <c r="L51" s="359" t="s">
        <v>518</v>
      </c>
      <c r="M51" s="360" t="s">
        <v>518</v>
      </c>
    </row>
    <row r="52" spans="2:13" ht="27.75" customHeight="1" x14ac:dyDescent="0.15">
      <c r="B52" s="1224"/>
      <c r="C52" s="1225"/>
      <c r="D52" s="106"/>
      <c r="E52" s="1228" t="s">
        <v>45</v>
      </c>
      <c r="F52" s="1228"/>
      <c r="G52" s="1228"/>
      <c r="H52" s="1229"/>
      <c r="I52" s="358">
        <v>5022</v>
      </c>
      <c r="J52" s="359">
        <v>5037</v>
      </c>
      <c r="K52" s="359">
        <v>4943</v>
      </c>
      <c r="L52" s="359">
        <v>4847</v>
      </c>
      <c r="M52" s="360">
        <v>4645</v>
      </c>
    </row>
    <row r="53" spans="2:13" ht="27.75" customHeight="1" thickBot="1" x14ac:dyDescent="0.2">
      <c r="B53" s="1235" t="s">
        <v>46</v>
      </c>
      <c r="C53" s="1236"/>
      <c r="D53" s="110"/>
      <c r="E53" s="1237" t="s">
        <v>47</v>
      </c>
      <c r="F53" s="1237"/>
      <c r="G53" s="1237"/>
      <c r="H53" s="1238"/>
      <c r="I53" s="361">
        <v>462</v>
      </c>
      <c r="J53" s="362">
        <v>-421</v>
      </c>
      <c r="K53" s="362">
        <v>-454</v>
      </c>
      <c r="L53" s="362">
        <v>-1151</v>
      </c>
      <c r="M53" s="363">
        <v>-1344</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uhAm2Oi6V7OkrECa5v7zMybn/Ua++hJyOSvb/pXtrHtt/gcx9lwc02ZKQK2RZs7a+5wxpp7/GfkW2caucwYXtg==" saltValue="Dmtf/JzbQ69XlPDOaIVHG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561</v>
      </c>
      <c r="G54" s="119" t="s">
        <v>562</v>
      </c>
      <c r="H54" s="120" t="s">
        <v>563</v>
      </c>
    </row>
    <row r="55" spans="2:8" ht="52.5" customHeight="1" x14ac:dyDescent="0.15">
      <c r="B55" s="121"/>
      <c r="C55" s="1247" t="s">
        <v>50</v>
      </c>
      <c r="D55" s="1247"/>
      <c r="E55" s="1248"/>
      <c r="F55" s="122">
        <v>1378</v>
      </c>
      <c r="G55" s="122">
        <v>1598</v>
      </c>
      <c r="H55" s="123">
        <v>1625</v>
      </c>
    </row>
    <row r="56" spans="2:8" ht="52.5" customHeight="1" x14ac:dyDescent="0.15">
      <c r="B56" s="124"/>
      <c r="C56" s="1249" t="s">
        <v>51</v>
      </c>
      <c r="D56" s="1249"/>
      <c r="E56" s="1250"/>
      <c r="F56" s="125">
        <v>241</v>
      </c>
      <c r="G56" s="125">
        <v>308</v>
      </c>
      <c r="H56" s="126">
        <v>308</v>
      </c>
    </row>
    <row r="57" spans="2:8" ht="53.25" customHeight="1" x14ac:dyDescent="0.15">
      <c r="B57" s="124"/>
      <c r="C57" s="1251" t="s">
        <v>52</v>
      </c>
      <c r="D57" s="1251"/>
      <c r="E57" s="1252"/>
      <c r="F57" s="127">
        <v>1558</v>
      </c>
      <c r="G57" s="127">
        <v>1555</v>
      </c>
      <c r="H57" s="128">
        <v>1620</v>
      </c>
    </row>
    <row r="58" spans="2:8" ht="45.75" customHeight="1" x14ac:dyDescent="0.15">
      <c r="B58" s="129"/>
      <c r="C58" s="1239" t="s">
        <v>592</v>
      </c>
      <c r="D58" s="1240"/>
      <c r="E58" s="1241"/>
      <c r="F58" s="130">
        <v>447</v>
      </c>
      <c r="G58" s="130">
        <v>447</v>
      </c>
      <c r="H58" s="131">
        <v>483</v>
      </c>
    </row>
    <row r="59" spans="2:8" ht="45.75" customHeight="1" x14ac:dyDescent="0.15">
      <c r="B59" s="129"/>
      <c r="C59" s="1239" t="s">
        <v>593</v>
      </c>
      <c r="D59" s="1240"/>
      <c r="E59" s="1241"/>
      <c r="F59" s="130">
        <v>291</v>
      </c>
      <c r="G59" s="130">
        <v>321</v>
      </c>
      <c r="H59" s="131">
        <v>331</v>
      </c>
    </row>
    <row r="60" spans="2:8" ht="45.75" customHeight="1" x14ac:dyDescent="0.15">
      <c r="B60" s="129"/>
      <c r="C60" s="1239" t="s">
        <v>594</v>
      </c>
      <c r="D60" s="1240"/>
      <c r="E60" s="1241"/>
      <c r="F60" s="130">
        <v>201</v>
      </c>
      <c r="G60" s="130">
        <v>204</v>
      </c>
      <c r="H60" s="131">
        <v>214</v>
      </c>
    </row>
    <row r="61" spans="2:8" ht="45.75" customHeight="1" x14ac:dyDescent="0.15">
      <c r="B61" s="129"/>
      <c r="C61" s="1239" t="s">
        <v>595</v>
      </c>
      <c r="D61" s="1240"/>
      <c r="E61" s="1241"/>
      <c r="F61" s="130">
        <v>201</v>
      </c>
      <c r="G61" s="130">
        <v>201</v>
      </c>
      <c r="H61" s="131">
        <v>201</v>
      </c>
    </row>
    <row r="62" spans="2:8" ht="45.75" customHeight="1" thickBot="1" x14ac:dyDescent="0.2">
      <c r="B62" s="132"/>
      <c r="C62" s="1242" t="s">
        <v>596</v>
      </c>
      <c r="D62" s="1243"/>
      <c r="E62" s="1244"/>
      <c r="F62" s="133">
        <v>181</v>
      </c>
      <c r="G62" s="133">
        <v>181</v>
      </c>
      <c r="H62" s="134">
        <v>181</v>
      </c>
    </row>
    <row r="63" spans="2:8" ht="52.5" customHeight="1" thickBot="1" x14ac:dyDescent="0.2">
      <c r="B63" s="135"/>
      <c r="C63" s="1245" t="s">
        <v>53</v>
      </c>
      <c r="D63" s="1245"/>
      <c r="E63" s="1246"/>
      <c r="F63" s="136">
        <v>3176</v>
      </c>
      <c r="G63" s="136">
        <v>3461</v>
      </c>
      <c r="H63" s="137">
        <v>3554</v>
      </c>
    </row>
    <row r="64" spans="2:8" x14ac:dyDescent="0.15"/>
  </sheetData>
  <sheetProtection algorithmName="SHA-512" hashValue="sOc3anepSP4RqR1GbPVzbacUK2CIndaaToQfc8e4+AU02qprGqAkjC4nRns433JkWWX3VehJ6pVARn19jI2nhw==" saltValue="KTCuWK5cEVm9uvKXx0h58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FB3F3-991E-40AC-AE91-AACCF1191369}">
  <sheetPr>
    <pageSetUpPr fitToPage="1"/>
  </sheetPr>
  <dimension ref="A1:DE85"/>
  <sheetViews>
    <sheetView showGridLines="0" topLeftCell="V54" zoomScaleNormal="100" zoomScaleSheetLayoutView="55" workbookViewId="0">
      <selection activeCell="AE112" sqref="AE112"/>
    </sheetView>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606</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603</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60" t="s">
        <v>608</v>
      </c>
      <c r="AO43" s="1261"/>
      <c r="AP43" s="1261"/>
      <c r="AQ43" s="1261"/>
      <c r="AR43" s="1261"/>
      <c r="AS43" s="1261"/>
      <c r="AT43" s="1261"/>
      <c r="AU43" s="1261"/>
      <c r="AV43" s="1261"/>
      <c r="AW43" s="1261"/>
      <c r="AX43" s="1261"/>
      <c r="AY43" s="1261"/>
      <c r="AZ43" s="1261"/>
      <c r="BA43" s="1261"/>
      <c r="BB43" s="1261"/>
      <c r="BC43" s="1261"/>
      <c r="BD43" s="1261"/>
      <c r="BE43" s="1261"/>
      <c r="BF43" s="1261"/>
      <c r="BG43" s="1261"/>
      <c r="BH43" s="1261"/>
      <c r="BI43" s="1261"/>
      <c r="BJ43" s="1261"/>
      <c r="BK43" s="1261"/>
      <c r="BL43" s="1261"/>
      <c r="BM43" s="1261"/>
      <c r="BN43" s="1261"/>
      <c r="BO43" s="1261"/>
      <c r="BP43" s="1261"/>
      <c r="BQ43" s="1261"/>
      <c r="BR43" s="1261"/>
      <c r="BS43" s="1261"/>
      <c r="BT43" s="1261"/>
      <c r="BU43" s="1261"/>
      <c r="BV43" s="1261"/>
      <c r="BW43" s="1261"/>
      <c r="BX43" s="1261"/>
      <c r="BY43" s="1261"/>
      <c r="BZ43" s="1261"/>
      <c r="CA43" s="1261"/>
      <c r="CB43" s="1261"/>
      <c r="CC43" s="1261"/>
      <c r="CD43" s="1261"/>
      <c r="CE43" s="1261"/>
      <c r="CF43" s="1261"/>
      <c r="CG43" s="1261"/>
      <c r="CH43" s="1261"/>
      <c r="CI43" s="1261"/>
      <c r="CJ43" s="1261"/>
      <c r="CK43" s="1261"/>
      <c r="CL43" s="1261"/>
      <c r="CM43" s="1261"/>
      <c r="CN43" s="1261"/>
      <c r="CO43" s="1261"/>
      <c r="CP43" s="1261"/>
      <c r="CQ43" s="1261"/>
      <c r="CR43" s="1261"/>
      <c r="CS43" s="1261"/>
      <c r="CT43" s="1261"/>
      <c r="CU43" s="1261"/>
      <c r="CV43" s="1261"/>
      <c r="CW43" s="1261"/>
      <c r="CX43" s="1261"/>
      <c r="CY43" s="1261"/>
      <c r="CZ43" s="1261"/>
      <c r="DA43" s="1261"/>
      <c r="DB43" s="1261"/>
      <c r="DC43" s="1262"/>
    </row>
    <row r="44" spans="2:109" ht="13.5" x14ac:dyDescent="0.15">
      <c r="B44" s="365"/>
      <c r="AN44" s="1263"/>
      <c r="AO44" s="1264"/>
      <c r="AP44" s="1264"/>
      <c r="AQ44" s="1264"/>
      <c r="AR44" s="1264"/>
      <c r="AS44" s="1264"/>
      <c r="AT44" s="1264"/>
      <c r="AU44" s="1264"/>
      <c r="AV44" s="1264"/>
      <c r="AW44" s="1264"/>
      <c r="AX44" s="1264"/>
      <c r="AY44" s="1264"/>
      <c r="AZ44" s="1264"/>
      <c r="BA44" s="1264"/>
      <c r="BB44" s="1264"/>
      <c r="BC44" s="1264"/>
      <c r="BD44" s="1264"/>
      <c r="BE44" s="1264"/>
      <c r="BF44" s="1264"/>
      <c r="BG44" s="1264"/>
      <c r="BH44" s="1264"/>
      <c r="BI44" s="1264"/>
      <c r="BJ44" s="1264"/>
      <c r="BK44" s="1264"/>
      <c r="BL44" s="1264"/>
      <c r="BM44" s="1264"/>
      <c r="BN44" s="1264"/>
      <c r="BO44" s="1264"/>
      <c r="BP44" s="1264"/>
      <c r="BQ44" s="1264"/>
      <c r="BR44" s="1264"/>
      <c r="BS44" s="1264"/>
      <c r="BT44" s="1264"/>
      <c r="BU44" s="1264"/>
      <c r="BV44" s="1264"/>
      <c r="BW44" s="1264"/>
      <c r="BX44" s="1264"/>
      <c r="BY44" s="1264"/>
      <c r="BZ44" s="1264"/>
      <c r="CA44" s="1264"/>
      <c r="CB44" s="1264"/>
      <c r="CC44" s="1264"/>
      <c r="CD44" s="1264"/>
      <c r="CE44" s="1264"/>
      <c r="CF44" s="1264"/>
      <c r="CG44" s="1264"/>
      <c r="CH44" s="1264"/>
      <c r="CI44" s="1264"/>
      <c r="CJ44" s="1264"/>
      <c r="CK44" s="1264"/>
      <c r="CL44" s="1264"/>
      <c r="CM44" s="1264"/>
      <c r="CN44" s="1264"/>
      <c r="CO44" s="1264"/>
      <c r="CP44" s="1264"/>
      <c r="CQ44" s="1264"/>
      <c r="CR44" s="1264"/>
      <c r="CS44" s="1264"/>
      <c r="CT44" s="1264"/>
      <c r="CU44" s="1264"/>
      <c r="CV44" s="1264"/>
      <c r="CW44" s="1264"/>
      <c r="CX44" s="1264"/>
      <c r="CY44" s="1264"/>
      <c r="CZ44" s="1264"/>
      <c r="DA44" s="1264"/>
      <c r="DB44" s="1264"/>
      <c r="DC44" s="1265"/>
    </row>
    <row r="45" spans="2:109" ht="13.5" x14ac:dyDescent="0.15">
      <c r="B45" s="365"/>
      <c r="AN45" s="1263"/>
      <c r="AO45" s="1264"/>
      <c r="AP45" s="1264"/>
      <c r="AQ45" s="1264"/>
      <c r="AR45" s="1264"/>
      <c r="AS45" s="1264"/>
      <c r="AT45" s="1264"/>
      <c r="AU45" s="1264"/>
      <c r="AV45" s="1264"/>
      <c r="AW45" s="1264"/>
      <c r="AX45" s="1264"/>
      <c r="AY45" s="1264"/>
      <c r="AZ45" s="1264"/>
      <c r="BA45" s="1264"/>
      <c r="BB45" s="1264"/>
      <c r="BC45" s="1264"/>
      <c r="BD45" s="1264"/>
      <c r="BE45" s="1264"/>
      <c r="BF45" s="1264"/>
      <c r="BG45" s="1264"/>
      <c r="BH45" s="1264"/>
      <c r="BI45" s="1264"/>
      <c r="BJ45" s="1264"/>
      <c r="BK45" s="1264"/>
      <c r="BL45" s="1264"/>
      <c r="BM45" s="1264"/>
      <c r="BN45" s="1264"/>
      <c r="BO45" s="1264"/>
      <c r="BP45" s="1264"/>
      <c r="BQ45" s="1264"/>
      <c r="BR45" s="1264"/>
      <c r="BS45" s="1264"/>
      <c r="BT45" s="1264"/>
      <c r="BU45" s="1264"/>
      <c r="BV45" s="1264"/>
      <c r="BW45" s="1264"/>
      <c r="BX45" s="1264"/>
      <c r="BY45" s="1264"/>
      <c r="BZ45" s="1264"/>
      <c r="CA45" s="1264"/>
      <c r="CB45" s="1264"/>
      <c r="CC45" s="1264"/>
      <c r="CD45" s="1264"/>
      <c r="CE45" s="1264"/>
      <c r="CF45" s="1264"/>
      <c r="CG45" s="1264"/>
      <c r="CH45" s="1264"/>
      <c r="CI45" s="1264"/>
      <c r="CJ45" s="1264"/>
      <c r="CK45" s="1264"/>
      <c r="CL45" s="1264"/>
      <c r="CM45" s="1264"/>
      <c r="CN45" s="1264"/>
      <c r="CO45" s="1264"/>
      <c r="CP45" s="1264"/>
      <c r="CQ45" s="1264"/>
      <c r="CR45" s="1264"/>
      <c r="CS45" s="1264"/>
      <c r="CT45" s="1264"/>
      <c r="CU45" s="1264"/>
      <c r="CV45" s="1264"/>
      <c r="CW45" s="1264"/>
      <c r="CX45" s="1264"/>
      <c r="CY45" s="1264"/>
      <c r="CZ45" s="1264"/>
      <c r="DA45" s="1264"/>
      <c r="DB45" s="1264"/>
      <c r="DC45" s="1265"/>
    </row>
    <row r="46" spans="2:109" ht="13.5" x14ac:dyDescent="0.15">
      <c r="B46" s="365"/>
      <c r="AN46" s="1263"/>
      <c r="AO46" s="1264"/>
      <c r="AP46" s="1264"/>
      <c r="AQ46" s="1264"/>
      <c r="AR46" s="1264"/>
      <c r="AS46" s="1264"/>
      <c r="AT46" s="1264"/>
      <c r="AU46" s="1264"/>
      <c r="AV46" s="1264"/>
      <c r="AW46" s="1264"/>
      <c r="AX46" s="1264"/>
      <c r="AY46" s="1264"/>
      <c r="AZ46" s="1264"/>
      <c r="BA46" s="1264"/>
      <c r="BB46" s="1264"/>
      <c r="BC46" s="1264"/>
      <c r="BD46" s="1264"/>
      <c r="BE46" s="1264"/>
      <c r="BF46" s="1264"/>
      <c r="BG46" s="1264"/>
      <c r="BH46" s="1264"/>
      <c r="BI46" s="1264"/>
      <c r="BJ46" s="1264"/>
      <c r="BK46" s="1264"/>
      <c r="BL46" s="1264"/>
      <c r="BM46" s="1264"/>
      <c r="BN46" s="1264"/>
      <c r="BO46" s="1264"/>
      <c r="BP46" s="1264"/>
      <c r="BQ46" s="1264"/>
      <c r="BR46" s="1264"/>
      <c r="BS46" s="1264"/>
      <c r="BT46" s="1264"/>
      <c r="BU46" s="1264"/>
      <c r="BV46" s="1264"/>
      <c r="BW46" s="1264"/>
      <c r="BX46" s="1264"/>
      <c r="BY46" s="1264"/>
      <c r="BZ46" s="1264"/>
      <c r="CA46" s="1264"/>
      <c r="CB46" s="1264"/>
      <c r="CC46" s="1264"/>
      <c r="CD46" s="1264"/>
      <c r="CE46" s="1264"/>
      <c r="CF46" s="1264"/>
      <c r="CG46" s="1264"/>
      <c r="CH46" s="1264"/>
      <c r="CI46" s="1264"/>
      <c r="CJ46" s="1264"/>
      <c r="CK46" s="1264"/>
      <c r="CL46" s="1264"/>
      <c r="CM46" s="1264"/>
      <c r="CN46" s="1264"/>
      <c r="CO46" s="1264"/>
      <c r="CP46" s="1264"/>
      <c r="CQ46" s="1264"/>
      <c r="CR46" s="1264"/>
      <c r="CS46" s="1264"/>
      <c r="CT46" s="1264"/>
      <c r="CU46" s="1264"/>
      <c r="CV46" s="1264"/>
      <c r="CW46" s="1264"/>
      <c r="CX46" s="1264"/>
      <c r="CY46" s="1264"/>
      <c r="CZ46" s="1264"/>
      <c r="DA46" s="1264"/>
      <c r="DB46" s="1264"/>
      <c r="DC46" s="1265"/>
    </row>
    <row r="47" spans="2:109" ht="13.5" x14ac:dyDescent="0.15">
      <c r="B47" s="365"/>
      <c r="AN47" s="1266"/>
      <c r="AO47" s="1267"/>
      <c r="AP47" s="1267"/>
      <c r="AQ47" s="1267"/>
      <c r="AR47" s="1267"/>
      <c r="AS47" s="1267"/>
      <c r="AT47" s="1267"/>
      <c r="AU47" s="1267"/>
      <c r="AV47" s="1267"/>
      <c r="AW47" s="1267"/>
      <c r="AX47" s="1267"/>
      <c r="AY47" s="1267"/>
      <c r="AZ47" s="1267"/>
      <c r="BA47" s="1267"/>
      <c r="BB47" s="1267"/>
      <c r="BC47" s="1267"/>
      <c r="BD47" s="1267"/>
      <c r="BE47" s="1267"/>
      <c r="BF47" s="1267"/>
      <c r="BG47" s="1267"/>
      <c r="BH47" s="1267"/>
      <c r="BI47" s="1267"/>
      <c r="BJ47" s="1267"/>
      <c r="BK47" s="1267"/>
      <c r="BL47" s="1267"/>
      <c r="BM47" s="1267"/>
      <c r="BN47" s="1267"/>
      <c r="BO47" s="1267"/>
      <c r="BP47" s="1267"/>
      <c r="BQ47" s="1267"/>
      <c r="BR47" s="1267"/>
      <c r="BS47" s="1267"/>
      <c r="BT47" s="1267"/>
      <c r="BU47" s="1267"/>
      <c r="BV47" s="1267"/>
      <c r="BW47" s="1267"/>
      <c r="BX47" s="1267"/>
      <c r="BY47" s="1267"/>
      <c r="BZ47" s="1267"/>
      <c r="CA47" s="1267"/>
      <c r="CB47" s="1267"/>
      <c r="CC47" s="1267"/>
      <c r="CD47" s="1267"/>
      <c r="CE47" s="1267"/>
      <c r="CF47" s="1267"/>
      <c r="CG47" s="1267"/>
      <c r="CH47" s="1267"/>
      <c r="CI47" s="1267"/>
      <c r="CJ47" s="1267"/>
      <c r="CK47" s="1267"/>
      <c r="CL47" s="1267"/>
      <c r="CM47" s="1267"/>
      <c r="CN47" s="1267"/>
      <c r="CO47" s="1267"/>
      <c r="CP47" s="1267"/>
      <c r="CQ47" s="1267"/>
      <c r="CR47" s="1267"/>
      <c r="CS47" s="1267"/>
      <c r="CT47" s="1267"/>
      <c r="CU47" s="1267"/>
      <c r="CV47" s="1267"/>
      <c r="CW47" s="1267"/>
      <c r="CX47" s="1267"/>
      <c r="CY47" s="1267"/>
      <c r="CZ47" s="1267"/>
      <c r="DA47" s="1267"/>
      <c r="DB47" s="1267"/>
      <c r="DC47" s="1268"/>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602</v>
      </c>
    </row>
    <row r="50" spans="1:109" ht="13.5" x14ac:dyDescent="0.15">
      <c r="B50" s="365"/>
      <c r="G50" s="1253"/>
      <c r="H50" s="1253"/>
      <c r="I50" s="1253"/>
      <c r="J50" s="1253"/>
      <c r="K50" s="373"/>
      <c r="L50" s="373"/>
      <c r="M50" s="372"/>
      <c r="N50" s="372"/>
      <c r="AN50" s="1269"/>
      <c r="AO50" s="1270"/>
      <c r="AP50" s="1270"/>
      <c r="AQ50" s="1270"/>
      <c r="AR50" s="1270"/>
      <c r="AS50" s="1270"/>
      <c r="AT50" s="1270"/>
      <c r="AU50" s="1270"/>
      <c r="AV50" s="1270"/>
      <c r="AW50" s="1270"/>
      <c r="AX50" s="1270"/>
      <c r="AY50" s="1270"/>
      <c r="AZ50" s="1270"/>
      <c r="BA50" s="1270"/>
      <c r="BB50" s="1270"/>
      <c r="BC50" s="1270"/>
      <c r="BD50" s="1270"/>
      <c r="BE50" s="1270"/>
      <c r="BF50" s="1270"/>
      <c r="BG50" s="1270"/>
      <c r="BH50" s="1270"/>
      <c r="BI50" s="1270"/>
      <c r="BJ50" s="1270"/>
      <c r="BK50" s="1270"/>
      <c r="BL50" s="1270"/>
      <c r="BM50" s="1270"/>
      <c r="BN50" s="1270"/>
      <c r="BO50" s="1271"/>
      <c r="BP50" s="1256" t="s">
        <v>559</v>
      </c>
      <c r="BQ50" s="1256"/>
      <c r="BR50" s="1256"/>
      <c r="BS50" s="1256"/>
      <c r="BT50" s="1256"/>
      <c r="BU50" s="1256"/>
      <c r="BV50" s="1256"/>
      <c r="BW50" s="1256"/>
      <c r="BX50" s="1256" t="s">
        <v>560</v>
      </c>
      <c r="BY50" s="1256"/>
      <c r="BZ50" s="1256"/>
      <c r="CA50" s="1256"/>
      <c r="CB50" s="1256"/>
      <c r="CC50" s="1256"/>
      <c r="CD50" s="1256"/>
      <c r="CE50" s="1256"/>
      <c r="CF50" s="1256" t="s">
        <v>561</v>
      </c>
      <c r="CG50" s="1256"/>
      <c r="CH50" s="1256"/>
      <c r="CI50" s="1256"/>
      <c r="CJ50" s="1256"/>
      <c r="CK50" s="1256"/>
      <c r="CL50" s="1256"/>
      <c r="CM50" s="1256"/>
      <c r="CN50" s="1256" t="s">
        <v>562</v>
      </c>
      <c r="CO50" s="1256"/>
      <c r="CP50" s="1256"/>
      <c r="CQ50" s="1256"/>
      <c r="CR50" s="1256"/>
      <c r="CS50" s="1256"/>
      <c r="CT50" s="1256"/>
      <c r="CU50" s="1256"/>
      <c r="CV50" s="1256" t="s">
        <v>563</v>
      </c>
      <c r="CW50" s="1256"/>
      <c r="CX50" s="1256"/>
      <c r="CY50" s="1256"/>
      <c r="CZ50" s="1256"/>
      <c r="DA50" s="1256"/>
      <c r="DB50" s="1256"/>
      <c r="DC50" s="1256"/>
    </row>
    <row r="51" spans="1:109" ht="13.5" customHeight="1" x14ac:dyDescent="0.15">
      <c r="B51" s="365"/>
      <c r="G51" s="1272"/>
      <c r="H51" s="1272"/>
      <c r="I51" s="1274"/>
      <c r="J51" s="1274"/>
      <c r="K51" s="1273"/>
      <c r="L51" s="1273"/>
      <c r="M51" s="1273"/>
      <c r="N51" s="1273"/>
      <c r="AM51" s="371"/>
      <c r="AN51" s="1257" t="s">
        <v>601</v>
      </c>
      <c r="AO51" s="1257"/>
      <c r="AP51" s="1257"/>
      <c r="AQ51" s="1257"/>
      <c r="AR51" s="1257"/>
      <c r="AS51" s="1257"/>
      <c r="AT51" s="1257"/>
      <c r="AU51" s="1257"/>
      <c r="AV51" s="1257"/>
      <c r="AW51" s="1257"/>
      <c r="AX51" s="1257"/>
      <c r="AY51" s="1257"/>
      <c r="AZ51" s="1257"/>
      <c r="BA51" s="1257"/>
      <c r="BB51" s="1257" t="s">
        <v>599</v>
      </c>
      <c r="BC51" s="1257"/>
      <c r="BD51" s="1257"/>
      <c r="BE51" s="1257"/>
      <c r="BF51" s="1257"/>
      <c r="BG51" s="1257"/>
      <c r="BH51" s="1257"/>
      <c r="BI51" s="1257"/>
      <c r="BJ51" s="1257"/>
      <c r="BK51" s="1257"/>
      <c r="BL51" s="1257"/>
      <c r="BM51" s="1257"/>
      <c r="BN51" s="1257"/>
      <c r="BO51" s="1257"/>
      <c r="BP51" s="1255">
        <v>12.9</v>
      </c>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5" x14ac:dyDescent="0.15">
      <c r="B52" s="365"/>
      <c r="G52" s="1272"/>
      <c r="H52" s="1272"/>
      <c r="I52" s="1274"/>
      <c r="J52" s="1274"/>
      <c r="K52" s="1273"/>
      <c r="L52" s="1273"/>
      <c r="M52" s="1273"/>
      <c r="N52" s="1273"/>
      <c r="AM52" s="371"/>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5" x14ac:dyDescent="0.15">
      <c r="A53" s="379"/>
      <c r="B53" s="365"/>
      <c r="G53" s="1272"/>
      <c r="H53" s="1272"/>
      <c r="I53" s="1253"/>
      <c r="J53" s="1253"/>
      <c r="K53" s="1273"/>
      <c r="L53" s="1273"/>
      <c r="M53" s="1273"/>
      <c r="N53" s="1273"/>
      <c r="AM53" s="371"/>
      <c r="AN53" s="1257"/>
      <c r="AO53" s="1257"/>
      <c r="AP53" s="1257"/>
      <c r="AQ53" s="1257"/>
      <c r="AR53" s="1257"/>
      <c r="AS53" s="1257"/>
      <c r="AT53" s="1257"/>
      <c r="AU53" s="1257"/>
      <c r="AV53" s="1257"/>
      <c r="AW53" s="1257"/>
      <c r="AX53" s="1257"/>
      <c r="AY53" s="1257"/>
      <c r="AZ53" s="1257"/>
      <c r="BA53" s="1257"/>
      <c r="BB53" s="1257" t="s">
        <v>605</v>
      </c>
      <c r="BC53" s="1257"/>
      <c r="BD53" s="1257"/>
      <c r="BE53" s="1257"/>
      <c r="BF53" s="1257"/>
      <c r="BG53" s="1257"/>
      <c r="BH53" s="1257"/>
      <c r="BI53" s="1257"/>
      <c r="BJ53" s="1257"/>
      <c r="BK53" s="1257"/>
      <c r="BL53" s="1257"/>
      <c r="BM53" s="1257"/>
      <c r="BN53" s="1257"/>
      <c r="BO53" s="1257"/>
      <c r="BP53" s="1255">
        <v>66.099999999999994</v>
      </c>
      <c r="BQ53" s="1255"/>
      <c r="BR53" s="1255"/>
      <c r="BS53" s="1255"/>
      <c r="BT53" s="1255"/>
      <c r="BU53" s="1255"/>
      <c r="BV53" s="1255"/>
      <c r="BW53" s="1255"/>
      <c r="BX53" s="1255">
        <v>67.599999999999994</v>
      </c>
      <c r="BY53" s="1255"/>
      <c r="BZ53" s="1255"/>
      <c r="CA53" s="1255"/>
      <c r="CB53" s="1255"/>
      <c r="CC53" s="1255"/>
      <c r="CD53" s="1255"/>
      <c r="CE53" s="1255"/>
      <c r="CF53" s="1255">
        <v>68.2</v>
      </c>
      <c r="CG53" s="1255"/>
      <c r="CH53" s="1255"/>
      <c r="CI53" s="1255"/>
      <c r="CJ53" s="1255"/>
      <c r="CK53" s="1255"/>
      <c r="CL53" s="1255"/>
      <c r="CM53" s="1255"/>
      <c r="CN53" s="1255">
        <v>69.599999999999994</v>
      </c>
      <c r="CO53" s="1255"/>
      <c r="CP53" s="1255"/>
      <c r="CQ53" s="1255"/>
      <c r="CR53" s="1255"/>
      <c r="CS53" s="1255"/>
      <c r="CT53" s="1255"/>
      <c r="CU53" s="1255"/>
      <c r="CV53" s="1255">
        <v>70.2</v>
      </c>
      <c r="CW53" s="1255"/>
      <c r="CX53" s="1255"/>
      <c r="CY53" s="1255"/>
      <c r="CZ53" s="1255"/>
      <c r="DA53" s="1255"/>
      <c r="DB53" s="1255"/>
      <c r="DC53" s="1255"/>
    </row>
    <row r="54" spans="1:109" ht="13.5" x14ac:dyDescent="0.15">
      <c r="A54" s="379"/>
      <c r="B54" s="365"/>
      <c r="G54" s="1272"/>
      <c r="H54" s="1272"/>
      <c r="I54" s="1253"/>
      <c r="J54" s="1253"/>
      <c r="K54" s="1273"/>
      <c r="L54" s="1273"/>
      <c r="M54" s="1273"/>
      <c r="N54" s="1273"/>
      <c r="AM54" s="371"/>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5" x14ac:dyDescent="0.15">
      <c r="A55" s="379"/>
      <c r="B55" s="365"/>
      <c r="G55" s="1253"/>
      <c r="H55" s="1253"/>
      <c r="I55" s="1253"/>
      <c r="J55" s="1253"/>
      <c r="K55" s="1273"/>
      <c r="L55" s="1273"/>
      <c r="M55" s="1273"/>
      <c r="N55" s="1273"/>
      <c r="AN55" s="1256" t="s">
        <v>600</v>
      </c>
      <c r="AO55" s="1256"/>
      <c r="AP55" s="1256"/>
      <c r="AQ55" s="1256"/>
      <c r="AR55" s="1256"/>
      <c r="AS55" s="1256"/>
      <c r="AT55" s="1256"/>
      <c r="AU55" s="1256"/>
      <c r="AV55" s="1256"/>
      <c r="AW55" s="1256"/>
      <c r="AX55" s="1256"/>
      <c r="AY55" s="1256"/>
      <c r="AZ55" s="1256"/>
      <c r="BA55" s="1256"/>
      <c r="BB55" s="1257" t="s">
        <v>599</v>
      </c>
      <c r="BC55" s="1257"/>
      <c r="BD55" s="1257"/>
      <c r="BE55" s="1257"/>
      <c r="BF55" s="1257"/>
      <c r="BG55" s="1257"/>
      <c r="BH55" s="1257"/>
      <c r="BI55" s="1257"/>
      <c r="BJ55" s="1257"/>
      <c r="BK55" s="1257"/>
      <c r="BL55" s="1257"/>
      <c r="BM55" s="1257"/>
      <c r="BN55" s="1257"/>
      <c r="BO55" s="1257"/>
      <c r="BP55" s="1255">
        <v>20.9</v>
      </c>
      <c r="BQ55" s="1255"/>
      <c r="BR55" s="1255"/>
      <c r="BS55" s="1255"/>
      <c r="BT55" s="1255"/>
      <c r="BU55" s="1255"/>
      <c r="BV55" s="1255"/>
      <c r="BW55" s="1255"/>
      <c r="BX55" s="1255">
        <v>21</v>
      </c>
      <c r="BY55" s="1255"/>
      <c r="BZ55" s="1255"/>
      <c r="CA55" s="1255"/>
      <c r="CB55" s="1255"/>
      <c r="CC55" s="1255"/>
      <c r="CD55" s="1255"/>
      <c r="CE55" s="1255"/>
      <c r="CF55" s="1255">
        <v>23.5</v>
      </c>
      <c r="CG55" s="1255"/>
      <c r="CH55" s="1255"/>
      <c r="CI55" s="1255"/>
      <c r="CJ55" s="1255"/>
      <c r="CK55" s="1255"/>
      <c r="CL55" s="1255"/>
      <c r="CM55" s="1255"/>
      <c r="CN55" s="1255">
        <v>8.5</v>
      </c>
      <c r="CO55" s="1255"/>
      <c r="CP55" s="1255"/>
      <c r="CQ55" s="1255"/>
      <c r="CR55" s="1255"/>
      <c r="CS55" s="1255"/>
      <c r="CT55" s="1255"/>
      <c r="CU55" s="1255"/>
      <c r="CV55" s="1255">
        <v>0</v>
      </c>
      <c r="CW55" s="1255"/>
      <c r="CX55" s="1255"/>
      <c r="CY55" s="1255"/>
      <c r="CZ55" s="1255"/>
      <c r="DA55" s="1255"/>
      <c r="DB55" s="1255"/>
      <c r="DC55" s="1255"/>
    </row>
    <row r="56" spans="1:109" ht="13.5" x14ac:dyDescent="0.15">
      <c r="A56" s="379"/>
      <c r="B56" s="365"/>
      <c r="G56" s="1253"/>
      <c r="H56" s="1253"/>
      <c r="I56" s="1253"/>
      <c r="J56" s="1253"/>
      <c r="K56" s="1273"/>
      <c r="L56" s="1273"/>
      <c r="M56" s="1273"/>
      <c r="N56" s="1273"/>
      <c r="AN56" s="1256"/>
      <c r="AO56" s="1256"/>
      <c r="AP56" s="1256"/>
      <c r="AQ56" s="1256"/>
      <c r="AR56" s="1256"/>
      <c r="AS56" s="1256"/>
      <c r="AT56" s="1256"/>
      <c r="AU56" s="1256"/>
      <c r="AV56" s="1256"/>
      <c r="AW56" s="1256"/>
      <c r="AX56" s="1256"/>
      <c r="AY56" s="1256"/>
      <c r="AZ56" s="1256"/>
      <c r="BA56" s="1256"/>
      <c r="BB56" s="1257"/>
      <c r="BC56" s="1257"/>
      <c r="BD56" s="1257"/>
      <c r="BE56" s="1257"/>
      <c r="BF56" s="1257"/>
      <c r="BG56" s="1257"/>
      <c r="BH56" s="1257"/>
      <c r="BI56" s="1257"/>
      <c r="BJ56" s="1257"/>
      <c r="BK56" s="1257"/>
      <c r="BL56" s="1257"/>
      <c r="BM56" s="1257"/>
      <c r="BN56" s="1257"/>
      <c r="BO56" s="1257"/>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79" customFormat="1" ht="13.5" x14ac:dyDescent="0.15">
      <c r="B57" s="385"/>
      <c r="G57" s="1253"/>
      <c r="H57" s="1253"/>
      <c r="I57" s="1258"/>
      <c r="J57" s="1258"/>
      <c r="K57" s="1273"/>
      <c r="L57" s="1273"/>
      <c r="M57" s="1273"/>
      <c r="N57" s="1273"/>
      <c r="AM57" s="364"/>
      <c r="AN57" s="1256"/>
      <c r="AO57" s="1256"/>
      <c r="AP57" s="1256"/>
      <c r="AQ57" s="1256"/>
      <c r="AR57" s="1256"/>
      <c r="AS57" s="1256"/>
      <c r="AT57" s="1256"/>
      <c r="AU57" s="1256"/>
      <c r="AV57" s="1256"/>
      <c r="AW57" s="1256"/>
      <c r="AX57" s="1256"/>
      <c r="AY57" s="1256"/>
      <c r="AZ57" s="1256"/>
      <c r="BA57" s="1256"/>
      <c r="BB57" s="1257" t="s">
        <v>605</v>
      </c>
      <c r="BC57" s="1257"/>
      <c r="BD57" s="1257"/>
      <c r="BE57" s="1257"/>
      <c r="BF57" s="1257"/>
      <c r="BG57" s="1257"/>
      <c r="BH57" s="1257"/>
      <c r="BI57" s="1257"/>
      <c r="BJ57" s="1257"/>
      <c r="BK57" s="1257"/>
      <c r="BL57" s="1257"/>
      <c r="BM57" s="1257"/>
      <c r="BN57" s="1257"/>
      <c r="BO57" s="1257"/>
      <c r="BP57" s="1255">
        <v>60.5</v>
      </c>
      <c r="BQ57" s="1255"/>
      <c r="BR57" s="1255"/>
      <c r="BS57" s="1255"/>
      <c r="BT57" s="1255"/>
      <c r="BU57" s="1255"/>
      <c r="BV57" s="1255"/>
      <c r="BW57" s="1255"/>
      <c r="BX57" s="1255">
        <v>61.4</v>
      </c>
      <c r="BY57" s="1255"/>
      <c r="BZ57" s="1255"/>
      <c r="CA57" s="1255"/>
      <c r="CB57" s="1255"/>
      <c r="CC57" s="1255"/>
      <c r="CD57" s="1255"/>
      <c r="CE57" s="1255"/>
      <c r="CF57" s="1255">
        <v>62</v>
      </c>
      <c r="CG57" s="1255"/>
      <c r="CH57" s="1255"/>
      <c r="CI57" s="1255"/>
      <c r="CJ57" s="1255"/>
      <c r="CK57" s="1255"/>
      <c r="CL57" s="1255"/>
      <c r="CM57" s="1255"/>
      <c r="CN57" s="1255">
        <v>62</v>
      </c>
      <c r="CO57" s="1255"/>
      <c r="CP57" s="1255"/>
      <c r="CQ57" s="1255"/>
      <c r="CR57" s="1255"/>
      <c r="CS57" s="1255"/>
      <c r="CT57" s="1255"/>
      <c r="CU57" s="1255"/>
      <c r="CV57" s="1255">
        <v>63.1</v>
      </c>
      <c r="CW57" s="1255"/>
      <c r="CX57" s="1255"/>
      <c r="CY57" s="1255"/>
      <c r="CZ57" s="1255"/>
      <c r="DA57" s="1255"/>
      <c r="DB57" s="1255"/>
      <c r="DC57" s="1255"/>
      <c r="DD57" s="390"/>
      <c r="DE57" s="385"/>
    </row>
    <row r="58" spans="1:109" s="379" customFormat="1" ht="13.5" x14ac:dyDescent="0.15">
      <c r="A58" s="364"/>
      <c r="B58" s="385"/>
      <c r="G58" s="1253"/>
      <c r="H58" s="1253"/>
      <c r="I58" s="1258"/>
      <c r="J58" s="1258"/>
      <c r="K58" s="1273"/>
      <c r="L58" s="1273"/>
      <c r="M58" s="1273"/>
      <c r="N58" s="1273"/>
      <c r="AM58" s="364"/>
      <c r="AN58" s="1256"/>
      <c r="AO58" s="1256"/>
      <c r="AP58" s="1256"/>
      <c r="AQ58" s="1256"/>
      <c r="AR58" s="1256"/>
      <c r="AS58" s="1256"/>
      <c r="AT58" s="1256"/>
      <c r="AU58" s="1256"/>
      <c r="AV58" s="1256"/>
      <c r="AW58" s="1256"/>
      <c r="AX58" s="1256"/>
      <c r="AY58" s="1256"/>
      <c r="AZ58" s="1256"/>
      <c r="BA58" s="1256"/>
      <c r="BB58" s="1257"/>
      <c r="BC58" s="1257"/>
      <c r="BD58" s="1257"/>
      <c r="BE58" s="1257"/>
      <c r="BF58" s="1257"/>
      <c r="BG58" s="1257"/>
      <c r="BH58" s="1257"/>
      <c r="BI58" s="1257"/>
      <c r="BJ58" s="1257"/>
      <c r="BK58" s="1257"/>
      <c r="BL58" s="1257"/>
      <c r="BM58" s="1257"/>
      <c r="BN58" s="1257"/>
      <c r="BO58" s="1257"/>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604</v>
      </c>
    </row>
    <row r="64" spans="1:109" ht="13.5" x14ac:dyDescent="0.15">
      <c r="B64" s="365"/>
      <c r="G64" s="380"/>
      <c r="I64" s="382"/>
      <c r="J64" s="382"/>
      <c r="K64" s="382"/>
      <c r="L64" s="382"/>
      <c r="M64" s="382"/>
      <c r="N64" s="381"/>
      <c r="AM64" s="380"/>
      <c r="AN64" s="380" t="s">
        <v>603</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60" t="s">
        <v>607</v>
      </c>
      <c r="AO65" s="1261"/>
      <c r="AP65" s="1261"/>
      <c r="AQ65" s="1261"/>
      <c r="AR65" s="1261"/>
      <c r="AS65" s="1261"/>
      <c r="AT65" s="1261"/>
      <c r="AU65" s="1261"/>
      <c r="AV65" s="1261"/>
      <c r="AW65" s="1261"/>
      <c r="AX65" s="1261"/>
      <c r="AY65" s="1261"/>
      <c r="AZ65" s="1261"/>
      <c r="BA65" s="1261"/>
      <c r="BB65" s="1261"/>
      <c r="BC65" s="1261"/>
      <c r="BD65" s="1261"/>
      <c r="BE65" s="1261"/>
      <c r="BF65" s="1261"/>
      <c r="BG65" s="1261"/>
      <c r="BH65" s="1261"/>
      <c r="BI65" s="1261"/>
      <c r="BJ65" s="1261"/>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1"/>
      <c r="CI65" s="1261"/>
      <c r="CJ65" s="1261"/>
      <c r="CK65" s="1261"/>
      <c r="CL65" s="1261"/>
      <c r="CM65" s="1261"/>
      <c r="CN65" s="1261"/>
      <c r="CO65" s="1261"/>
      <c r="CP65" s="1261"/>
      <c r="CQ65" s="1261"/>
      <c r="CR65" s="1261"/>
      <c r="CS65" s="1261"/>
      <c r="CT65" s="1261"/>
      <c r="CU65" s="1261"/>
      <c r="CV65" s="1261"/>
      <c r="CW65" s="1261"/>
      <c r="CX65" s="1261"/>
      <c r="CY65" s="1261"/>
      <c r="CZ65" s="1261"/>
      <c r="DA65" s="1261"/>
      <c r="DB65" s="1261"/>
      <c r="DC65" s="1262"/>
    </row>
    <row r="66" spans="2:107" ht="13.5" x14ac:dyDescent="0.15">
      <c r="B66" s="365"/>
      <c r="AN66" s="1263"/>
      <c r="AO66" s="1264"/>
      <c r="AP66" s="1264"/>
      <c r="AQ66" s="1264"/>
      <c r="AR66" s="1264"/>
      <c r="AS66" s="1264"/>
      <c r="AT66" s="1264"/>
      <c r="AU66" s="1264"/>
      <c r="AV66" s="1264"/>
      <c r="AW66" s="1264"/>
      <c r="AX66" s="1264"/>
      <c r="AY66" s="1264"/>
      <c r="AZ66" s="1264"/>
      <c r="BA66" s="1264"/>
      <c r="BB66" s="1264"/>
      <c r="BC66" s="1264"/>
      <c r="BD66" s="1264"/>
      <c r="BE66" s="1264"/>
      <c r="BF66" s="1264"/>
      <c r="BG66" s="1264"/>
      <c r="BH66" s="1264"/>
      <c r="BI66" s="1264"/>
      <c r="BJ66" s="1264"/>
      <c r="BK66" s="1264"/>
      <c r="BL66" s="1264"/>
      <c r="BM66" s="1264"/>
      <c r="BN66" s="1264"/>
      <c r="BO66" s="1264"/>
      <c r="BP66" s="1264"/>
      <c r="BQ66" s="1264"/>
      <c r="BR66" s="1264"/>
      <c r="BS66" s="1264"/>
      <c r="BT66" s="1264"/>
      <c r="BU66" s="1264"/>
      <c r="BV66" s="1264"/>
      <c r="BW66" s="1264"/>
      <c r="BX66" s="1264"/>
      <c r="BY66" s="1264"/>
      <c r="BZ66" s="1264"/>
      <c r="CA66" s="1264"/>
      <c r="CB66" s="1264"/>
      <c r="CC66" s="1264"/>
      <c r="CD66" s="1264"/>
      <c r="CE66" s="1264"/>
      <c r="CF66" s="1264"/>
      <c r="CG66" s="1264"/>
      <c r="CH66" s="1264"/>
      <c r="CI66" s="1264"/>
      <c r="CJ66" s="1264"/>
      <c r="CK66" s="1264"/>
      <c r="CL66" s="1264"/>
      <c r="CM66" s="1264"/>
      <c r="CN66" s="1264"/>
      <c r="CO66" s="1264"/>
      <c r="CP66" s="1264"/>
      <c r="CQ66" s="1264"/>
      <c r="CR66" s="1264"/>
      <c r="CS66" s="1264"/>
      <c r="CT66" s="1264"/>
      <c r="CU66" s="1264"/>
      <c r="CV66" s="1264"/>
      <c r="CW66" s="1264"/>
      <c r="CX66" s="1264"/>
      <c r="CY66" s="1264"/>
      <c r="CZ66" s="1264"/>
      <c r="DA66" s="1264"/>
      <c r="DB66" s="1264"/>
      <c r="DC66" s="1265"/>
    </row>
    <row r="67" spans="2:107" ht="13.5" x14ac:dyDescent="0.15">
      <c r="B67" s="365"/>
      <c r="AN67" s="1263"/>
      <c r="AO67" s="1264"/>
      <c r="AP67" s="1264"/>
      <c r="AQ67" s="1264"/>
      <c r="AR67" s="1264"/>
      <c r="AS67" s="1264"/>
      <c r="AT67" s="1264"/>
      <c r="AU67" s="1264"/>
      <c r="AV67" s="1264"/>
      <c r="AW67" s="1264"/>
      <c r="AX67" s="1264"/>
      <c r="AY67" s="1264"/>
      <c r="AZ67" s="1264"/>
      <c r="BA67" s="1264"/>
      <c r="BB67" s="1264"/>
      <c r="BC67" s="1264"/>
      <c r="BD67" s="1264"/>
      <c r="BE67" s="1264"/>
      <c r="BF67" s="1264"/>
      <c r="BG67" s="1264"/>
      <c r="BH67" s="1264"/>
      <c r="BI67" s="1264"/>
      <c r="BJ67" s="1264"/>
      <c r="BK67" s="1264"/>
      <c r="BL67" s="1264"/>
      <c r="BM67" s="1264"/>
      <c r="BN67" s="1264"/>
      <c r="BO67" s="1264"/>
      <c r="BP67" s="1264"/>
      <c r="BQ67" s="1264"/>
      <c r="BR67" s="1264"/>
      <c r="BS67" s="1264"/>
      <c r="BT67" s="1264"/>
      <c r="BU67" s="1264"/>
      <c r="BV67" s="1264"/>
      <c r="BW67" s="1264"/>
      <c r="BX67" s="1264"/>
      <c r="BY67" s="1264"/>
      <c r="BZ67" s="1264"/>
      <c r="CA67" s="1264"/>
      <c r="CB67" s="1264"/>
      <c r="CC67" s="1264"/>
      <c r="CD67" s="1264"/>
      <c r="CE67" s="1264"/>
      <c r="CF67" s="1264"/>
      <c r="CG67" s="1264"/>
      <c r="CH67" s="1264"/>
      <c r="CI67" s="1264"/>
      <c r="CJ67" s="1264"/>
      <c r="CK67" s="1264"/>
      <c r="CL67" s="1264"/>
      <c r="CM67" s="1264"/>
      <c r="CN67" s="1264"/>
      <c r="CO67" s="1264"/>
      <c r="CP67" s="1264"/>
      <c r="CQ67" s="1264"/>
      <c r="CR67" s="1264"/>
      <c r="CS67" s="1264"/>
      <c r="CT67" s="1264"/>
      <c r="CU67" s="1264"/>
      <c r="CV67" s="1264"/>
      <c r="CW67" s="1264"/>
      <c r="CX67" s="1264"/>
      <c r="CY67" s="1264"/>
      <c r="CZ67" s="1264"/>
      <c r="DA67" s="1264"/>
      <c r="DB67" s="1264"/>
      <c r="DC67" s="1265"/>
    </row>
    <row r="68" spans="2:107" ht="13.5" x14ac:dyDescent="0.15">
      <c r="B68" s="365"/>
      <c r="AN68" s="1263"/>
      <c r="AO68" s="1264"/>
      <c r="AP68" s="1264"/>
      <c r="AQ68" s="1264"/>
      <c r="AR68" s="1264"/>
      <c r="AS68" s="1264"/>
      <c r="AT68" s="1264"/>
      <c r="AU68" s="1264"/>
      <c r="AV68" s="1264"/>
      <c r="AW68" s="1264"/>
      <c r="AX68" s="1264"/>
      <c r="AY68" s="1264"/>
      <c r="AZ68" s="1264"/>
      <c r="BA68" s="1264"/>
      <c r="BB68" s="1264"/>
      <c r="BC68" s="1264"/>
      <c r="BD68" s="1264"/>
      <c r="BE68" s="1264"/>
      <c r="BF68" s="1264"/>
      <c r="BG68" s="1264"/>
      <c r="BH68" s="1264"/>
      <c r="BI68" s="1264"/>
      <c r="BJ68" s="1264"/>
      <c r="BK68" s="1264"/>
      <c r="BL68" s="1264"/>
      <c r="BM68" s="1264"/>
      <c r="BN68" s="1264"/>
      <c r="BO68" s="1264"/>
      <c r="BP68" s="1264"/>
      <c r="BQ68" s="1264"/>
      <c r="BR68" s="1264"/>
      <c r="BS68" s="1264"/>
      <c r="BT68" s="1264"/>
      <c r="BU68" s="1264"/>
      <c r="BV68" s="1264"/>
      <c r="BW68" s="1264"/>
      <c r="BX68" s="1264"/>
      <c r="BY68" s="1264"/>
      <c r="BZ68" s="1264"/>
      <c r="CA68" s="1264"/>
      <c r="CB68" s="1264"/>
      <c r="CC68" s="1264"/>
      <c r="CD68" s="1264"/>
      <c r="CE68" s="1264"/>
      <c r="CF68" s="1264"/>
      <c r="CG68" s="1264"/>
      <c r="CH68" s="1264"/>
      <c r="CI68" s="1264"/>
      <c r="CJ68" s="1264"/>
      <c r="CK68" s="1264"/>
      <c r="CL68" s="1264"/>
      <c r="CM68" s="1264"/>
      <c r="CN68" s="1264"/>
      <c r="CO68" s="1264"/>
      <c r="CP68" s="1264"/>
      <c r="CQ68" s="1264"/>
      <c r="CR68" s="1264"/>
      <c r="CS68" s="1264"/>
      <c r="CT68" s="1264"/>
      <c r="CU68" s="1264"/>
      <c r="CV68" s="1264"/>
      <c r="CW68" s="1264"/>
      <c r="CX68" s="1264"/>
      <c r="CY68" s="1264"/>
      <c r="CZ68" s="1264"/>
      <c r="DA68" s="1264"/>
      <c r="DB68" s="1264"/>
      <c r="DC68" s="1265"/>
    </row>
    <row r="69" spans="2:107" ht="13.5" x14ac:dyDescent="0.15">
      <c r="B69" s="365"/>
      <c r="AN69" s="1266"/>
      <c r="AO69" s="1267"/>
      <c r="AP69" s="1267"/>
      <c r="AQ69" s="1267"/>
      <c r="AR69" s="1267"/>
      <c r="AS69" s="1267"/>
      <c r="AT69" s="1267"/>
      <c r="AU69" s="1267"/>
      <c r="AV69" s="1267"/>
      <c r="AW69" s="1267"/>
      <c r="AX69" s="1267"/>
      <c r="AY69" s="1267"/>
      <c r="AZ69" s="1267"/>
      <c r="BA69" s="1267"/>
      <c r="BB69" s="1267"/>
      <c r="BC69" s="1267"/>
      <c r="BD69" s="1267"/>
      <c r="BE69" s="1267"/>
      <c r="BF69" s="1267"/>
      <c r="BG69" s="1267"/>
      <c r="BH69" s="1267"/>
      <c r="BI69" s="1267"/>
      <c r="BJ69" s="1267"/>
      <c r="BK69" s="1267"/>
      <c r="BL69" s="1267"/>
      <c r="BM69" s="1267"/>
      <c r="BN69" s="1267"/>
      <c r="BO69" s="1267"/>
      <c r="BP69" s="1267"/>
      <c r="BQ69" s="1267"/>
      <c r="BR69" s="1267"/>
      <c r="BS69" s="1267"/>
      <c r="BT69" s="1267"/>
      <c r="BU69" s="1267"/>
      <c r="BV69" s="1267"/>
      <c r="BW69" s="1267"/>
      <c r="BX69" s="1267"/>
      <c r="BY69" s="1267"/>
      <c r="BZ69" s="1267"/>
      <c r="CA69" s="1267"/>
      <c r="CB69" s="1267"/>
      <c r="CC69" s="1267"/>
      <c r="CD69" s="1267"/>
      <c r="CE69" s="1267"/>
      <c r="CF69" s="1267"/>
      <c r="CG69" s="1267"/>
      <c r="CH69" s="1267"/>
      <c r="CI69" s="1267"/>
      <c r="CJ69" s="1267"/>
      <c r="CK69" s="1267"/>
      <c r="CL69" s="1267"/>
      <c r="CM69" s="1267"/>
      <c r="CN69" s="1267"/>
      <c r="CO69" s="1267"/>
      <c r="CP69" s="1267"/>
      <c r="CQ69" s="1267"/>
      <c r="CR69" s="1267"/>
      <c r="CS69" s="1267"/>
      <c r="CT69" s="1267"/>
      <c r="CU69" s="1267"/>
      <c r="CV69" s="1267"/>
      <c r="CW69" s="1267"/>
      <c r="CX69" s="1267"/>
      <c r="CY69" s="1267"/>
      <c r="CZ69" s="1267"/>
      <c r="DA69" s="1267"/>
      <c r="DB69" s="1267"/>
      <c r="DC69" s="1268"/>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602</v>
      </c>
    </row>
    <row r="72" spans="2:107" ht="13.5" x14ac:dyDescent="0.15">
      <c r="B72" s="365"/>
      <c r="G72" s="1253"/>
      <c r="H72" s="1253"/>
      <c r="I72" s="1253"/>
      <c r="J72" s="1253"/>
      <c r="K72" s="373"/>
      <c r="L72" s="373"/>
      <c r="M72" s="372"/>
      <c r="N72" s="372"/>
      <c r="AN72" s="1269"/>
      <c r="AO72" s="1270"/>
      <c r="AP72" s="1270"/>
      <c r="AQ72" s="1270"/>
      <c r="AR72" s="1270"/>
      <c r="AS72" s="1270"/>
      <c r="AT72" s="1270"/>
      <c r="AU72" s="1270"/>
      <c r="AV72" s="1270"/>
      <c r="AW72" s="1270"/>
      <c r="AX72" s="1270"/>
      <c r="AY72" s="1270"/>
      <c r="AZ72" s="1270"/>
      <c r="BA72" s="1270"/>
      <c r="BB72" s="1270"/>
      <c r="BC72" s="1270"/>
      <c r="BD72" s="1270"/>
      <c r="BE72" s="1270"/>
      <c r="BF72" s="1270"/>
      <c r="BG72" s="1270"/>
      <c r="BH72" s="1270"/>
      <c r="BI72" s="1270"/>
      <c r="BJ72" s="1270"/>
      <c r="BK72" s="1270"/>
      <c r="BL72" s="1270"/>
      <c r="BM72" s="1270"/>
      <c r="BN72" s="1270"/>
      <c r="BO72" s="1271"/>
      <c r="BP72" s="1256" t="s">
        <v>559</v>
      </c>
      <c r="BQ72" s="1256"/>
      <c r="BR72" s="1256"/>
      <c r="BS72" s="1256"/>
      <c r="BT72" s="1256"/>
      <c r="BU72" s="1256"/>
      <c r="BV72" s="1256"/>
      <c r="BW72" s="1256"/>
      <c r="BX72" s="1256" t="s">
        <v>560</v>
      </c>
      <c r="BY72" s="1256"/>
      <c r="BZ72" s="1256"/>
      <c r="CA72" s="1256"/>
      <c r="CB72" s="1256"/>
      <c r="CC72" s="1256"/>
      <c r="CD72" s="1256"/>
      <c r="CE72" s="1256"/>
      <c r="CF72" s="1256" t="s">
        <v>561</v>
      </c>
      <c r="CG72" s="1256"/>
      <c r="CH72" s="1256"/>
      <c r="CI72" s="1256"/>
      <c r="CJ72" s="1256"/>
      <c r="CK72" s="1256"/>
      <c r="CL72" s="1256"/>
      <c r="CM72" s="1256"/>
      <c r="CN72" s="1256" t="s">
        <v>562</v>
      </c>
      <c r="CO72" s="1256"/>
      <c r="CP72" s="1256"/>
      <c r="CQ72" s="1256"/>
      <c r="CR72" s="1256"/>
      <c r="CS72" s="1256"/>
      <c r="CT72" s="1256"/>
      <c r="CU72" s="1256"/>
      <c r="CV72" s="1256" t="s">
        <v>563</v>
      </c>
      <c r="CW72" s="1256"/>
      <c r="CX72" s="1256"/>
      <c r="CY72" s="1256"/>
      <c r="CZ72" s="1256"/>
      <c r="DA72" s="1256"/>
      <c r="DB72" s="1256"/>
      <c r="DC72" s="1256"/>
    </row>
    <row r="73" spans="2:107" ht="13.5" x14ac:dyDescent="0.15">
      <c r="B73" s="365"/>
      <c r="G73" s="1272"/>
      <c r="H73" s="1272"/>
      <c r="I73" s="1272"/>
      <c r="J73" s="1272"/>
      <c r="K73" s="1254"/>
      <c r="L73" s="1254"/>
      <c r="M73" s="1254"/>
      <c r="N73" s="1254"/>
      <c r="AM73" s="371"/>
      <c r="AN73" s="1257" t="s">
        <v>601</v>
      </c>
      <c r="AO73" s="1257"/>
      <c r="AP73" s="1257"/>
      <c r="AQ73" s="1257"/>
      <c r="AR73" s="1257"/>
      <c r="AS73" s="1257"/>
      <c r="AT73" s="1257"/>
      <c r="AU73" s="1257"/>
      <c r="AV73" s="1257"/>
      <c r="AW73" s="1257"/>
      <c r="AX73" s="1257"/>
      <c r="AY73" s="1257"/>
      <c r="AZ73" s="1257"/>
      <c r="BA73" s="1257"/>
      <c r="BB73" s="1257" t="s">
        <v>599</v>
      </c>
      <c r="BC73" s="1257"/>
      <c r="BD73" s="1257"/>
      <c r="BE73" s="1257"/>
      <c r="BF73" s="1257"/>
      <c r="BG73" s="1257"/>
      <c r="BH73" s="1257"/>
      <c r="BI73" s="1257"/>
      <c r="BJ73" s="1257"/>
      <c r="BK73" s="1257"/>
      <c r="BL73" s="1257"/>
      <c r="BM73" s="1257"/>
      <c r="BN73" s="1257"/>
      <c r="BO73" s="1257"/>
      <c r="BP73" s="1255">
        <v>12.9</v>
      </c>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5" x14ac:dyDescent="0.15">
      <c r="B74" s="365"/>
      <c r="G74" s="1272"/>
      <c r="H74" s="1272"/>
      <c r="I74" s="1272"/>
      <c r="J74" s="1272"/>
      <c r="K74" s="1254"/>
      <c r="L74" s="1254"/>
      <c r="M74" s="1254"/>
      <c r="N74" s="1254"/>
      <c r="AM74" s="371"/>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5" x14ac:dyDescent="0.15">
      <c r="B75" s="365"/>
      <c r="G75" s="1272"/>
      <c r="H75" s="1272"/>
      <c r="I75" s="1253"/>
      <c r="J75" s="1253"/>
      <c r="K75" s="1273"/>
      <c r="L75" s="1273"/>
      <c r="M75" s="1273"/>
      <c r="N75" s="1273"/>
      <c r="AM75" s="371"/>
      <c r="AN75" s="1257"/>
      <c r="AO75" s="1257"/>
      <c r="AP75" s="1257"/>
      <c r="AQ75" s="1257"/>
      <c r="AR75" s="1257"/>
      <c r="AS75" s="1257"/>
      <c r="AT75" s="1257"/>
      <c r="AU75" s="1257"/>
      <c r="AV75" s="1257"/>
      <c r="AW75" s="1257"/>
      <c r="AX75" s="1257"/>
      <c r="AY75" s="1257"/>
      <c r="AZ75" s="1257"/>
      <c r="BA75" s="1257"/>
      <c r="BB75" s="1257" t="s">
        <v>598</v>
      </c>
      <c r="BC75" s="1257"/>
      <c r="BD75" s="1257"/>
      <c r="BE75" s="1257"/>
      <c r="BF75" s="1257"/>
      <c r="BG75" s="1257"/>
      <c r="BH75" s="1257"/>
      <c r="BI75" s="1257"/>
      <c r="BJ75" s="1257"/>
      <c r="BK75" s="1257"/>
      <c r="BL75" s="1257"/>
      <c r="BM75" s="1257"/>
      <c r="BN75" s="1257"/>
      <c r="BO75" s="1257"/>
      <c r="BP75" s="1255">
        <v>11.2</v>
      </c>
      <c r="BQ75" s="1255"/>
      <c r="BR75" s="1255"/>
      <c r="BS75" s="1255"/>
      <c r="BT75" s="1255"/>
      <c r="BU75" s="1255"/>
      <c r="BV75" s="1255"/>
      <c r="BW75" s="1255"/>
      <c r="BX75" s="1255">
        <v>9.6999999999999993</v>
      </c>
      <c r="BY75" s="1255"/>
      <c r="BZ75" s="1255"/>
      <c r="CA75" s="1255"/>
      <c r="CB75" s="1255"/>
      <c r="CC75" s="1255"/>
      <c r="CD75" s="1255"/>
      <c r="CE75" s="1255"/>
      <c r="CF75" s="1255">
        <v>7.7</v>
      </c>
      <c r="CG75" s="1255"/>
      <c r="CH75" s="1255"/>
      <c r="CI75" s="1255"/>
      <c r="CJ75" s="1255"/>
      <c r="CK75" s="1255"/>
      <c r="CL75" s="1255"/>
      <c r="CM75" s="1255"/>
      <c r="CN75" s="1255">
        <v>6.3</v>
      </c>
      <c r="CO75" s="1255"/>
      <c r="CP75" s="1255"/>
      <c r="CQ75" s="1255"/>
      <c r="CR75" s="1255"/>
      <c r="CS75" s="1255"/>
      <c r="CT75" s="1255"/>
      <c r="CU75" s="1255"/>
      <c r="CV75" s="1255">
        <v>5.3</v>
      </c>
      <c r="CW75" s="1255"/>
      <c r="CX75" s="1255"/>
      <c r="CY75" s="1255"/>
      <c r="CZ75" s="1255"/>
      <c r="DA75" s="1255"/>
      <c r="DB75" s="1255"/>
      <c r="DC75" s="1255"/>
    </row>
    <row r="76" spans="2:107" ht="13.5" x14ac:dyDescent="0.15">
      <c r="B76" s="365"/>
      <c r="G76" s="1272"/>
      <c r="H76" s="1272"/>
      <c r="I76" s="1253"/>
      <c r="J76" s="1253"/>
      <c r="K76" s="1273"/>
      <c r="L76" s="1273"/>
      <c r="M76" s="1273"/>
      <c r="N76" s="1273"/>
      <c r="AM76" s="371"/>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5" x14ac:dyDescent="0.15">
      <c r="B77" s="365"/>
      <c r="G77" s="1253"/>
      <c r="H77" s="1253"/>
      <c r="I77" s="1253"/>
      <c r="J77" s="1253"/>
      <c r="K77" s="1254"/>
      <c r="L77" s="1254"/>
      <c r="M77" s="1254"/>
      <c r="N77" s="1254"/>
      <c r="AN77" s="1256" t="s">
        <v>600</v>
      </c>
      <c r="AO77" s="1256"/>
      <c r="AP77" s="1256"/>
      <c r="AQ77" s="1256"/>
      <c r="AR77" s="1256"/>
      <c r="AS77" s="1256"/>
      <c r="AT77" s="1256"/>
      <c r="AU77" s="1256"/>
      <c r="AV77" s="1256"/>
      <c r="AW77" s="1256"/>
      <c r="AX77" s="1256"/>
      <c r="AY77" s="1256"/>
      <c r="AZ77" s="1256"/>
      <c r="BA77" s="1256"/>
      <c r="BB77" s="1257" t="s">
        <v>599</v>
      </c>
      <c r="BC77" s="1257"/>
      <c r="BD77" s="1257"/>
      <c r="BE77" s="1257"/>
      <c r="BF77" s="1257"/>
      <c r="BG77" s="1257"/>
      <c r="BH77" s="1257"/>
      <c r="BI77" s="1257"/>
      <c r="BJ77" s="1257"/>
      <c r="BK77" s="1257"/>
      <c r="BL77" s="1257"/>
      <c r="BM77" s="1257"/>
      <c r="BN77" s="1257"/>
      <c r="BO77" s="1257"/>
      <c r="BP77" s="1255">
        <v>20.9</v>
      </c>
      <c r="BQ77" s="1255"/>
      <c r="BR77" s="1255"/>
      <c r="BS77" s="1255"/>
      <c r="BT77" s="1255"/>
      <c r="BU77" s="1255"/>
      <c r="BV77" s="1255"/>
      <c r="BW77" s="1255"/>
      <c r="BX77" s="1255">
        <v>21</v>
      </c>
      <c r="BY77" s="1255"/>
      <c r="BZ77" s="1255"/>
      <c r="CA77" s="1255"/>
      <c r="CB77" s="1255"/>
      <c r="CC77" s="1255"/>
      <c r="CD77" s="1255"/>
      <c r="CE77" s="1255"/>
      <c r="CF77" s="1255">
        <v>23.5</v>
      </c>
      <c r="CG77" s="1255"/>
      <c r="CH77" s="1255"/>
      <c r="CI77" s="1255"/>
      <c r="CJ77" s="1255"/>
      <c r="CK77" s="1255"/>
      <c r="CL77" s="1255"/>
      <c r="CM77" s="1255"/>
      <c r="CN77" s="1255">
        <v>8.5</v>
      </c>
      <c r="CO77" s="1255"/>
      <c r="CP77" s="1255"/>
      <c r="CQ77" s="1255"/>
      <c r="CR77" s="1255"/>
      <c r="CS77" s="1255"/>
      <c r="CT77" s="1255"/>
      <c r="CU77" s="1255"/>
      <c r="CV77" s="1255">
        <v>0</v>
      </c>
      <c r="CW77" s="1255"/>
      <c r="CX77" s="1255"/>
      <c r="CY77" s="1255"/>
      <c r="CZ77" s="1255"/>
      <c r="DA77" s="1255"/>
      <c r="DB77" s="1255"/>
      <c r="DC77" s="1255"/>
    </row>
    <row r="78" spans="2:107" ht="13.5" x14ac:dyDescent="0.15">
      <c r="B78" s="365"/>
      <c r="G78" s="1253"/>
      <c r="H78" s="1253"/>
      <c r="I78" s="1253"/>
      <c r="J78" s="1253"/>
      <c r="K78" s="1254"/>
      <c r="L78" s="1254"/>
      <c r="M78" s="1254"/>
      <c r="N78" s="1254"/>
      <c r="AN78" s="1256"/>
      <c r="AO78" s="1256"/>
      <c r="AP78" s="1256"/>
      <c r="AQ78" s="1256"/>
      <c r="AR78" s="1256"/>
      <c r="AS78" s="1256"/>
      <c r="AT78" s="1256"/>
      <c r="AU78" s="1256"/>
      <c r="AV78" s="1256"/>
      <c r="AW78" s="1256"/>
      <c r="AX78" s="1256"/>
      <c r="AY78" s="1256"/>
      <c r="AZ78" s="1256"/>
      <c r="BA78" s="1256"/>
      <c r="BB78" s="1257"/>
      <c r="BC78" s="1257"/>
      <c r="BD78" s="1257"/>
      <c r="BE78" s="1257"/>
      <c r="BF78" s="1257"/>
      <c r="BG78" s="1257"/>
      <c r="BH78" s="1257"/>
      <c r="BI78" s="1257"/>
      <c r="BJ78" s="1257"/>
      <c r="BK78" s="1257"/>
      <c r="BL78" s="1257"/>
      <c r="BM78" s="1257"/>
      <c r="BN78" s="1257"/>
      <c r="BO78" s="1257"/>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5" x14ac:dyDescent="0.15">
      <c r="B79" s="365"/>
      <c r="G79" s="1253"/>
      <c r="H79" s="1253"/>
      <c r="I79" s="1258"/>
      <c r="J79" s="1258"/>
      <c r="K79" s="1259"/>
      <c r="L79" s="1259"/>
      <c r="M79" s="1259"/>
      <c r="N79" s="1259"/>
      <c r="AN79" s="1256"/>
      <c r="AO79" s="1256"/>
      <c r="AP79" s="1256"/>
      <c r="AQ79" s="1256"/>
      <c r="AR79" s="1256"/>
      <c r="AS79" s="1256"/>
      <c r="AT79" s="1256"/>
      <c r="AU79" s="1256"/>
      <c r="AV79" s="1256"/>
      <c r="AW79" s="1256"/>
      <c r="AX79" s="1256"/>
      <c r="AY79" s="1256"/>
      <c r="AZ79" s="1256"/>
      <c r="BA79" s="1256"/>
      <c r="BB79" s="1257" t="s">
        <v>598</v>
      </c>
      <c r="BC79" s="1257"/>
      <c r="BD79" s="1257"/>
      <c r="BE79" s="1257"/>
      <c r="BF79" s="1257"/>
      <c r="BG79" s="1257"/>
      <c r="BH79" s="1257"/>
      <c r="BI79" s="1257"/>
      <c r="BJ79" s="1257"/>
      <c r="BK79" s="1257"/>
      <c r="BL79" s="1257"/>
      <c r="BM79" s="1257"/>
      <c r="BN79" s="1257"/>
      <c r="BO79" s="1257"/>
      <c r="BP79" s="1255">
        <v>9.1</v>
      </c>
      <c r="BQ79" s="1255"/>
      <c r="BR79" s="1255"/>
      <c r="BS79" s="1255"/>
      <c r="BT79" s="1255"/>
      <c r="BU79" s="1255"/>
      <c r="BV79" s="1255"/>
      <c r="BW79" s="1255"/>
      <c r="BX79" s="1255">
        <v>9.1999999999999993</v>
      </c>
      <c r="BY79" s="1255"/>
      <c r="BZ79" s="1255"/>
      <c r="CA79" s="1255"/>
      <c r="CB79" s="1255"/>
      <c r="CC79" s="1255"/>
      <c r="CD79" s="1255"/>
      <c r="CE79" s="1255"/>
      <c r="CF79" s="1255">
        <v>8.6</v>
      </c>
      <c r="CG79" s="1255"/>
      <c r="CH79" s="1255"/>
      <c r="CI79" s="1255"/>
      <c r="CJ79" s="1255"/>
      <c r="CK79" s="1255"/>
      <c r="CL79" s="1255"/>
      <c r="CM79" s="1255"/>
      <c r="CN79" s="1255">
        <v>8.1999999999999993</v>
      </c>
      <c r="CO79" s="1255"/>
      <c r="CP79" s="1255"/>
      <c r="CQ79" s="1255"/>
      <c r="CR79" s="1255"/>
      <c r="CS79" s="1255"/>
      <c r="CT79" s="1255"/>
      <c r="CU79" s="1255"/>
      <c r="CV79" s="1255">
        <v>8.4</v>
      </c>
      <c r="CW79" s="1255"/>
      <c r="CX79" s="1255"/>
      <c r="CY79" s="1255"/>
      <c r="CZ79" s="1255"/>
      <c r="DA79" s="1255"/>
      <c r="DB79" s="1255"/>
      <c r="DC79" s="1255"/>
    </row>
    <row r="80" spans="2:107" ht="13.5" x14ac:dyDescent="0.15">
      <c r="B80" s="365"/>
      <c r="G80" s="1253"/>
      <c r="H80" s="1253"/>
      <c r="I80" s="1258"/>
      <c r="J80" s="1258"/>
      <c r="K80" s="1259"/>
      <c r="L80" s="1259"/>
      <c r="M80" s="1259"/>
      <c r="N80" s="1259"/>
      <c r="AN80" s="1256"/>
      <c r="AO80" s="1256"/>
      <c r="AP80" s="1256"/>
      <c r="AQ80" s="1256"/>
      <c r="AR80" s="1256"/>
      <c r="AS80" s="1256"/>
      <c r="AT80" s="1256"/>
      <c r="AU80" s="1256"/>
      <c r="AV80" s="1256"/>
      <c r="AW80" s="1256"/>
      <c r="AX80" s="1256"/>
      <c r="AY80" s="1256"/>
      <c r="AZ80" s="1256"/>
      <c r="BA80" s="1256"/>
      <c r="BB80" s="1257"/>
      <c r="BC80" s="1257"/>
      <c r="BD80" s="1257"/>
      <c r="BE80" s="1257"/>
      <c r="BF80" s="1257"/>
      <c r="BG80" s="1257"/>
      <c r="BH80" s="1257"/>
      <c r="BI80" s="1257"/>
      <c r="BJ80" s="1257"/>
      <c r="BK80" s="1257"/>
      <c r="BL80" s="1257"/>
      <c r="BM80" s="1257"/>
      <c r="BN80" s="1257"/>
      <c r="BO80" s="1257"/>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gemB6zPYbtXGd+wbJeLEHWMDqH3BHHtQGA20T9dg2SdEkR86zrgso/t+TEXqayKek3guj4VxFOhQwCm4HZtPRQ==" saltValue="2Rk02oJvbLoY1EaON4pbuw==" spinCount="100000" sheet="1" objects="1" scenarios="1" formatCells="0"/>
  <dataConsolidate/>
  <mergeCells count="112">
    <mergeCell ref="CF51:CM52"/>
    <mergeCell ref="M57:M58"/>
    <mergeCell ref="N57:N58"/>
    <mergeCell ref="BB57:BO58"/>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 ref="BX51:CE52"/>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55:CE56"/>
    <mergeCell ref="CF55:CM56"/>
    <mergeCell ref="CN55:CU56"/>
    <mergeCell ref="M55:M56"/>
    <mergeCell ref="N55:N56"/>
    <mergeCell ref="AN55:BA58"/>
    <mergeCell ref="G72:J72"/>
    <mergeCell ref="AN72:BO72"/>
    <mergeCell ref="BP72:BW72"/>
    <mergeCell ref="G73:H76"/>
    <mergeCell ref="I73:J74"/>
    <mergeCell ref="K73:K74"/>
    <mergeCell ref="L73:L74"/>
    <mergeCell ref="M73:M74"/>
    <mergeCell ref="N73:N74"/>
    <mergeCell ref="AN73:BA76"/>
    <mergeCell ref="BB73:BO74"/>
    <mergeCell ref="BP73:BW74"/>
    <mergeCell ref="I75:J76"/>
    <mergeCell ref="K75:K76"/>
    <mergeCell ref="L75:L76"/>
    <mergeCell ref="M75:M76"/>
    <mergeCell ref="N75:N7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X73:CE74"/>
    <mergeCell ref="CF73:CM74"/>
    <mergeCell ref="CN73:CU74"/>
    <mergeCell ref="BX57:CE58"/>
    <mergeCell ref="CF57:CM58"/>
    <mergeCell ref="CN57:CU58"/>
    <mergeCell ref="AN65:DC69"/>
    <mergeCell ref="BP55:BW56"/>
    <mergeCell ref="BP57:BW58"/>
    <mergeCell ref="CV73:DC74"/>
    <mergeCell ref="BB55:BO5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D4990-EE2C-4989-87F8-6864A0E7E9EC}">
  <sheetPr>
    <pageSetUpPr fitToPage="1"/>
  </sheetPr>
  <dimension ref="A1:DR125"/>
  <sheetViews>
    <sheetView showGridLines="0" topLeftCell="A91" zoomScaleNormal="100" zoomScaleSheetLayoutView="70" workbookViewId="0">
      <selection activeCell="AE112" sqref="AE11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506</v>
      </c>
    </row>
  </sheetData>
  <sheetProtection algorithmName="SHA-512" hashValue="KHpOSvKTcXzpWrj9ahDYhlif2s+MBClXCGh6XfoK8jl6ubHVdCAU5ritg3bcc2Us/dxCDUxM6m5quGLcnHl37g==" saltValue="PVxkSObsmhC5gk4L/y27v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A01AB-74A6-44EF-A934-F04A5A60A44B}">
  <sheetPr>
    <pageSetUpPr fitToPage="1"/>
  </sheetPr>
  <dimension ref="A1:DR125"/>
  <sheetViews>
    <sheetView showGridLines="0" topLeftCell="A85" zoomScaleNormal="100" zoomScaleSheetLayoutView="55" workbookViewId="0">
      <selection activeCell="AE112" sqref="AE112"/>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506</v>
      </c>
    </row>
  </sheetData>
  <sheetProtection algorithmName="SHA-512" hashValue="BUC+T/3AF40rXE6HHncwCS9WiPaqFQ1QDDMm2R9BWoWxz1csWK+sOXzEEyq0Fi5cY4sE92vG1BA3YXqJDjG47w==" saltValue="bInX0hf0/ZG9edwxGkoAr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556</v>
      </c>
      <c r="G2" s="151"/>
      <c r="H2" s="152"/>
    </row>
    <row r="3" spans="1:8" x14ac:dyDescent="0.15">
      <c r="A3" s="148" t="s">
        <v>549</v>
      </c>
      <c r="B3" s="153"/>
      <c r="C3" s="154"/>
      <c r="D3" s="155">
        <v>37524</v>
      </c>
      <c r="E3" s="156"/>
      <c r="F3" s="157">
        <v>108252</v>
      </c>
      <c r="G3" s="158"/>
      <c r="H3" s="159"/>
    </row>
    <row r="4" spans="1:8" x14ac:dyDescent="0.15">
      <c r="A4" s="160"/>
      <c r="B4" s="161"/>
      <c r="C4" s="162"/>
      <c r="D4" s="163">
        <v>14292</v>
      </c>
      <c r="E4" s="164"/>
      <c r="F4" s="165">
        <v>50321</v>
      </c>
      <c r="G4" s="166"/>
      <c r="H4" s="167"/>
    </row>
    <row r="5" spans="1:8" x14ac:dyDescent="0.15">
      <c r="A5" s="148" t="s">
        <v>551</v>
      </c>
      <c r="B5" s="153"/>
      <c r="C5" s="154"/>
      <c r="D5" s="155">
        <v>23069</v>
      </c>
      <c r="E5" s="156"/>
      <c r="F5" s="157">
        <v>93492</v>
      </c>
      <c r="G5" s="158"/>
      <c r="H5" s="159"/>
    </row>
    <row r="6" spans="1:8" x14ac:dyDescent="0.15">
      <c r="A6" s="160"/>
      <c r="B6" s="161"/>
      <c r="C6" s="162"/>
      <c r="D6" s="163">
        <v>10029</v>
      </c>
      <c r="E6" s="164"/>
      <c r="F6" s="165">
        <v>53316</v>
      </c>
      <c r="G6" s="166"/>
      <c r="H6" s="167"/>
    </row>
    <row r="7" spans="1:8" x14ac:dyDescent="0.15">
      <c r="A7" s="148" t="s">
        <v>552</v>
      </c>
      <c r="B7" s="153"/>
      <c r="C7" s="154"/>
      <c r="D7" s="155">
        <v>102540</v>
      </c>
      <c r="E7" s="156"/>
      <c r="F7" s="157">
        <v>94796</v>
      </c>
      <c r="G7" s="158"/>
      <c r="H7" s="159"/>
    </row>
    <row r="8" spans="1:8" x14ac:dyDescent="0.15">
      <c r="A8" s="160"/>
      <c r="B8" s="161"/>
      <c r="C8" s="162"/>
      <c r="D8" s="163">
        <v>52696</v>
      </c>
      <c r="E8" s="164"/>
      <c r="F8" s="165">
        <v>55781</v>
      </c>
      <c r="G8" s="166"/>
      <c r="H8" s="167"/>
    </row>
    <row r="9" spans="1:8" x14ac:dyDescent="0.15">
      <c r="A9" s="148" t="s">
        <v>553</v>
      </c>
      <c r="B9" s="153"/>
      <c r="C9" s="154"/>
      <c r="D9" s="155">
        <v>34708</v>
      </c>
      <c r="E9" s="156"/>
      <c r="F9" s="157">
        <v>85942</v>
      </c>
      <c r="G9" s="158"/>
      <c r="H9" s="159"/>
    </row>
    <row r="10" spans="1:8" x14ac:dyDescent="0.15">
      <c r="A10" s="160"/>
      <c r="B10" s="161"/>
      <c r="C10" s="162"/>
      <c r="D10" s="163">
        <v>4229</v>
      </c>
      <c r="E10" s="164"/>
      <c r="F10" s="165">
        <v>48630</v>
      </c>
      <c r="G10" s="166"/>
      <c r="H10" s="167"/>
    </row>
    <row r="11" spans="1:8" x14ac:dyDescent="0.15">
      <c r="A11" s="148" t="s">
        <v>554</v>
      </c>
      <c r="B11" s="153"/>
      <c r="C11" s="154"/>
      <c r="D11" s="155">
        <v>77955</v>
      </c>
      <c r="E11" s="156"/>
      <c r="F11" s="157">
        <v>95007</v>
      </c>
      <c r="G11" s="158"/>
      <c r="H11" s="159"/>
    </row>
    <row r="12" spans="1:8" x14ac:dyDescent="0.15">
      <c r="A12" s="160"/>
      <c r="B12" s="161"/>
      <c r="C12" s="168"/>
      <c r="D12" s="163">
        <v>27094</v>
      </c>
      <c r="E12" s="164"/>
      <c r="F12" s="165">
        <v>48509</v>
      </c>
      <c r="G12" s="166"/>
      <c r="H12" s="167"/>
    </row>
    <row r="13" spans="1:8" x14ac:dyDescent="0.15">
      <c r="A13" s="148"/>
      <c r="B13" s="153"/>
      <c r="C13" s="169"/>
      <c r="D13" s="170">
        <v>55159</v>
      </c>
      <c r="E13" s="171"/>
      <c r="F13" s="172">
        <v>95498</v>
      </c>
      <c r="G13" s="173"/>
      <c r="H13" s="159"/>
    </row>
    <row r="14" spans="1:8" x14ac:dyDescent="0.15">
      <c r="A14" s="160"/>
      <c r="B14" s="161"/>
      <c r="C14" s="162"/>
      <c r="D14" s="163">
        <v>21668</v>
      </c>
      <c r="E14" s="164"/>
      <c r="F14" s="165">
        <v>51311</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4.21</v>
      </c>
      <c r="C19" s="174">
        <f>ROUND(VALUE(SUBSTITUTE(実質収支比率等に係る経年分析!G$48,"▲","-")),2)</f>
        <v>4.45</v>
      </c>
      <c r="D19" s="174">
        <f>ROUND(VALUE(SUBSTITUTE(実質収支比率等に係る経年分析!H$48,"▲","-")),2)</f>
        <v>3.91</v>
      </c>
      <c r="E19" s="174">
        <f>ROUND(VALUE(SUBSTITUTE(実質収支比率等に係る経年分析!I$48,"▲","-")),2)</f>
        <v>9.7799999999999994</v>
      </c>
      <c r="F19" s="174">
        <f>ROUND(VALUE(SUBSTITUTE(実質収支比率等に係る経年分析!J$48,"▲","-")),2)</f>
        <v>5.09</v>
      </c>
    </row>
    <row r="20" spans="1:11" x14ac:dyDescent="0.15">
      <c r="A20" s="174" t="s">
        <v>57</v>
      </c>
      <c r="B20" s="174">
        <f>ROUND(VALUE(SUBSTITUTE(実質収支比率等に係る経年分析!F$47,"▲","-")),2)</f>
        <v>28.33</v>
      </c>
      <c r="C20" s="174">
        <f>ROUND(VALUE(SUBSTITUTE(実質収支比率等に係る経年分析!G$47,"▲","-")),2)</f>
        <v>31.39</v>
      </c>
      <c r="D20" s="174">
        <f>ROUND(VALUE(SUBSTITUTE(実質収支比率等に係る経年分析!H$47,"▲","-")),2)</f>
        <v>30.08</v>
      </c>
      <c r="E20" s="174">
        <f>ROUND(VALUE(SUBSTITUTE(実質収支比率等に係る経年分析!I$47,"▲","-")),2)</f>
        <v>39.840000000000003</v>
      </c>
      <c r="F20" s="174">
        <f>ROUND(VALUE(SUBSTITUTE(実質収支比率等に係る経年分析!J$47,"▲","-")),2)</f>
        <v>39.17</v>
      </c>
    </row>
    <row r="21" spans="1:11" x14ac:dyDescent="0.15">
      <c r="A21" s="174" t="s">
        <v>58</v>
      </c>
      <c r="B21" s="174">
        <f>IF(ISNUMBER(VALUE(SUBSTITUTE(実質収支比率等に係る経年分析!F$49,"▲","-"))),ROUND(VALUE(SUBSTITUTE(実質収支比率等に係る経年分析!F$49,"▲","-")),2),NA())</f>
        <v>1.87</v>
      </c>
      <c r="C21" s="174">
        <f>IF(ISNUMBER(VALUE(SUBSTITUTE(実質収支比率等に係る経年分析!G$49,"▲","-"))),ROUND(VALUE(SUBSTITUTE(実質収支比率等に係る経年分析!G$49,"▲","-")),2),NA())</f>
        <v>9.61</v>
      </c>
      <c r="D21" s="174">
        <f>IF(ISNUMBER(VALUE(SUBSTITUTE(実質収支比率等に係る経年分析!H$49,"▲","-"))),ROUND(VALUE(SUBSTITUTE(実質収支比率等に係る経年分析!H$49,"▲","-")),2),NA())</f>
        <v>2.46</v>
      </c>
      <c r="E21" s="174">
        <f>IF(ISNUMBER(VALUE(SUBSTITUTE(実質収支比率等に係る経年分析!I$49,"▲","-"))),ROUND(VALUE(SUBSTITUTE(実質収支比率等に係る経年分析!I$49,"▲","-")),2),NA())</f>
        <v>10.82</v>
      </c>
      <c r="F21" s="174">
        <f>IF(ISNUMBER(VALUE(SUBSTITUTE(実質収支比率等に係る経年分析!J$49,"▲","-"))),ROUND(VALUE(SUBSTITUTE(実質収支比率等に係る経年分析!J$49,"▲","-")),2),NA())</f>
        <v>-3.71</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学校給食事業特別会計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0.04</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0.08</v>
      </c>
    </row>
    <row r="31" spans="1:11" x14ac:dyDescent="0.15">
      <c r="A31" s="175" t="str">
        <f>IF(連結実質赤字比率に係る赤字・黒字の構成分析!C$39="",NA(),連結実質赤字比率に係る赤字・黒字の構成分析!C$39)</f>
        <v>国民健康保険事業特別会計（施設勘定）</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0.14000000000000001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0.13</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0.21</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0.16</v>
      </c>
    </row>
    <row r="32" spans="1:11" x14ac:dyDescent="0.15">
      <c r="A32" s="175" t="str">
        <f>IF(連結実質赤字比率に係る赤字・黒字の構成分析!C$38="",NA(),連結実質赤字比率に係る赤字・黒字の構成分析!C$38)</f>
        <v>国民健康保険事業特別会計（事業勘定）</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0.69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0.16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0.37</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0.72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1.25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1.54</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2.0299999999999998</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2.29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2.62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3.53</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3.58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4.18</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4.42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3.9</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9.73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8.25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7.63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7.83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9.8800000000000008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10.02</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421</v>
      </c>
      <c r="E42" s="176"/>
      <c r="F42" s="176"/>
      <c r="G42" s="176">
        <f>'実質公債費比率（分子）の構造'!L$52</f>
        <v>413</v>
      </c>
      <c r="H42" s="176"/>
      <c r="I42" s="176"/>
      <c r="J42" s="176">
        <f>'実質公債費比率（分子）の構造'!M$52</f>
        <v>421</v>
      </c>
      <c r="K42" s="176"/>
      <c r="L42" s="176"/>
      <c r="M42" s="176">
        <f>'実質公債費比率（分子）の構造'!N$52</f>
        <v>413</v>
      </c>
      <c r="N42" s="176"/>
      <c r="O42" s="176"/>
      <c r="P42" s="176">
        <f>'実質公債費比率（分子）の構造'!O$52</f>
        <v>403</v>
      </c>
    </row>
    <row r="43" spans="1:16" x14ac:dyDescent="0.15">
      <c r="A43" s="176" t="s">
        <v>66</v>
      </c>
      <c r="B43" s="176" t="str">
        <f>'実質公債費比率（分子）の構造'!K$51</f>
        <v>-</v>
      </c>
      <c r="C43" s="176"/>
      <c r="D43" s="176"/>
      <c r="E43" s="176" t="str">
        <f>'実質公債費比率（分子）の構造'!L$51</f>
        <v>-</v>
      </c>
      <c r="F43" s="176"/>
      <c r="G43" s="176"/>
      <c r="H43" s="176">
        <f>'実質公債費比率（分子）の構造'!M$51</f>
        <v>0</v>
      </c>
      <c r="I43" s="176"/>
      <c r="J43" s="176"/>
      <c r="K43" s="176">
        <f>'実質公債費比率（分子）の構造'!N$51</f>
        <v>0</v>
      </c>
      <c r="L43" s="176"/>
      <c r="M43" s="176"/>
      <c r="N43" s="176" t="str">
        <f>'実質公債費比率（分子）の構造'!O$51</f>
        <v>-</v>
      </c>
      <c r="O43" s="176"/>
      <c r="P43" s="176"/>
    </row>
    <row r="44" spans="1:16" x14ac:dyDescent="0.15">
      <c r="A44" s="176" t="s">
        <v>67</v>
      </c>
      <c r="B44" s="176">
        <f>'実質公債費比率（分子）の構造'!K$50</f>
        <v>36</v>
      </c>
      <c r="C44" s="176"/>
      <c r="D44" s="176"/>
      <c r="E44" s="176">
        <f>'実質公債費比率（分子）の構造'!L$50</f>
        <v>31</v>
      </c>
      <c r="F44" s="176"/>
      <c r="G44" s="176"/>
      <c r="H44" s="176">
        <f>'実質公債費比率（分子）の構造'!M$50</f>
        <v>22</v>
      </c>
      <c r="I44" s="176"/>
      <c r="J44" s="176"/>
      <c r="K44" s="176">
        <f>'実質公債費比率（分子）の構造'!N$50</f>
        <v>14</v>
      </c>
      <c r="L44" s="176"/>
      <c r="M44" s="176"/>
      <c r="N44" s="176">
        <f>'実質公債費比率（分子）の構造'!O$50</f>
        <v>11</v>
      </c>
      <c r="O44" s="176"/>
      <c r="P44" s="176"/>
    </row>
    <row r="45" spans="1:16" x14ac:dyDescent="0.15">
      <c r="A45" s="176" t="s">
        <v>68</v>
      </c>
      <c r="B45" s="176">
        <f>'実質公債費比率（分子）の構造'!K$49</f>
        <v>63</v>
      </c>
      <c r="C45" s="176"/>
      <c r="D45" s="176"/>
      <c r="E45" s="176">
        <f>'実質公債費比率（分子）の構造'!L$49</f>
        <v>64</v>
      </c>
      <c r="F45" s="176"/>
      <c r="G45" s="176"/>
      <c r="H45" s="176">
        <f>'実質公債費比率（分子）の構造'!M$49</f>
        <v>63</v>
      </c>
      <c r="I45" s="176"/>
      <c r="J45" s="176"/>
      <c r="K45" s="176">
        <f>'実質公債費比率（分子）の構造'!N$49</f>
        <v>43</v>
      </c>
      <c r="L45" s="176"/>
      <c r="M45" s="176"/>
      <c r="N45" s="176">
        <f>'実質公債費比率（分子）の構造'!O$49</f>
        <v>14</v>
      </c>
      <c r="O45" s="176"/>
      <c r="P45" s="176"/>
    </row>
    <row r="46" spans="1:16" x14ac:dyDescent="0.15">
      <c r="A46" s="176" t="s">
        <v>69</v>
      </c>
      <c r="B46" s="176">
        <f>'実質公債費比率（分子）の構造'!K$48</f>
        <v>229</v>
      </c>
      <c r="C46" s="176"/>
      <c r="D46" s="176"/>
      <c r="E46" s="176">
        <f>'実質公債費比率（分子）の構造'!L$48</f>
        <v>173</v>
      </c>
      <c r="F46" s="176"/>
      <c r="G46" s="176"/>
      <c r="H46" s="176">
        <f>'実質公債費比率（分子）の構造'!M$48</f>
        <v>166</v>
      </c>
      <c r="I46" s="176"/>
      <c r="J46" s="176"/>
      <c r="K46" s="176">
        <f>'実質公債費比率（分子）の構造'!N$48</f>
        <v>160</v>
      </c>
      <c r="L46" s="176"/>
      <c r="M46" s="176"/>
      <c r="N46" s="176">
        <f>'実質公債費比率（分子）の構造'!O$48</f>
        <v>165</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445</v>
      </c>
      <c r="C49" s="176"/>
      <c r="D49" s="176"/>
      <c r="E49" s="176">
        <f>'実質公債費比率（分子）の構造'!L$45</f>
        <v>433</v>
      </c>
      <c r="F49" s="176"/>
      <c r="G49" s="176"/>
      <c r="H49" s="176">
        <f>'実質公債費比率（分子）の構造'!M$45</f>
        <v>427</v>
      </c>
      <c r="I49" s="176"/>
      <c r="J49" s="176"/>
      <c r="K49" s="176">
        <f>'実質公債費比率（分子）の構造'!N$45</f>
        <v>398</v>
      </c>
      <c r="L49" s="176"/>
      <c r="M49" s="176"/>
      <c r="N49" s="176">
        <f>'実質公債費比率（分子）の構造'!O$45</f>
        <v>373</v>
      </c>
      <c r="O49" s="176"/>
      <c r="P49" s="176"/>
    </row>
    <row r="50" spans="1:16" x14ac:dyDescent="0.15">
      <c r="A50" s="176" t="s">
        <v>73</v>
      </c>
      <c r="B50" s="176" t="e">
        <f>NA()</f>
        <v>#N/A</v>
      </c>
      <c r="C50" s="176">
        <f>IF(ISNUMBER('実質公債費比率（分子）の構造'!K$53),'実質公債費比率（分子）の構造'!K$53,NA())</f>
        <v>352</v>
      </c>
      <c r="D50" s="176" t="e">
        <f>NA()</f>
        <v>#N/A</v>
      </c>
      <c r="E50" s="176" t="e">
        <f>NA()</f>
        <v>#N/A</v>
      </c>
      <c r="F50" s="176">
        <f>IF(ISNUMBER('実質公債費比率（分子）の構造'!L$53),'実質公債費比率（分子）の構造'!L$53,NA())</f>
        <v>288</v>
      </c>
      <c r="G50" s="176" t="e">
        <f>NA()</f>
        <v>#N/A</v>
      </c>
      <c r="H50" s="176" t="e">
        <f>NA()</f>
        <v>#N/A</v>
      </c>
      <c r="I50" s="176">
        <f>IF(ISNUMBER('実質公債費比率（分子）の構造'!M$53),'実質公債費比率（分子）の構造'!M$53,NA())</f>
        <v>257</v>
      </c>
      <c r="J50" s="176" t="e">
        <f>NA()</f>
        <v>#N/A</v>
      </c>
      <c r="K50" s="176" t="e">
        <f>NA()</f>
        <v>#N/A</v>
      </c>
      <c r="L50" s="176">
        <f>IF(ISNUMBER('実質公債費比率（分子）の構造'!N$53),'実質公債費比率（分子）の構造'!N$53,NA())</f>
        <v>202</v>
      </c>
      <c r="M50" s="176" t="e">
        <f>NA()</f>
        <v>#N/A</v>
      </c>
      <c r="N50" s="176" t="e">
        <f>NA()</f>
        <v>#N/A</v>
      </c>
      <c r="O50" s="176">
        <f>IF(ISNUMBER('実質公債費比率（分子）の構造'!O$53),'実質公債費比率（分子）の構造'!O$53,NA())</f>
        <v>160</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5022</v>
      </c>
      <c r="E56" s="175"/>
      <c r="F56" s="175"/>
      <c r="G56" s="175">
        <f>'将来負担比率（分子）の構造'!J$52</f>
        <v>5037</v>
      </c>
      <c r="H56" s="175"/>
      <c r="I56" s="175"/>
      <c r="J56" s="175">
        <f>'将来負担比率（分子）の構造'!K$52</f>
        <v>4943</v>
      </c>
      <c r="K56" s="175"/>
      <c r="L56" s="175"/>
      <c r="M56" s="175">
        <f>'将来負担比率（分子）の構造'!L$52</f>
        <v>4847</v>
      </c>
      <c r="N56" s="175"/>
      <c r="O56" s="175"/>
      <c r="P56" s="175">
        <f>'将来負担比率（分子）の構造'!M$52</f>
        <v>4645</v>
      </c>
    </row>
    <row r="57" spans="1:16" x14ac:dyDescent="0.15">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43</v>
      </c>
      <c r="B58" s="175"/>
      <c r="C58" s="175"/>
      <c r="D58" s="175">
        <f>'将来負担比率（分子）の構造'!I$50</f>
        <v>3592</v>
      </c>
      <c r="E58" s="175"/>
      <c r="F58" s="175"/>
      <c r="G58" s="175">
        <f>'将来負担比率（分子）の構造'!J$50</f>
        <v>3683</v>
      </c>
      <c r="H58" s="175"/>
      <c r="I58" s="175"/>
      <c r="J58" s="175">
        <f>'将来負担比率（分子）の構造'!K$50</f>
        <v>3659</v>
      </c>
      <c r="K58" s="175"/>
      <c r="L58" s="175"/>
      <c r="M58" s="175">
        <f>'将来負担比率（分子）の構造'!L$50</f>
        <v>3941</v>
      </c>
      <c r="N58" s="175"/>
      <c r="O58" s="175"/>
      <c r="P58" s="175">
        <f>'将来負担比率（分子）の構造'!M$50</f>
        <v>4048</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862</v>
      </c>
      <c r="C62" s="175"/>
      <c r="D62" s="175"/>
      <c r="E62" s="175">
        <f>'将来負担比率（分子）の構造'!J$45</f>
        <v>854</v>
      </c>
      <c r="F62" s="175"/>
      <c r="G62" s="175"/>
      <c r="H62" s="175">
        <f>'将来負担比率（分子）の構造'!K$45</f>
        <v>820</v>
      </c>
      <c r="I62" s="175"/>
      <c r="J62" s="175"/>
      <c r="K62" s="175">
        <f>'将来負担比率（分子）の構造'!L$45</f>
        <v>811</v>
      </c>
      <c r="L62" s="175"/>
      <c r="M62" s="175"/>
      <c r="N62" s="175">
        <f>'将来負担比率（分子）の構造'!M$45</f>
        <v>780</v>
      </c>
      <c r="O62" s="175"/>
      <c r="P62" s="175"/>
    </row>
    <row r="63" spans="1:16" x14ac:dyDescent="0.15">
      <c r="A63" s="175" t="s">
        <v>36</v>
      </c>
      <c r="B63" s="175">
        <f>'将来負担比率（分子）の構造'!I$44</f>
        <v>233</v>
      </c>
      <c r="C63" s="175"/>
      <c r="D63" s="175"/>
      <c r="E63" s="175">
        <f>'将来負担比率（分子）の構造'!J$44</f>
        <v>174</v>
      </c>
      <c r="F63" s="175"/>
      <c r="G63" s="175"/>
      <c r="H63" s="175">
        <f>'将来負担比率（分子）の構造'!K$44</f>
        <v>118</v>
      </c>
      <c r="I63" s="175"/>
      <c r="J63" s="175"/>
      <c r="K63" s="175">
        <f>'将来負担比率（分子）の構造'!L$44</f>
        <v>86</v>
      </c>
      <c r="L63" s="175"/>
      <c r="M63" s="175"/>
      <c r="N63" s="175">
        <f>'将来負担比率（分子）の構造'!M$44</f>
        <v>77</v>
      </c>
      <c r="O63" s="175"/>
      <c r="P63" s="175"/>
    </row>
    <row r="64" spans="1:16" x14ac:dyDescent="0.15">
      <c r="A64" s="175" t="s">
        <v>35</v>
      </c>
      <c r="B64" s="175">
        <f>'将来負担比率（分子）の構造'!I$43</f>
        <v>3223</v>
      </c>
      <c r="C64" s="175"/>
      <c r="D64" s="175"/>
      <c r="E64" s="175">
        <f>'将来負担比率（分子）の構造'!J$43</f>
        <v>2931</v>
      </c>
      <c r="F64" s="175"/>
      <c r="G64" s="175"/>
      <c r="H64" s="175">
        <f>'将来負担比率（分子）の構造'!K$43</f>
        <v>2497</v>
      </c>
      <c r="I64" s="175"/>
      <c r="J64" s="175"/>
      <c r="K64" s="175">
        <f>'将来負担比率（分子）の構造'!L$43</f>
        <v>2032</v>
      </c>
      <c r="L64" s="175"/>
      <c r="M64" s="175"/>
      <c r="N64" s="175">
        <f>'将来負担比率（分子）の構造'!M$43</f>
        <v>1816</v>
      </c>
      <c r="O64" s="175"/>
      <c r="P64" s="175"/>
    </row>
    <row r="65" spans="1:16" x14ac:dyDescent="0.15">
      <c r="A65" s="175" t="s">
        <v>34</v>
      </c>
      <c r="B65" s="175">
        <f>'将来負担比率（分子）の構造'!I$42</f>
        <v>146</v>
      </c>
      <c r="C65" s="175"/>
      <c r="D65" s="175"/>
      <c r="E65" s="175">
        <f>'将来負担比率（分子）の構造'!J$42</f>
        <v>116</v>
      </c>
      <c r="F65" s="175"/>
      <c r="G65" s="175"/>
      <c r="H65" s="175">
        <f>'将来負担比率（分子）の構造'!K$42</f>
        <v>93</v>
      </c>
      <c r="I65" s="175"/>
      <c r="J65" s="175"/>
      <c r="K65" s="175">
        <f>'将来負担比率（分子）の構造'!L$42</f>
        <v>80</v>
      </c>
      <c r="L65" s="175"/>
      <c r="M65" s="175"/>
      <c r="N65" s="175">
        <f>'将来負担比率（分子）の構造'!M$42</f>
        <v>71</v>
      </c>
      <c r="O65" s="175"/>
      <c r="P65" s="175"/>
    </row>
    <row r="66" spans="1:16" x14ac:dyDescent="0.15">
      <c r="A66" s="175" t="s">
        <v>33</v>
      </c>
      <c r="B66" s="175">
        <f>'将来負担比率（分子）の構造'!I$41</f>
        <v>4612</v>
      </c>
      <c r="C66" s="175"/>
      <c r="D66" s="175"/>
      <c r="E66" s="175">
        <f>'将来負担比率（分子）の構造'!J$41</f>
        <v>4224</v>
      </c>
      <c r="F66" s="175"/>
      <c r="G66" s="175"/>
      <c r="H66" s="175">
        <f>'将来負担比率（分子）の構造'!K$41</f>
        <v>4619</v>
      </c>
      <c r="I66" s="175"/>
      <c r="J66" s="175"/>
      <c r="K66" s="175">
        <f>'将来負担比率（分子）の構造'!L$41</f>
        <v>4629</v>
      </c>
      <c r="L66" s="175"/>
      <c r="M66" s="175"/>
      <c r="N66" s="175">
        <f>'将来負担比率（分子）の構造'!M$41</f>
        <v>4605</v>
      </c>
      <c r="O66" s="175"/>
      <c r="P66" s="175"/>
    </row>
    <row r="67" spans="1:16" x14ac:dyDescent="0.15">
      <c r="A67" s="175" t="s">
        <v>77</v>
      </c>
      <c r="B67" s="175" t="e">
        <f>NA()</f>
        <v>#N/A</v>
      </c>
      <c r="C67" s="175">
        <f>IF(ISNUMBER('将来負担比率（分子）の構造'!I$53), IF('将来負担比率（分子）の構造'!I$53 &lt; 0, 0, '将来負担比率（分子）の構造'!I$53), NA())</f>
        <v>462</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1378</v>
      </c>
      <c r="C72" s="179">
        <f>基金残高に係る経年分析!G55</f>
        <v>1598</v>
      </c>
      <c r="D72" s="179">
        <f>基金残高に係る経年分析!H55</f>
        <v>1625</v>
      </c>
    </row>
    <row r="73" spans="1:16" x14ac:dyDescent="0.15">
      <c r="A73" s="178" t="s">
        <v>80</v>
      </c>
      <c r="B73" s="179">
        <f>基金残高に係る経年分析!F56</f>
        <v>241</v>
      </c>
      <c r="C73" s="179">
        <f>基金残高に係る経年分析!G56</f>
        <v>308</v>
      </c>
      <c r="D73" s="179">
        <f>基金残高に係る経年分析!H56</f>
        <v>308</v>
      </c>
    </row>
    <row r="74" spans="1:16" x14ac:dyDescent="0.15">
      <c r="A74" s="178" t="s">
        <v>81</v>
      </c>
      <c r="B74" s="179">
        <f>基金残高に係る経年分析!F57</f>
        <v>1558</v>
      </c>
      <c r="C74" s="179">
        <f>基金残高に係る経年分析!G57</f>
        <v>1555</v>
      </c>
      <c r="D74" s="179">
        <f>基金残高に係る経年分析!H57</f>
        <v>1620</v>
      </c>
    </row>
  </sheetData>
  <sheetProtection algorithmName="SHA-512" hashValue="eWbKcXLE4Ahj0dt1Yg9+1ISuQi0K5td48WkMZe7cH5Mnna5EsfeuSDHzbaYDCFnQBAM34OPEM8s1GXLsbVlgvQ==" saltValue="u+Kz6IM0NRQHReKWUFui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221</v>
      </c>
      <c r="DI1" s="639"/>
      <c r="DJ1" s="639"/>
      <c r="DK1" s="639"/>
      <c r="DL1" s="639"/>
      <c r="DM1" s="639"/>
      <c r="DN1" s="640"/>
      <c r="DO1" s="214"/>
      <c r="DP1" s="638" t="s">
        <v>222</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15">
      <c r="B2" s="215" t="s">
        <v>223</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41" t="s">
        <v>224</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225</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226</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227</v>
      </c>
      <c r="S4" s="642"/>
      <c r="T4" s="642"/>
      <c r="U4" s="642"/>
      <c r="V4" s="642"/>
      <c r="W4" s="642"/>
      <c r="X4" s="642"/>
      <c r="Y4" s="643"/>
      <c r="Z4" s="641" t="s">
        <v>228</v>
      </c>
      <c r="AA4" s="642"/>
      <c r="AB4" s="642"/>
      <c r="AC4" s="643"/>
      <c r="AD4" s="641" t="s">
        <v>229</v>
      </c>
      <c r="AE4" s="642"/>
      <c r="AF4" s="642"/>
      <c r="AG4" s="642"/>
      <c r="AH4" s="642"/>
      <c r="AI4" s="642"/>
      <c r="AJ4" s="642"/>
      <c r="AK4" s="643"/>
      <c r="AL4" s="641" t="s">
        <v>228</v>
      </c>
      <c r="AM4" s="642"/>
      <c r="AN4" s="642"/>
      <c r="AO4" s="643"/>
      <c r="AP4" s="644" t="s">
        <v>230</v>
      </c>
      <c r="AQ4" s="644"/>
      <c r="AR4" s="644"/>
      <c r="AS4" s="644"/>
      <c r="AT4" s="644"/>
      <c r="AU4" s="644"/>
      <c r="AV4" s="644"/>
      <c r="AW4" s="644"/>
      <c r="AX4" s="644"/>
      <c r="AY4" s="644"/>
      <c r="AZ4" s="644"/>
      <c r="BA4" s="644"/>
      <c r="BB4" s="644"/>
      <c r="BC4" s="644"/>
      <c r="BD4" s="644"/>
      <c r="BE4" s="644"/>
      <c r="BF4" s="644"/>
      <c r="BG4" s="644" t="s">
        <v>231</v>
      </c>
      <c r="BH4" s="644"/>
      <c r="BI4" s="644"/>
      <c r="BJ4" s="644"/>
      <c r="BK4" s="644"/>
      <c r="BL4" s="644"/>
      <c r="BM4" s="644"/>
      <c r="BN4" s="644"/>
      <c r="BO4" s="644" t="s">
        <v>228</v>
      </c>
      <c r="BP4" s="644"/>
      <c r="BQ4" s="644"/>
      <c r="BR4" s="644"/>
      <c r="BS4" s="644" t="s">
        <v>232</v>
      </c>
      <c r="BT4" s="644"/>
      <c r="BU4" s="644"/>
      <c r="BV4" s="644"/>
      <c r="BW4" s="644"/>
      <c r="BX4" s="644"/>
      <c r="BY4" s="644"/>
      <c r="BZ4" s="644"/>
      <c r="CA4" s="644"/>
      <c r="CB4" s="644"/>
      <c r="CD4" s="641" t="s">
        <v>233</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234</v>
      </c>
      <c r="C5" s="646"/>
      <c r="D5" s="646"/>
      <c r="E5" s="646"/>
      <c r="F5" s="646"/>
      <c r="G5" s="646"/>
      <c r="H5" s="646"/>
      <c r="I5" s="646"/>
      <c r="J5" s="646"/>
      <c r="K5" s="646"/>
      <c r="L5" s="646"/>
      <c r="M5" s="646"/>
      <c r="N5" s="646"/>
      <c r="O5" s="646"/>
      <c r="P5" s="646"/>
      <c r="Q5" s="647"/>
      <c r="R5" s="648">
        <v>3648505</v>
      </c>
      <c r="S5" s="649"/>
      <c r="T5" s="649"/>
      <c r="U5" s="649"/>
      <c r="V5" s="649"/>
      <c r="W5" s="649"/>
      <c r="X5" s="649"/>
      <c r="Y5" s="650"/>
      <c r="Z5" s="651">
        <v>49.5</v>
      </c>
      <c r="AA5" s="651"/>
      <c r="AB5" s="651"/>
      <c r="AC5" s="651"/>
      <c r="AD5" s="652">
        <v>3648505</v>
      </c>
      <c r="AE5" s="652"/>
      <c r="AF5" s="652"/>
      <c r="AG5" s="652"/>
      <c r="AH5" s="652"/>
      <c r="AI5" s="652"/>
      <c r="AJ5" s="652"/>
      <c r="AK5" s="652"/>
      <c r="AL5" s="653">
        <v>85.6</v>
      </c>
      <c r="AM5" s="654"/>
      <c r="AN5" s="654"/>
      <c r="AO5" s="655"/>
      <c r="AP5" s="645" t="s">
        <v>235</v>
      </c>
      <c r="AQ5" s="646"/>
      <c r="AR5" s="646"/>
      <c r="AS5" s="646"/>
      <c r="AT5" s="646"/>
      <c r="AU5" s="646"/>
      <c r="AV5" s="646"/>
      <c r="AW5" s="646"/>
      <c r="AX5" s="646"/>
      <c r="AY5" s="646"/>
      <c r="AZ5" s="646"/>
      <c r="BA5" s="646"/>
      <c r="BB5" s="646"/>
      <c r="BC5" s="646"/>
      <c r="BD5" s="646"/>
      <c r="BE5" s="646"/>
      <c r="BF5" s="647"/>
      <c r="BG5" s="659">
        <v>3648505</v>
      </c>
      <c r="BH5" s="660"/>
      <c r="BI5" s="660"/>
      <c r="BJ5" s="660"/>
      <c r="BK5" s="660"/>
      <c r="BL5" s="660"/>
      <c r="BM5" s="660"/>
      <c r="BN5" s="661"/>
      <c r="BO5" s="662">
        <v>100</v>
      </c>
      <c r="BP5" s="662"/>
      <c r="BQ5" s="662"/>
      <c r="BR5" s="662"/>
      <c r="BS5" s="663">
        <v>106468</v>
      </c>
      <c r="BT5" s="663"/>
      <c r="BU5" s="663"/>
      <c r="BV5" s="663"/>
      <c r="BW5" s="663"/>
      <c r="BX5" s="663"/>
      <c r="BY5" s="663"/>
      <c r="BZ5" s="663"/>
      <c r="CA5" s="663"/>
      <c r="CB5" s="667"/>
      <c r="CD5" s="641" t="s">
        <v>230</v>
      </c>
      <c r="CE5" s="642"/>
      <c r="CF5" s="642"/>
      <c r="CG5" s="642"/>
      <c r="CH5" s="642"/>
      <c r="CI5" s="642"/>
      <c r="CJ5" s="642"/>
      <c r="CK5" s="642"/>
      <c r="CL5" s="642"/>
      <c r="CM5" s="642"/>
      <c r="CN5" s="642"/>
      <c r="CO5" s="642"/>
      <c r="CP5" s="642"/>
      <c r="CQ5" s="643"/>
      <c r="CR5" s="641" t="s">
        <v>236</v>
      </c>
      <c r="CS5" s="642"/>
      <c r="CT5" s="642"/>
      <c r="CU5" s="642"/>
      <c r="CV5" s="642"/>
      <c r="CW5" s="642"/>
      <c r="CX5" s="642"/>
      <c r="CY5" s="643"/>
      <c r="CZ5" s="641" t="s">
        <v>228</v>
      </c>
      <c r="DA5" s="642"/>
      <c r="DB5" s="642"/>
      <c r="DC5" s="643"/>
      <c r="DD5" s="641" t="s">
        <v>237</v>
      </c>
      <c r="DE5" s="642"/>
      <c r="DF5" s="642"/>
      <c r="DG5" s="642"/>
      <c r="DH5" s="642"/>
      <c r="DI5" s="642"/>
      <c r="DJ5" s="642"/>
      <c r="DK5" s="642"/>
      <c r="DL5" s="642"/>
      <c r="DM5" s="642"/>
      <c r="DN5" s="642"/>
      <c r="DO5" s="642"/>
      <c r="DP5" s="643"/>
      <c r="DQ5" s="641" t="s">
        <v>238</v>
      </c>
      <c r="DR5" s="642"/>
      <c r="DS5" s="642"/>
      <c r="DT5" s="642"/>
      <c r="DU5" s="642"/>
      <c r="DV5" s="642"/>
      <c r="DW5" s="642"/>
      <c r="DX5" s="642"/>
      <c r="DY5" s="642"/>
      <c r="DZ5" s="642"/>
      <c r="EA5" s="642"/>
      <c r="EB5" s="642"/>
      <c r="EC5" s="643"/>
    </row>
    <row r="6" spans="2:143" ht="11.25" customHeight="1" x14ac:dyDescent="0.15">
      <c r="B6" s="656" t="s">
        <v>239</v>
      </c>
      <c r="C6" s="657"/>
      <c r="D6" s="657"/>
      <c r="E6" s="657"/>
      <c r="F6" s="657"/>
      <c r="G6" s="657"/>
      <c r="H6" s="657"/>
      <c r="I6" s="657"/>
      <c r="J6" s="657"/>
      <c r="K6" s="657"/>
      <c r="L6" s="657"/>
      <c r="M6" s="657"/>
      <c r="N6" s="657"/>
      <c r="O6" s="657"/>
      <c r="P6" s="657"/>
      <c r="Q6" s="658"/>
      <c r="R6" s="659">
        <v>47573</v>
      </c>
      <c r="S6" s="660"/>
      <c r="T6" s="660"/>
      <c r="U6" s="660"/>
      <c r="V6" s="660"/>
      <c r="W6" s="660"/>
      <c r="X6" s="660"/>
      <c r="Y6" s="661"/>
      <c r="Z6" s="662">
        <v>0.6</v>
      </c>
      <c r="AA6" s="662"/>
      <c r="AB6" s="662"/>
      <c r="AC6" s="662"/>
      <c r="AD6" s="663">
        <v>47573</v>
      </c>
      <c r="AE6" s="663"/>
      <c r="AF6" s="663"/>
      <c r="AG6" s="663"/>
      <c r="AH6" s="663"/>
      <c r="AI6" s="663"/>
      <c r="AJ6" s="663"/>
      <c r="AK6" s="663"/>
      <c r="AL6" s="664">
        <v>1.1000000000000001</v>
      </c>
      <c r="AM6" s="665"/>
      <c r="AN6" s="665"/>
      <c r="AO6" s="666"/>
      <c r="AP6" s="656" t="s">
        <v>240</v>
      </c>
      <c r="AQ6" s="657"/>
      <c r="AR6" s="657"/>
      <c r="AS6" s="657"/>
      <c r="AT6" s="657"/>
      <c r="AU6" s="657"/>
      <c r="AV6" s="657"/>
      <c r="AW6" s="657"/>
      <c r="AX6" s="657"/>
      <c r="AY6" s="657"/>
      <c r="AZ6" s="657"/>
      <c r="BA6" s="657"/>
      <c r="BB6" s="657"/>
      <c r="BC6" s="657"/>
      <c r="BD6" s="657"/>
      <c r="BE6" s="657"/>
      <c r="BF6" s="658"/>
      <c r="BG6" s="659">
        <v>3648505</v>
      </c>
      <c r="BH6" s="660"/>
      <c r="BI6" s="660"/>
      <c r="BJ6" s="660"/>
      <c r="BK6" s="660"/>
      <c r="BL6" s="660"/>
      <c r="BM6" s="660"/>
      <c r="BN6" s="661"/>
      <c r="BO6" s="662">
        <v>100</v>
      </c>
      <c r="BP6" s="662"/>
      <c r="BQ6" s="662"/>
      <c r="BR6" s="662"/>
      <c r="BS6" s="663">
        <v>106468</v>
      </c>
      <c r="BT6" s="663"/>
      <c r="BU6" s="663"/>
      <c r="BV6" s="663"/>
      <c r="BW6" s="663"/>
      <c r="BX6" s="663"/>
      <c r="BY6" s="663"/>
      <c r="BZ6" s="663"/>
      <c r="CA6" s="663"/>
      <c r="CB6" s="667"/>
      <c r="CD6" s="645" t="s">
        <v>241</v>
      </c>
      <c r="CE6" s="646"/>
      <c r="CF6" s="646"/>
      <c r="CG6" s="646"/>
      <c r="CH6" s="646"/>
      <c r="CI6" s="646"/>
      <c r="CJ6" s="646"/>
      <c r="CK6" s="646"/>
      <c r="CL6" s="646"/>
      <c r="CM6" s="646"/>
      <c r="CN6" s="646"/>
      <c r="CO6" s="646"/>
      <c r="CP6" s="646"/>
      <c r="CQ6" s="647"/>
      <c r="CR6" s="659">
        <v>72658</v>
      </c>
      <c r="CS6" s="660"/>
      <c r="CT6" s="660"/>
      <c r="CU6" s="660"/>
      <c r="CV6" s="660"/>
      <c r="CW6" s="660"/>
      <c r="CX6" s="660"/>
      <c r="CY6" s="661"/>
      <c r="CZ6" s="653">
        <v>1.1000000000000001</v>
      </c>
      <c r="DA6" s="654"/>
      <c r="DB6" s="654"/>
      <c r="DC6" s="670"/>
      <c r="DD6" s="668" t="s">
        <v>180</v>
      </c>
      <c r="DE6" s="660"/>
      <c r="DF6" s="660"/>
      <c r="DG6" s="660"/>
      <c r="DH6" s="660"/>
      <c r="DI6" s="660"/>
      <c r="DJ6" s="660"/>
      <c r="DK6" s="660"/>
      <c r="DL6" s="660"/>
      <c r="DM6" s="660"/>
      <c r="DN6" s="660"/>
      <c r="DO6" s="660"/>
      <c r="DP6" s="661"/>
      <c r="DQ6" s="668">
        <v>72658</v>
      </c>
      <c r="DR6" s="660"/>
      <c r="DS6" s="660"/>
      <c r="DT6" s="660"/>
      <c r="DU6" s="660"/>
      <c r="DV6" s="660"/>
      <c r="DW6" s="660"/>
      <c r="DX6" s="660"/>
      <c r="DY6" s="660"/>
      <c r="DZ6" s="660"/>
      <c r="EA6" s="660"/>
      <c r="EB6" s="660"/>
      <c r="EC6" s="669"/>
    </row>
    <row r="7" spans="2:143" ht="11.25" customHeight="1" x14ac:dyDescent="0.15">
      <c r="B7" s="656" t="s">
        <v>242</v>
      </c>
      <c r="C7" s="657"/>
      <c r="D7" s="657"/>
      <c r="E7" s="657"/>
      <c r="F7" s="657"/>
      <c r="G7" s="657"/>
      <c r="H7" s="657"/>
      <c r="I7" s="657"/>
      <c r="J7" s="657"/>
      <c r="K7" s="657"/>
      <c r="L7" s="657"/>
      <c r="M7" s="657"/>
      <c r="N7" s="657"/>
      <c r="O7" s="657"/>
      <c r="P7" s="657"/>
      <c r="Q7" s="658"/>
      <c r="R7" s="659">
        <v>947</v>
      </c>
      <c r="S7" s="660"/>
      <c r="T7" s="660"/>
      <c r="U7" s="660"/>
      <c r="V7" s="660"/>
      <c r="W7" s="660"/>
      <c r="X7" s="660"/>
      <c r="Y7" s="661"/>
      <c r="Z7" s="662">
        <v>0</v>
      </c>
      <c r="AA7" s="662"/>
      <c r="AB7" s="662"/>
      <c r="AC7" s="662"/>
      <c r="AD7" s="663">
        <v>947</v>
      </c>
      <c r="AE7" s="663"/>
      <c r="AF7" s="663"/>
      <c r="AG7" s="663"/>
      <c r="AH7" s="663"/>
      <c r="AI7" s="663"/>
      <c r="AJ7" s="663"/>
      <c r="AK7" s="663"/>
      <c r="AL7" s="664">
        <v>0</v>
      </c>
      <c r="AM7" s="665"/>
      <c r="AN7" s="665"/>
      <c r="AO7" s="666"/>
      <c r="AP7" s="656" t="s">
        <v>243</v>
      </c>
      <c r="AQ7" s="657"/>
      <c r="AR7" s="657"/>
      <c r="AS7" s="657"/>
      <c r="AT7" s="657"/>
      <c r="AU7" s="657"/>
      <c r="AV7" s="657"/>
      <c r="AW7" s="657"/>
      <c r="AX7" s="657"/>
      <c r="AY7" s="657"/>
      <c r="AZ7" s="657"/>
      <c r="BA7" s="657"/>
      <c r="BB7" s="657"/>
      <c r="BC7" s="657"/>
      <c r="BD7" s="657"/>
      <c r="BE7" s="657"/>
      <c r="BF7" s="658"/>
      <c r="BG7" s="659">
        <v>1300098</v>
      </c>
      <c r="BH7" s="660"/>
      <c r="BI7" s="660"/>
      <c r="BJ7" s="660"/>
      <c r="BK7" s="660"/>
      <c r="BL7" s="660"/>
      <c r="BM7" s="660"/>
      <c r="BN7" s="661"/>
      <c r="BO7" s="662">
        <v>35.6</v>
      </c>
      <c r="BP7" s="662"/>
      <c r="BQ7" s="662"/>
      <c r="BR7" s="662"/>
      <c r="BS7" s="663">
        <v>106468</v>
      </c>
      <c r="BT7" s="663"/>
      <c r="BU7" s="663"/>
      <c r="BV7" s="663"/>
      <c r="BW7" s="663"/>
      <c r="BX7" s="663"/>
      <c r="BY7" s="663"/>
      <c r="BZ7" s="663"/>
      <c r="CA7" s="663"/>
      <c r="CB7" s="667"/>
      <c r="CD7" s="656" t="s">
        <v>244</v>
      </c>
      <c r="CE7" s="657"/>
      <c r="CF7" s="657"/>
      <c r="CG7" s="657"/>
      <c r="CH7" s="657"/>
      <c r="CI7" s="657"/>
      <c r="CJ7" s="657"/>
      <c r="CK7" s="657"/>
      <c r="CL7" s="657"/>
      <c r="CM7" s="657"/>
      <c r="CN7" s="657"/>
      <c r="CO7" s="657"/>
      <c r="CP7" s="657"/>
      <c r="CQ7" s="658"/>
      <c r="CR7" s="659">
        <v>1393686</v>
      </c>
      <c r="CS7" s="660"/>
      <c r="CT7" s="660"/>
      <c r="CU7" s="660"/>
      <c r="CV7" s="660"/>
      <c r="CW7" s="660"/>
      <c r="CX7" s="660"/>
      <c r="CY7" s="661"/>
      <c r="CZ7" s="662">
        <v>20.6</v>
      </c>
      <c r="DA7" s="662"/>
      <c r="DB7" s="662"/>
      <c r="DC7" s="662"/>
      <c r="DD7" s="668">
        <v>221206</v>
      </c>
      <c r="DE7" s="660"/>
      <c r="DF7" s="660"/>
      <c r="DG7" s="660"/>
      <c r="DH7" s="660"/>
      <c r="DI7" s="660"/>
      <c r="DJ7" s="660"/>
      <c r="DK7" s="660"/>
      <c r="DL7" s="660"/>
      <c r="DM7" s="660"/>
      <c r="DN7" s="660"/>
      <c r="DO7" s="660"/>
      <c r="DP7" s="661"/>
      <c r="DQ7" s="668">
        <v>896532</v>
      </c>
      <c r="DR7" s="660"/>
      <c r="DS7" s="660"/>
      <c r="DT7" s="660"/>
      <c r="DU7" s="660"/>
      <c r="DV7" s="660"/>
      <c r="DW7" s="660"/>
      <c r="DX7" s="660"/>
      <c r="DY7" s="660"/>
      <c r="DZ7" s="660"/>
      <c r="EA7" s="660"/>
      <c r="EB7" s="660"/>
      <c r="EC7" s="669"/>
    </row>
    <row r="8" spans="2:143" ht="11.25" customHeight="1" x14ac:dyDescent="0.15">
      <c r="B8" s="656" t="s">
        <v>245</v>
      </c>
      <c r="C8" s="657"/>
      <c r="D8" s="657"/>
      <c r="E8" s="657"/>
      <c r="F8" s="657"/>
      <c r="G8" s="657"/>
      <c r="H8" s="657"/>
      <c r="I8" s="657"/>
      <c r="J8" s="657"/>
      <c r="K8" s="657"/>
      <c r="L8" s="657"/>
      <c r="M8" s="657"/>
      <c r="N8" s="657"/>
      <c r="O8" s="657"/>
      <c r="P8" s="657"/>
      <c r="Q8" s="658"/>
      <c r="R8" s="659">
        <v>9413</v>
      </c>
      <c r="S8" s="660"/>
      <c r="T8" s="660"/>
      <c r="U8" s="660"/>
      <c r="V8" s="660"/>
      <c r="W8" s="660"/>
      <c r="X8" s="660"/>
      <c r="Y8" s="661"/>
      <c r="Z8" s="662">
        <v>0.1</v>
      </c>
      <c r="AA8" s="662"/>
      <c r="AB8" s="662"/>
      <c r="AC8" s="662"/>
      <c r="AD8" s="663">
        <v>9413</v>
      </c>
      <c r="AE8" s="663"/>
      <c r="AF8" s="663"/>
      <c r="AG8" s="663"/>
      <c r="AH8" s="663"/>
      <c r="AI8" s="663"/>
      <c r="AJ8" s="663"/>
      <c r="AK8" s="663"/>
      <c r="AL8" s="664">
        <v>0.2</v>
      </c>
      <c r="AM8" s="665"/>
      <c r="AN8" s="665"/>
      <c r="AO8" s="666"/>
      <c r="AP8" s="656" t="s">
        <v>246</v>
      </c>
      <c r="AQ8" s="657"/>
      <c r="AR8" s="657"/>
      <c r="AS8" s="657"/>
      <c r="AT8" s="657"/>
      <c r="AU8" s="657"/>
      <c r="AV8" s="657"/>
      <c r="AW8" s="657"/>
      <c r="AX8" s="657"/>
      <c r="AY8" s="657"/>
      <c r="AZ8" s="657"/>
      <c r="BA8" s="657"/>
      <c r="BB8" s="657"/>
      <c r="BC8" s="657"/>
      <c r="BD8" s="657"/>
      <c r="BE8" s="657"/>
      <c r="BF8" s="658"/>
      <c r="BG8" s="659">
        <v>21927</v>
      </c>
      <c r="BH8" s="660"/>
      <c r="BI8" s="660"/>
      <c r="BJ8" s="660"/>
      <c r="BK8" s="660"/>
      <c r="BL8" s="660"/>
      <c r="BM8" s="660"/>
      <c r="BN8" s="661"/>
      <c r="BO8" s="662">
        <v>0.6</v>
      </c>
      <c r="BP8" s="662"/>
      <c r="BQ8" s="662"/>
      <c r="BR8" s="662"/>
      <c r="BS8" s="663" t="s">
        <v>180</v>
      </c>
      <c r="BT8" s="663"/>
      <c r="BU8" s="663"/>
      <c r="BV8" s="663"/>
      <c r="BW8" s="663"/>
      <c r="BX8" s="663"/>
      <c r="BY8" s="663"/>
      <c r="BZ8" s="663"/>
      <c r="CA8" s="663"/>
      <c r="CB8" s="667"/>
      <c r="CD8" s="656" t="s">
        <v>247</v>
      </c>
      <c r="CE8" s="657"/>
      <c r="CF8" s="657"/>
      <c r="CG8" s="657"/>
      <c r="CH8" s="657"/>
      <c r="CI8" s="657"/>
      <c r="CJ8" s="657"/>
      <c r="CK8" s="657"/>
      <c r="CL8" s="657"/>
      <c r="CM8" s="657"/>
      <c r="CN8" s="657"/>
      <c r="CO8" s="657"/>
      <c r="CP8" s="657"/>
      <c r="CQ8" s="658"/>
      <c r="CR8" s="659">
        <v>1779900</v>
      </c>
      <c r="CS8" s="660"/>
      <c r="CT8" s="660"/>
      <c r="CU8" s="660"/>
      <c r="CV8" s="660"/>
      <c r="CW8" s="660"/>
      <c r="CX8" s="660"/>
      <c r="CY8" s="661"/>
      <c r="CZ8" s="662">
        <v>26.3</v>
      </c>
      <c r="DA8" s="662"/>
      <c r="DB8" s="662"/>
      <c r="DC8" s="662"/>
      <c r="DD8" s="668">
        <v>86588</v>
      </c>
      <c r="DE8" s="660"/>
      <c r="DF8" s="660"/>
      <c r="DG8" s="660"/>
      <c r="DH8" s="660"/>
      <c r="DI8" s="660"/>
      <c r="DJ8" s="660"/>
      <c r="DK8" s="660"/>
      <c r="DL8" s="660"/>
      <c r="DM8" s="660"/>
      <c r="DN8" s="660"/>
      <c r="DO8" s="660"/>
      <c r="DP8" s="661"/>
      <c r="DQ8" s="668">
        <v>838522</v>
      </c>
      <c r="DR8" s="660"/>
      <c r="DS8" s="660"/>
      <c r="DT8" s="660"/>
      <c r="DU8" s="660"/>
      <c r="DV8" s="660"/>
      <c r="DW8" s="660"/>
      <c r="DX8" s="660"/>
      <c r="DY8" s="660"/>
      <c r="DZ8" s="660"/>
      <c r="EA8" s="660"/>
      <c r="EB8" s="660"/>
      <c r="EC8" s="669"/>
    </row>
    <row r="9" spans="2:143" ht="11.25" customHeight="1" x14ac:dyDescent="0.15">
      <c r="B9" s="656" t="s">
        <v>248</v>
      </c>
      <c r="C9" s="657"/>
      <c r="D9" s="657"/>
      <c r="E9" s="657"/>
      <c r="F9" s="657"/>
      <c r="G9" s="657"/>
      <c r="H9" s="657"/>
      <c r="I9" s="657"/>
      <c r="J9" s="657"/>
      <c r="K9" s="657"/>
      <c r="L9" s="657"/>
      <c r="M9" s="657"/>
      <c r="N9" s="657"/>
      <c r="O9" s="657"/>
      <c r="P9" s="657"/>
      <c r="Q9" s="658"/>
      <c r="R9" s="659">
        <v>7389</v>
      </c>
      <c r="S9" s="660"/>
      <c r="T9" s="660"/>
      <c r="U9" s="660"/>
      <c r="V9" s="660"/>
      <c r="W9" s="660"/>
      <c r="X9" s="660"/>
      <c r="Y9" s="661"/>
      <c r="Z9" s="662">
        <v>0.1</v>
      </c>
      <c r="AA9" s="662"/>
      <c r="AB9" s="662"/>
      <c r="AC9" s="662"/>
      <c r="AD9" s="663">
        <v>7389</v>
      </c>
      <c r="AE9" s="663"/>
      <c r="AF9" s="663"/>
      <c r="AG9" s="663"/>
      <c r="AH9" s="663"/>
      <c r="AI9" s="663"/>
      <c r="AJ9" s="663"/>
      <c r="AK9" s="663"/>
      <c r="AL9" s="664">
        <v>0.2</v>
      </c>
      <c r="AM9" s="665"/>
      <c r="AN9" s="665"/>
      <c r="AO9" s="666"/>
      <c r="AP9" s="656" t="s">
        <v>249</v>
      </c>
      <c r="AQ9" s="657"/>
      <c r="AR9" s="657"/>
      <c r="AS9" s="657"/>
      <c r="AT9" s="657"/>
      <c r="AU9" s="657"/>
      <c r="AV9" s="657"/>
      <c r="AW9" s="657"/>
      <c r="AX9" s="657"/>
      <c r="AY9" s="657"/>
      <c r="AZ9" s="657"/>
      <c r="BA9" s="657"/>
      <c r="BB9" s="657"/>
      <c r="BC9" s="657"/>
      <c r="BD9" s="657"/>
      <c r="BE9" s="657"/>
      <c r="BF9" s="658"/>
      <c r="BG9" s="659">
        <v>622989</v>
      </c>
      <c r="BH9" s="660"/>
      <c r="BI9" s="660"/>
      <c r="BJ9" s="660"/>
      <c r="BK9" s="660"/>
      <c r="BL9" s="660"/>
      <c r="BM9" s="660"/>
      <c r="BN9" s="661"/>
      <c r="BO9" s="662">
        <v>17.100000000000001</v>
      </c>
      <c r="BP9" s="662"/>
      <c r="BQ9" s="662"/>
      <c r="BR9" s="662"/>
      <c r="BS9" s="663" t="s">
        <v>180</v>
      </c>
      <c r="BT9" s="663"/>
      <c r="BU9" s="663"/>
      <c r="BV9" s="663"/>
      <c r="BW9" s="663"/>
      <c r="BX9" s="663"/>
      <c r="BY9" s="663"/>
      <c r="BZ9" s="663"/>
      <c r="CA9" s="663"/>
      <c r="CB9" s="667"/>
      <c r="CD9" s="656" t="s">
        <v>250</v>
      </c>
      <c r="CE9" s="657"/>
      <c r="CF9" s="657"/>
      <c r="CG9" s="657"/>
      <c r="CH9" s="657"/>
      <c r="CI9" s="657"/>
      <c r="CJ9" s="657"/>
      <c r="CK9" s="657"/>
      <c r="CL9" s="657"/>
      <c r="CM9" s="657"/>
      <c r="CN9" s="657"/>
      <c r="CO9" s="657"/>
      <c r="CP9" s="657"/>
      <c r="CQ9" s="658"/>
      <c r="CR9" s="659">
        <v>539366</v>
      </c>
      <c r="CS9" s="660"/>
      <c r="CT9" s="660"/>
      <c r="CU9" s="660"/>
      <c r="CV9" s="660"/>
      <c r="CW9" s="660"/>
      <c r="CX9" s="660"/>
      <c r="CY9" s="661"/>
      <c r="CZ9" s="662">
        <v>8</v>
      </c>
      <c r="DA9" s="662"/>
      <c r="DB9" s="662"/>
      <c r="DC9" s="662"/>
      <c r="DD9" s="668">
        <v>664</v>
      </c>
      <c r="DE9" s="660"/>
      <c r="DF9" s="660"/>
      <c r="DG9" s="660"/>
      <c r="DH9" s="660"/>
      <c r="DI9" s="660"/>
      <c r="DJ9" s="660"/>
      <c r="DK9" s="660"/>
      <c r="DL9" s="660"/>
      <c r="DM9" s="660"/>
      <c r="DN9" s="660"/>
      <c r="DO9" s="660"/>
      <c r="DP9" s="661"/>
      <c r="DQ9" s="668">
        <v>419798</v>
      </c>
      <c r="DR9" s="660"/>
      <c r="DS9" s="660"/>
      <c r="DT9" s="660"/>
      <c r="DU9" s="660"/>
      <c r="DV9" s="660"/>
      <c r="DW9" s="660"/>
      <c r="DX9" s="660"/>
      <c r="DY9" s="660"/>
      <c r="DZ9" s="660"/>
      <c r="EA9" s="660"/>
      <c r="EB9" s="660"/>
      <c r="EC9" s="669"/>
    </row>
    <row r="10" spans="2:143" ht="11.25" customHeight="1" x14ac:dyDescent="0.15">
      <c r="B10" s="656" t="s">
        <v>251</v>
      </c>
      <c r="C10" s="657"/>
      <c r="D10" s="657"/>
      <c r="E10" s="657"/>
      <c r="F10" s="657"/>
      <c r="G10" s="657"/>
      <c r="H10" s="657"/>
      <c r="I10" s="657"/>
      <c r="J10" s="657"/>
      <c r="K10" s="657"/>
      <c r="L10" s="657"/>
      <c r="M10" s="657"/>
      <c r="N10" s="657"/>
      <c r="O10" s="657"/>
      <c r="P10" s="657"/>
      <c r="Q10" s="658"/>
      <c r="R10" s="659" t="s">
        <v>180</v>
      </c>
      <c r="S10" s="660"/>
      <c r="T10" s="660"/>
      <c r="U10" s="660"/>
      <c r="V10" s="660"/>
      <c r="W10" s="660"/>
      <c r="X10" s="660"/>
      <c r="Y10" s="661"/>
      <c r="Z10" s="662" t="s">
        <v>252</v>
      </c>
      <c r="AA10" s="662"/>
      <c r="AB10" s="662"/>
      <c r="AC10" s="662"/>
      <c r="AD10" s="663" t="s">
        <v>180</v>
      </c>
      <c r="AE10" s="663"/>
      <c r="AF10" s="663"/>
      <c r="AG10" s="663"/>
      <c r="AH10" s="663"/>
      <c r="AI10" s="663"/>
      <c r="AJ10" s="663"/>
      <c r="AK10" s="663"/>
      <c r="AL10" s="664" t="s">
        <v>180</v>
      </c>
      <c r="AM10" s="665"/>
      <c r="AN10" s="665"/>
      <c r="AO10" s="666"/>
      <c r="AP10" s="656" t="s">
        <v>253</v>
      </c>
      <c r="AQ10" s="657"/>
      <c r="AR10" s="657"/>
      <c r="AS10" s="657"/>
      <c r="AT10" s="657"/>
      <c r="AU10" s="657"/>
      <c r="AV10" s="657"/>
      <c r="AW10" s="657"/>
      <c r="AX10" s="657"/>
      <c r="AY10" s="657"/>
      <c r="AZ10" s="657"/>
      <c r="BA10" s="657"/>
      <c r="BB10" s="657"/>
      <c r="BC10" s="657"/>
      <c r="BD10" s="657"/>
      <c r="BE10" s="657"/>
      <c r="BF10" s="658"/>
      <c r="BG10" s="659">
        <v>92701</v>
      </c>
      <c r="BH10" s="660"/>
      <c r="BI10" s="660"/>
      <c r="BJ10" s="660"/>
      <c r="BK10" s="660"/>
      <c r="BL10" s="660"/>
      <c r="BM10" s="660"/>
      <c r="BN10" s="661"/>
      <c r="BO10" s="662">
        <v>2.5</v>
      </c>
      <c r="BP10" s="662"/>
      <c r="BQ10" s="662"/>
      <c r="BR10" s="662"/>
      <c r="BS10" s="663" t="s">
        <v>252</v>
      </c>
      <c r="BT10" s="663"/>
      <c r="BU10" s="663"/>
      <c r="BV10" s="663"/>
      <c r="BW10" s="663"/>
      <c r="BX10" s="663"/>
      <c r="BY10" s="663"/>
      <c r="BZ10" s="663"/>
      <c r="CA10" s="663"/>
      <c r="CB10" s="667"/>
      <c r="CD10" s="656" t="s">
        <v>254</v>
      </c>
      <c r="CE10" s="657"/>
      <c r="CF10" s="657"/>
      <c r="CG10" s="657"/>
      <c r="CH10" s="657"/>
      <c r="CI10" s="657"/>
      <c r="CJ10" s="657"/>
      <c r="CK10" s="657"/>
      <c r="CL10" s="657"/>
      <c r="CM10" s="657"/>
      <c r="CN10" s="657"/>
      <c r="CO10" s="657"/>
      <c r="CP10" s="657"/>
      <c r="CQ10" s="658"/>
      <c r="CR10" s="659">
        <v>11818</v>
      </c>
      <c r="CS10" s="660"/>
      <c r="CT10" s="660"/>
      <c r="CU10" s="660"/>
      <c r="CV10" s="660"/>
      <c r="CW10" s="660"/>
      <c r="CX10" s="660"/>
      <c r="CY10" s="661"/>
      <c r="CZ10" s="662">
        <v>0.2</v>
      </c>
      <c r="DA10" s="662"/>
      <c r="DB10" s="662"/>
      <c r="DC10" s="662"/>
      <c r="DD10" s="668" t="s">
        <v>180</v>
      </c>
      <c r="DE10" s="660"/>
      <c r="DF10" s="660"/>
      <c r="DG10" s="660"/>
      <c r="DH10" s="660"/>
      <c r="DI10" s="660"/>
      <c r="DJ10" s="660"/>
      <c r="DK10" s="660"/>
      <c r="DL10" s="660"/>
      <c r="DM10" s="660"/>
      <c r="DN10" s="660"/>
      <c r="DO10" s="660"/>
      <c r="DP10" s="661"/>
      <c r="DQ10" s="668">
        <v>11788</v>
      </c>
      <c r="DR10" s="660"/>
      <c r="DS10" s="660"/>
      <c r="DT10" s="660"/>
      <c r="DU10" s="660"/>
      <c r="DV10" s="660"/>
      <c r="DW10" s="660"/>
      <c r="DX10" s="660"/>
      <c r="DY10" s="660"/>
      <c r="DZ10" s="660"/>
      <c r="EA10" s="660"/>
      <c r="EB10" s="660"/>
      <c r="EC10" s="669"/>
    </row>
    <row r="11" spans="2:143" ht="11.25" customHeight="1" x14ac:dyDescent="0.15">
      <c r="B11" s="656" t="s">
        <v>255</v>
      </c>
      <c r="C11" s="657"/>
      <c r="D11" s="657"/>
      <c r="E11" s="657"/>
      <c r="F11" s="657"/>
      <c r="G11" s="657"/>
      <c r="H11" s="657"/>
      <c r="I11" s="657"/>
      <c r="J11" s="657"/>
      <c r="K11" s="657"/>
      <c r="L11" s="657"/>
      <c r="M11" s="657"/>
      <c r="N11" s="657"/>
      <c r="O11" s="657"/>
      <c r="P11" s="657"/>
      <c r="Q11" s="658"/>
      <c r="R11" s="659">
        <v>359698</v>
      </c>
      <c r="S11" s="660"/>
      <c r="T11" s="660"/>
      <c r="U11" s="660"/>
      <c r="V11" s="660"/>
      <c r="W11" s="660"/>
      <c r="X11" s="660"/>
      <c r="Y11" s="661"/>
      <c r="Z11" s="664">
        <v>4.9000000000000004</v>
      </c>
      <c r="AA11" s="665"/>
      <c r="AB11" s="665"/>
      <c r="AC11" s="671"/>
      <c r="AD11" s="668">
        <v>359698</v>
      </c>
      <c r="AE11" s="660"/>
      <c r="AF11" s="660"/>
      <c r="AG11" s="660"/>
      <c r="AH11" s="660"/>
      <c r="AI11" s="660"/>
      <c r="AJ11" s="660"/>
      <c r="AK11" s="661"/>
      <c r="AL11" s="664">
        <v>8.4</v>
      </c>
      <c r="AM11" s="665"/>
      <c r="AN11" s="665"/>
      <c r="AO11" s="666"/>
      <c r="AP11" s="656" t="s">
        <v>256</v>
      </c>
      <c r="AQ11" s="657"/>
      <c r="AR11" s="657"/>
      <c r="AS11" s="657"/>
      <c r="AT11" s="657"/>
      <c r="AU11" s="657"/>
      <c r="AV11" s="657"/>
      <c r="AW11" s="657"/>
      <c r="AX11" s="657"/>
      <c r="AY11" s="657"/>
      <c r="AZ11" s="657"/>
      <c r="BA11" s="657"/>
      <c r="BB11" s="657"/>
      <c r="BC11" s="657"/>
      <c r="BD11" s="657"/>
      <c r="BE11" s="657"/>
      <c r="BF11" s="658"/>
      <c r="BG11" s="659">
        <v>562481</v>
      </c>
      <c r="BH11" s="660"/>
      <c r="BI11" s="660"/>
      <c r="BJ11" s="660"/>
      <c r="BK11" s="660"/>
      <c r="BL11" s="660"/>
      <c r="BM11" s="660"/>
      <c r="BN11" s="661"/>
      <c r="BO11" s="662">
        <v>15.4</v>
      </c>
      <c r="BP11" s="662"/>
      <c r="BQ11" s="662"/>
      <c r="BR11" s="662"/>
      <c r="BS11" s="663">
        <v>106468</v>
      </c>
      <c r="BT11" s="663"/>
      <c r="BU11" s="663"/>
      <c r="BV11" s="663"/>
      <c r="BW11" s="663"/>
      <c r="BX11" s="663"/>
      <c r="BY11" s="663"/>
      <c r="BZ11" s="663"/>
      <c r="CA11" s="663"/>
      <c r="CB11" s="667"/>
      <c r="CD11" s="656" t="s">
        <v>257</v>
      </c>
      <c r="CE11" s="657"/>
      <c r="CF11" s="657"/>
      <c r="CG11" s="657"/>
      <c r="CH11" s="657"/>
      <c r="CI11" s="657"/>
      <c r="CJ11" s="657"/>
      <c r="CK11" s="657"/>
      <c r="CL11" s="657"/>
      <c r="CM11" s="657"/>
      <c r="CN11" s="657"/>
      <c r="CO11" s="657"/>
      <c r="CP11" s="657"/>
      <c r="CQ11" s="658"/>
      <c r="CR11" s="659">
        <v>548423</v>
      </c>
      <c r="CS11" s="660"/>
      <c r="CT11" s="660"/>
      <c r="CU11" s="660"/>
      <c r="CV11" s="660"/>
      <c r="CW11" s="660"/>
      <c r="CX11" s="660"/>
      <c r="CY11" s="661"/>
      <c r="CZ11" s="662">
        <v>8.1</v>
      </c>
      <c r="DA11" s="662"/>
      <c r="DB11" s="662"/>
      <c r="DC11" s="662"/>
      <c r="DD11" s="668">
        <v>224318</v>
      </c>
      <c r="DE11" s="660"/>
      <c r="DF11" s="660"/>
      <c r="DG11" s="660"/>
      <c r="DH11" s="660"/>
      <c r="DI11" s="660"/>
      <c r="DJ11" s="660"/>
      <c r="DK11" s="660"/>
      <c r="DL11" s="660"/>
      <c r="DM11" s="660"/>
      <c r="DN11" s="660"/>
      <c r="DO11" s="660"/>
      <c r="DP11" s="661"/>
      <c r="DQ11" s="668">
        <v>177594</v>
      </c>
      <c r="DR11" s="660"/>
      <c r="DS11" s="660"/>
      <c r="DT11" s="660"/>
      <c r="DU11" s="660"/>
      <c r="DV11" s="660"/>
      <c r="DW11" s="660"/>
      <c r="DX11" s="660"/>
      <c r="DY11" s="660"/>
      <c r="DZ11" s="660"/>
      <c r="EA11" s="660"/>
      <c r="EB11" s="660"/>
      <c r="EC11" s="669"/>
    </row>
    <row r="12" spans="2:143" ht="11.25" customHeight="1" x14ac:dyDescent="0.15">
      <c r="B12" s="656" t="s">
        <v>258</v>
      </c>
      <c r="C12" s="657"/>
      <c r="D12" s="657"/>
      <c r="E12" s="657"/>
      <c r="F12" s="657"/>
      <c r="G12" s="657"/>
      <c r="H12" s="657"/>
      <c r="I12" s="657"/>
      <c r="J12" s="657"/>
      <c r="K12" s="657"/>
      <c r="L12" s="657"/>
      <c r="M12" s="657"/>
      <c r="N12" s="657"/>
      <c r="O12" s="657"/>
      <c r="P12" s="657"/>
      <c r="Q12" s="658"/>
      <c r="R12" s="659">
        <v>16569</v>
      </c>
      <c r="S12" s="660"/>
      <c r="T12" s="660"/>
      <c r="U12" s="660"/>
      <c r="V12" s="660"/>
      <c r="W12" s="660"/>
      <c r="X12" s="660"/>
      <c r="Y12" s="661"/>
      <c r="Z12" s="662">
        <v>0.2</v>
      </c>
      <c r="AA12" s="662"/>
      <c r="AB12" s="662"/>
      <c r="AC12" s="662"/>
      <c r="AD12" s="663">
        <v>16569</v>
      </c>
      <c r="AE12" s="663"/>
      <c r="AF12" s="663"/>
      <c r="AG12" s="663"/>
      <c r="AH12" s="663"/>
      <c r="AI12" s="663"/>
      <c r="AJ12" s="663"/>
      <c r="AK12" s="663"/>
      <c r="AL12" s="664">
        <v>0.4</v>
      </c>
      <c r="AM12" s="665"/>
      <c r="AN12" s="665"/>
      <c r="AO12" s="666"/>
      <c r="AP12" s="656" t="s">
        <v>259</v>
      </c>
      <c r="AQ12" s="657"/>
      <c r="AR12" s="657"/>
      <c r="AS12" s="657"/>
      <c r="AT12" s="657"/>
      <c r="AU12" s="657"/>
      <c r="AV12" s="657"/>
      <c r="AW12" s="657"/>
      <c r="AX12" s="657"/>
      <c r="AY12" s="657"/>
      <c r="AZ12" s="657"/>
      <c r="BA12" s="657"/>
      <c r="BB12" s="657"/>
      <c r="BC12" s="657"/>
      <c r="BD12" s="657"/>
      <c r="BE12" s="657"/>
      <c r="BF12" s="658"/>
      <c r="BG12" s="659">
        <v>2161269</v>
      </c>
      <c r="BH12" s="660"/>
      <c r="BI12" s="660"/>
      <c r="BJ12" s="660"/>
      <c r="BK12" s="660"/>
      <c r="BL12" s="660"/>
      <c r="BM12" s="660"/>
      <c r="BN12" s="661"/>
      <c r="BO12" s="662">
        <v>59.2</v>
      </c>
      <c r="BP12" s="662"/>
      <c r="BQ12" s="662"/>
      <c r="BR12" s="662"/>
      <c r="BS12" s="663" t="s">
        <v>252</v>
      </c>
      <c r="BT12" s="663"/>
      <c r="BU12" s="663"/>
      <c r="BV12" s="663"/>
      <c r="BW12" s="663"/>
      <c r="BX12" s="663"/>
      <c r="BY12" s="663"/>
      <c r="BZ12" s="663"/>
      <c r="CA12" s="663"/>
      <c r="CB12" s="667"/>
      <c r="CD12" s="656" t="s">
        <v>260</v>
      </c>
      <c r="CE12" s="657"/>
      <c r="CF12" s="657"/>
      <c r="CG12" s="657"/>
      <c r="CH12" s="657"/>
      <c r="CI12" s="657"/>
      <c r="CJ12" s="657"/>
      <c r="CK12" s="657"/>
      <c r="CL12" s="657"/>
      <c r="CM12" s="657"/>
      <c r="CN12" s="657"/>
      <c r="CO12" s="657"/>
      <c r="CP12" s="657"/>
      <c r="CQ12" s="658"/>
      <c r="CR12" s="659">
        <v>116764</v>
      </c>
      <c r="CS12" s="660"/>
      <c r="CT12" s="660"/>
      <c r="CU12" s="660"/>
      <c r="CV12" s="660"/>
      <c r="CW12" s="660"/>
      <c r="CX12" s="660"/>
      <c r="CY12" s="661"/>
      <c r="CZ12" s="662">
        <v>1.7</v>
      </c>
      <c r="DA12" s="662"/>
      <c r="DB12" s="662"/>
      <c r="DC12" s="662"/>
      <c r="DD12" s="668" t="s">
        <v>180</v>
      </c>
      <c r="DE12" s="660"/>
      <c r="DF12" s="660"/>
      <c r="DG12" s="660"/>
      <c r="DH12" s="660"/>
      <c r="DI12" s="660"/>
      <c r="DJ12" s="660"/>
      <c r="DK12" s="660"/>
      <c r="DL12" s="660"/>
      <c r="DM12" s="660"/>
      <c r="DN12" s="660"/>
      <c r="DO12" s="660"/>
      <c r="DP12" s="661"/>
      <c r="DQ12" s="668">
        <v>112020</v>
      </c>
      <c r="DR12" s="660"/>
      <c r="DS12" s="660"/>
      <c r="DT12" s="660"/>
      <c r="DU12" s="660"/>
      <c r="DV12" s="660"/>
      <c r="DW12" s="660"/>
      <c r="DX12" s="660"/>
      <c r="DY12" s="660"/>
      <c r="DZ12" s="660"/>
      <c r="EA12" s="660"/>
      <c r="EB12" s="660"/>
      <c r="EC12" s="669"/>
    </row>
    <row r="13" spans="2:143" ht="11.25" customHeight="1" x14ac:dyDescent="0.15">
      <c r="B13" s="656" t="s">
        <v>261</v>
      </c>
      <c r="C13" s="657"/>
      <c r="D13" s="657"/>
      <c r="E13" s="657"/>
      <c r="F13" s="657"/>
      <c r="G13" s="657"/>
      <c r="H13" s="657"/>
      <c r="I13" s="657"/>
      <c r="J13" s="657"/>
      <c r="K13" s="657"/>
      <c r="L13" s="657"/>
      <c r="M13" s="657"/>
      <c r="N13" s="657"/>
      <c r="O13" s="657"/>
      <c r="P13" s="657"/>
      <c r="Q13" s="658"/>
      <c r="R13" s="659" t="s">
        <v>252</v>
      </c>
      <c r="S13" s="660"/>
      <c r="T13" s="660"/>
      <c r="U13" s="660"/>
      <c r="V13" s="660"/>
      <c r="W13" s="660"/>
      <c r="X13" s="660"/>
      <c r="Y13" s="661"/>
      <c r="Z13" s="662" t="s">
        <v>252</v>
      </c>
      <c r="AA13" s="662"/>
      <c r="AB13" s="662"/>
      <c r="AC13" s="662"/>
      <c r="AD13" s="663" t="s">
        <v>252</v>
      </c>
      <c r="AE13" s="663"/>
      <c r="AF13" s="663"/>
      <c r="AG13" s="663"/>
      <c r="AH13" s="663"/>
      <c r="AI13" s="663"/>
      <c r="AJ13" s="663"/>
      <c r="AK13" s="663"/>
      <c r="AL13" s="664" t="s">
        <v>180</v>
      </c>
      <c r="AM13" s="665"/>
      <c r="AN13" s="665"/>
      <c r="AO13" s="666"/>
      <c r="AP13" s="656" t="s">
        <v>262</v>
      </c>
      <c r="AQ13" s="657"/>
      <c r="AR13" s="657"/>
      <c r="AS13" s="657"/>
      <c r="AT13" s="657"/>
      <c r="AU13" s="657"/>
      <c r="AV13" s="657"/>
      <c r="AW13" s="657"/>
      <c r="AX13" s="657"/>
      <c r="AY13" s="657"/>
      <c r="AZ13" s="657"/>
      <c r="BA13" s="657"/>
      <c r="BB13" s="657"/>
      <c r="BC13" s="657"/>
      <c r="BD13" s="657"/>
      <c r="BE13" s="657"/>
      <c r="BF13" s="658"/>
      <c r="BG13" s="659">
        <v>2161066</v>
      </c>
      <c r="BH13" s="660"/>
      <c r="BI13" s="660"/>
      <c r="BJ13" s="660"/>
      <c r="BK13" s="660"/>
      <c r="BL13" s="660"/>
      <c r="BM13" s="660"/>
      <c r="BN13" s="661"/>
      <c r="BO13" s="662">
        <v>59.2</v>
      </c>
      <c r="BP13" s="662"/>
      <c r="BQ13" s="662"/>
      <c r="BR13" s="662"/>
      <c r="BS13" s="663" t="s">
        <v>180</v>
      </c>
      <c r="BT13" s="663"/>
      <c r="BU13" s="663"/>
      <c r="BV13" s="663"/>
      <c r="BW13" s="663"/>
      <c r="BX13" s="663"/>
      <c r="BY13" s="663"/>
      <c r="BZ13" s="663"/>
      <c r="CA13" s="663"/>
      <c r="CB13" s="667"/>
      <c r="CD13" s="656" t="s">
        <v>263</v>
      </c>
      <c r="CE13" s="657"/>
      <c r="CF13" s="657"/>
      <c r="CG13" s="657"/>
      <c r="CH13" s="657"/>
      <c r="CI13" s="657"/>
      <c r="CJ13" s="657"/>
      <c r="CK13" s="657"/>
      <c r="CL13" s="657"/>
      <c r="CM13" s="657"/>
      <c r="CN13" s="657"/>
      <c r="CO13" s="657"/>
      <c r="CP13" s="657"/>
      <c r="CQ13" s="658"/>
      <c r="CR13" s="659">
        <v>813030</v>
      </c>
      <c r="CS13" s="660"/>
      <c r="CT13" s="660"/>
      <c r="CU13" s="660"/>
      <c r="CV13" s="660"/>
      <c r="CW13" s="660"/>
      <c r="CX13" s="660"/>
      <c r="CY13" s="661"/>
      <c r="CZ13" s="662">
        <v>12</v>
      </c>
      <c r="DA13" s="662"/>
      <c r="DB13" s="662"/>
      <c r="DC13" s="662"/>
      <c r="DD13" s="668">
        <v>343244</v>
      </c>
      <c r="DE13" s="660"/>
      <c r="DF13" s="660"/>
      <c r="DG13" s="660"/>
      <c r="DH13" s="660"/>
      <c r="DI13" s="660"/>
      <c r="DJ13" s="660"/>
      <c r="DK13" s="660"/>
      <c r="DL13" s="660"/>
      <c r="DM13" s="660"/>
      <c r="DN13" s="660"/>
      <c r="DO13" s="660"/>
      <c r="DP13" s="661"/>
      <c r="DQ13" s="668">
        <v>447525</v>
      </c>
      <c r="DR13" s="660"/>
      <c r="DS13" s="660"/>
      <c r="DT13" s="660"/>
      <c r="DU13" s="660"/>
      <c r="DV13" s="660"/>
      <c r="DW13" s="660"/>
      <c r="DX13" s="660"/>
      <c r="DY13" s="660"/>
      <c r="DZ13" s="660"/>
      <c r="EA13" s="660"/>
      <c r="EB13" s="660"/>
      <c r="EC13" s="669"/>
    </row>
    <row r="14" spans="2:143" ht="11.25" customHeight="1" x14ac:dyDescent="0.15">
      <c r="B14" s="656" t="s">
        <v>264</v>
      </c>
      <c r="C14" s="657"/>
      <c r="D14" s="657"/>
      <c r="E14" s="657"/>
      <c r="F14" s="657"/>
      <c r="G14" s="657"/>
      <c r="H14" s="657"/>
      <c r="I14" s="657"/>
      <c r="J14" s="657"/>
      <c r="K14" s="657"/>
      <c r="L14" s="657"/>
      <c r="M14" s="657"/>
      <c r="N14" s="657"/>
      <c r="O14" s="657"/>
      <c r="P14" s="657"/>
      <c r="Q14" s="658"/>
      <c r="R14" s="659" t="s">
        <v>180</v>
      </c>
      <c r="S14" s="660"/>
      <c r="T14" s="660"/>
      <c r="U14" s="660"/>
      <c r="V14" s="660"/>
      <c r="W14" s="660"/>
      <c r="X14" s="660"/>
      <c r="Y14" s="661"/>
      <c r="Z14" s="662" t="s">
        <v>180</v>
      </c>
      <c r="AA14" s="662"/>
      <c r="AB14" s="662"/>
      <c r="AC14" s="662"/>
      <c r="AD14" s="663" t="s">
        <v>252</v>
      </c>
      <c r="AE14" s="663"/>
      <c r="AF14" s="663"/>
      <c r="AG14" s="663"/>
      <c r="AH14" s="663"/>
      <c r="AI14" s="663"/>
      <c r="AJ14" s="663"/>
      <c r="AK14" s="663"/>
      <c r="AL14" s="664" t="s">
        <v>252</v>
      </c>
      <c r="AM14" s="665"/>
      <c r="AN14" s="665"/>
      <c r="AO14" s="666"/>
      <c r="AP14" s="656" t="s">
        <v>265</v>
      </c>
      <c r="AQ14" s="657"/>
      <c r="AR14" s="657"/>
      <c r="AS14" s="657"/>
      <c r="AT14" s="657"/>
      <c r="AU14" s="657"/>
      <c r="AV14" s="657"/>
      <c r="AW14" s="657"/>
      <c r="AX14" s="657"/>
      <c r="AY14" s="657"/>
      <c r="AZ14" s="657"/>
      <c r="BA14" s="657"/>
      <c r="BB14" s="657"/>
      <c r="BC14" s="657"/>
      <c r="BD14" s="657"/>
      <c r="BE14" s="657"/>
      <c r="BF14" s="658"/>
      <c r="BG14" s="659">
        <v>55925</v>
      </c>
      <c r="BH14" s="660"/>
      <c r="BI14" s="660"/>
      <c r="BJ14" s="660"/>
      <c r="BK14" s="660"/>
      <c r="BL14" s="660"/>
      <c r="BM14" s="660"/>
      <c r="BN14" s="661"/>
      <c r="BO14" s="662">
        <v>1.5</v>
      </c>
      <c r="BP14" s="662"/>
      <c r="BQ14" s="662"/>
      <c r="BR14" s="662"/>
      <c r="BS14" s="663" t="s">
        <v>180</v>
      </c>
      <c r="BT14" s="663"/>
      <c r="BU14" s="663"/>
      <c r="BV14" s="663"/>
      <c r="BW14" s="663"/>
      <c r="BX14" s="663"/>
      <c r="BY14" s="663"/>
      <c r="BZ14" s="663"/>
      <c r="CA14" s="663"/>
      <c r="CB14" s="667"/>
      <c r="CD14" s="656" t="s">
        <v>266</v>
      </c>
      <c r="CE14" s="657"/>
      <c r="CF14" s="657"/>
      <c r="CG14" s="657"/>
      <c r="CH14" s="657"/>
      <c r="CI14" s="657"/>
      <c r="CJ14" s="657"/>
      <c r="CK14" s="657"/>
      <c r="CL14" s="657"/>
      <c r="CM14" s="657"/>
      <c r="CN14" s="657"/>
      <c r="CO14" s="657"/>
      <c r="CP14" s="657"/>
      <c r="CQ14" s="658"/>
      <c r="CR14" s="659">
        <v>283151</v>
      </c>
      <c r="CS14" s="660"/>
      <c r="CT14" s="660"/>
      <c r="CU14" s="660"/>
      <c r="CV14" s="660"/>
      <c r="CW14" s="660"/>
      <c r="CX14" s="660"/>
      <c r="CY14" s="661"/>
      <c r="CZ14" s="662">
        <v>4.2</v>
      </c>
      <c r="DA14" s="662"/>
      <c r="DB14" s="662"/>
      <c r="DC14" s="662"/>
      <c r="DD14" s="668">
        <v>4072</v>
      </c>
      <c r="DE14" s="660"/>
      <c r="DF14" s="660"/>
      <c r="DG14" s="660"/>
      <c r="DH14" s="660"/>
      <c r="DI14" s="660"/>
      <c r="DJ14" s="660"/>
      <c r="DK14" s="660"/>
      <c r="DL14" s="660"/>
      <c r="DM14" s="660"/>
      <c r="DN14" s="660"/>
      <c r="DO14" s="660"/>
      <c r="DP14" s="661"/>
      <c r="DQ14" s="668">
        <v>256207</v>
      </c>
      <c r="DR14" s="660"/>
      <c r="DS14" s="660"/>
      <c r="DT14" s="660"/>
      <c r="DU14" s="660"/>
      <c r="DV14" s="660"/>
      <c r="DW14" s="660"/>
      <c r="DX14" s="660"/>
      <c r="DY14" s="660"/>
      <c r="DZ14" s="660"/>
      <c r="EA14" s="660"/>
      <c r="EB14" s="660"/>
      <c r="EC14" s="669"/>
    </row>
    <row r="15" spans="2:143" ht="11.25" customHeight="1" x14ac:dyDescent="0.15">
      <c r="B15" s="656" t="s">
        <v>267</v>
      </c>
      <c r="C15" s="657"/>
      <c r="D15" s="657"/>
      <c r="E15" s="657"/>
      <c r="F15" s="657"/>
      <c r="G15" s="657"/>
      <c r="H15" s="657"/>
      <c r="I15" s="657"/>
      <c r="J15" s="657"/>
      <c r="K15" s="657"/>
      <c r="L15" s="657"/>
      <c r="M15" s="657"/>
      <c r="N15" s="657"/>
      <c r="O15" s="657"/>
      <c r="P15" s="657"/>
      <c r="Q15" s="658"/>
      <c r="R15" s="659" t="s">
        <v>180</v>
      </c>
      <c r="S15" s="660"/>
      <c r="T15" s="660"/>
      <c r="U15" s="660"/>
      <c r="V15" s="660"/>
      <c r="W15" s="660"/>
      <c r="X15" s="660"/>
      <c r="Y15" s="661"/>
      <c r="Z15" s="662" t="s">
        <v>252</v>
      </c>
      <c r="AA15" s="662"/>
      <c r="AB15" s="662"/>
      <c r="AC15" s="662"/>
      <c r="AD15" s="663" t="s">
        <v>180</v>
      </c>
      <c r="AE15" s="663"/>
      <c r="AF15" s="663"/>
      <c r="AG15" s="663"/>
      <c r="AH15" s="663"/>
      <c r="AI15" s="663"/>
      <c r="AJ15" s="663"/>
      <c r="AK15" s="663"/>
      <c r="AL15" s="664" t="s">
        <v>252</v>
      </c>
      <c r="AM15" s="665"/>
      <c r="AN15" s="665"/>
      <c r="AO15" s="666"/>
      <c r="AP15" s="656" t="s">
        <v>268</v>
      </c>
      <c r="AQ15" s="657"/>
      <c r="AR15" s="657"/>
      <c r="AS15" s="657"/>
      <c r="AT15" s="657"/>
      <c r="AU15" s="657"/>
      <c r="AV15" s="657"/>
      <c r="AW15" s="657"/>
      <c r="AX15" s="657"/>
      <c r="AY15" s="657"/>
      <c r="AZ15" s="657"/>
      <c r="BA15" s="657"/>
      <c r="BB15" s="657"/>
      <c r="BC15" s="657"/>
      <c r="BD15" s="657"/>
      <c r="BE15" s="657"/>
      <c r="BF15" s="658"/>
      <c r="BG15" s="659">
        <v>131213</v>
      </c>
      <c r="BH15" s="660"/>
      <c r="BI15" s="660"/>
      <c r="BJ15" s="660"/>
      <c r="BK15" s="660"/>
      <c r="BL15" s="660"/>
      <c r="BM15" s="660"/>
      <c r="BN15" s="661"/>
      <c r="BO15" s="662">
        <v>3.6</v>
      </c>
      <c r="BP15" s="662"/>
      <c r="BQ15" s="662"/>
      <c r="BR15" s="662"/>
      <c r="BS15" s="663" t="s">
        <v>252</v>
      </c>
      <c r="BT15" s="663"/>
      <c r="BU15" s="663"/>
      <c r="BV15" s="663"/>
      <c r="BW15" s="663"/>
      <c r="BX15" s="663"/>
      <c r="BY15" s="663"/>
      <c r="BZ15" s="663"/>
      <c r="CA15" s="663"/>
      <c r="CB15" s="667"/>
      <c r="CD15" s="656" t="s">
        <v>269</v>
      </c>
      <c r="CE15" s="657"/>
      <c r="CF15" s="657"/>
      <c r="CG15" s="657"/>
      <c r="CH15" s="657"/>
      <c r="CI15" s="657"/>
      <c r="CJ15" s="657"/>
      <c r="CK15" s="657"/>
      <c r="CL15" s="657"/>
      <c r="CM15" s="657"/>
      <c r="CN15" s="657"/>
      <c r="CO15" s="657"/>
      <c r="CP15" s="657"/>
      <c r="CQ15" s="658"/>
      <c r="CR15" s="659">
        <v>819837</v>
      </c>
      <c r="CS15" s="660"/>
      <c r="CT15" s="660"/>
      <c r="CU15" s="660"/>
      <c r="CV15" s="660"/>
      <c r="CW15" s="660"/>
      <c r="CX15" s="660"/>
      <c r="CY15" s="661"/>
      <c r="CZ15" s="662">
        <v>12.1</v>
      </c>
      <c r="DA15" s="662"/>
      <c r="DB15" s="662"/>
      <c r="DC15" s="662"/>
      <c r="DD15" s="668">
        <v>19745</v>
      </c>
      <c r="DE15" s="660"/>
      <c r="DF15" s="660"/>
      <c r="DG15" s="660"/>
      <c r="DH15" s="660"/>
      <c r="DI15" s="660"/>
      <c r="DJ15" s="660"/>
      <c r="DK15" s="660"/>
      <c r="DL15" s="660"/>
      <c r="DM15" s="660"/>
      <c r="DN15" s="660"/>
      <c r="DO15" s="660"/>
      <c r="DP15" s="661"/>
      <c r="DQ15" s="668">
        <v>686425</v>
      </c>
      <c r="DR15" s="660"/>
      <c r="DS15" s="660"/>
      <c r="DT15" s="660"/>
      <c r="DU15" s="660"/>
      <c r="DV15" s="660"/>
      <c r="DW15" s="660"/>
      <c r="DX15" s="660"/>
      <c r="DY15" s="660"/>
      <c r="DZ15" s="660"/>
      <c r="EA15" s="660"/>
      <c r="EB15" s="660"/>
      <c r="EC15" s="669"/>
    </row>
    <row r="16" spans="2:143" ht="11.25" customHeight="1" x14ac:dyDescent="0.15">
      <c r="B16" s="656" t="s">
        <v>270</v>
      </c>
      <c r="C16" s="657"/>
      <c r="D16" s="657"/>
      <c r="E16" s="657"/>
      <c r="F16" s="657"/>
      <c r="G16" s="657"/>
      <c r="H16" s="657"/>
      <c r="I16" s="657"/>
      <c r="J16" s="657"/>
      <c r="K16" s="657"/>
      <c r="L16" s="657"/>
      <c r="M16" s="657"/>
      <c r="N16" s="657"/>
      <c r="O16" s="657"/>
      <c r="P16" s="657"/>
      <c r="Q16" s="658"/>
      <c r="R16" s="659">
        <v>7480</v>
      </c>
      <c r="S16" s="660"/>
      <c r="T16" s="660"/>
      <c r="U16" s="660"/>
      <c r="V16" s="660"/>
      <c r="W16" s="660"/>
      <c r="X16" s="660"/>
      <c r="Y16" s="661"/>
      <c r="Z16" s="662">
        <v>0.1</v>
      </c>
      <c r="AA16" s="662"/>
      <c r="AB16" s="662"/>
      <c r="AC16" s="662"/>
      <c r="AD16" s="663">
        <v>7480</v>
      </c>
      <c r="AE16" s="663"/>
      <c r="AF16" s="663"/>
      <c r="AG16" s="663"/>
      <c r="AH16" s="663"/>
      <c r="AI16" s="663"/>
      <c r="AJ16" s="663"/>
      <c r="AK16" s="663"/>
      <c r="AL16" s="664">
        <v>0.2</v>
      </c>
      <c r="AM16" s="665"/>
      <c r="AN16" s="665"/>
      <c r="AO16" s="666"/>
      <c r="AP16" s="656" t="s">
        <v>271</v>
      </c>
      <c r="AQ16" s="657"/>
      <c r="AR16" s="657"/>
      <c r="AS16" s="657"/>
      <c r="AT16" s="657"/>
      <c r="AU16" s="657"/>
      <c r="AV16" s="657"/>
      <c r="AW16" s="657"/>
      <c r="AX16" s="657"/>
      <c r="AY16" s="657"/>
      <c r="AZ16" s="657"/>
      <c r="BA16" s="657"/>
      <c r="BB16" s="657"/>
      <c r="BC16" s="657"/>
      <c r="BD16" s="657"/>
      <c r="BE16" s="657"/>
      <c r="BF16" s="658"/>
      <c r="BG16" s="659" t="s">
        <v>252</v>
      </c>
      <c r="BH16" s="660"/>
      <c r="BI16" s="660"/>
      <c r="BJ16" s="660"/>
      <c r="BK16" s="660"/>
      <c r="BL16" s="660"/>
      <c r="BM16" s="660"/>
      <c r="BN16" s="661"/>
      <c r="BO16" s="662" t="s">
        <v>180</v>
      </c>
      <c r="BP16" s="662"/>
      <c r="BQ16" s="662"/>
      <c r="BR16" s="662"/>
      <c r="BS16" s="663" t="s">
        <v>180</v>
      </c>
      <c r="BT16" s="663"/>
      <c r="BU16" s="663"/>
      <c r="BV16" s="663"/>
      <c r="BW16" s="663"/>
      <c r="BX16" s="663"/>
      <c r="BY16" s="663"/>
      <c r="BZ16" s="663"/>
      <c r="CA16" s="663"/>
      <c r="CB16" s="667"/>
      <c r="CD16" s="656" t="s">
        <v>272</v>
      </c>
      <c r="CE16" s="657"/>
      <c r="CF16" s="657"/>
      <c r="CG16" s="657"/>
      <c r="CH16" s="657"/>
      <c r="CI16" s="657"/>
      <c r="CJ16" s="657"/>
      <c r="CK16" s="657"/>
      <c r="CL16" s="657"/>
      <c r="CM16" s="657"/>
      <c r="CN16" s="657"/>
      <c r="CO16" s="657"/>
      <c r="CP16" s="657"/>
      <c r="CQ16" s="658"/>
      <c r="CR16" s="659">
        <v>6733</v>
      </c>
      <c r="CS16" s="660"/>
      <c r="CT16" s="660"/>
      <c r="CU16" s="660"/>
      <c r="CV16" s="660"/>
      <c r="CW16" s="660"/>
      <c r="CX16" s="660"/>
      <c r="CY16" s="661"/>
      <c r="CZ16" s="662">
        <v>0.1</v>
      </c>
      <c r="DA16" s="662"/>
      <c r="DB16" s="662"/>
      <c r="DC16" s="662"/>
      <c r="DD16" s="668" t="s">
        <v>252</v>
      </c>
      <c r="DE16" s="660"/>
      <c r="DF16" s="660"/>
      <c r="DG16" s="660"/>
      <c r="DH16" s="660"/>
      <c r="DI16" s="660"/>
      <c r="DJ16" s="660"/>
      <c r="DK16" s="660"/>
      <c r="DL16" s="660"/>
      <c r="DM16" s="660"/>
      <c r="DN16" s="660"/>
      <c r="DO16" s="660"/>
      <c r="DP16" s="661"/>
      <c r="DQ16" s="668">
        <v>6733</v>
      </c>
      <c r="DR16" s="660"/>
      <c r="DS16" s="660"/>
      <c r="DT16" s="660"/>
      <c r="DU16" s="660"/>
      <c r="DV16" s="660"/>
      <c r="DW16" s="660"/>
      <c r="DX16" s="660"/>
      <c r="DY16" s="660"/>
      <c r="DZ16" s="660"/>
      <c r="EA16" s="660"/>
      <c r="EB16" s="660"/>
      <c r="EC16" s="669"/>
    </row>
    <row r="17" spans="2:133" ht="11.25" customHeight="1" x14ac:dyDescent="0.15">
      <c r="B17" s="656" t="s">
        <v>273</v>
      </c>
      <c r="C17" s="657"/>
      <c r="D17" s="657"/>
      <c r="E17" s="657"/>
      <c r="F17" s="657"/>
      <c r="G17" s="657"/>
      <c r="H17" s="657"/>
      <c r="I17" s="657"/>
      <c r="J17" s="657"/>
      <c r="K17" s="657"/>
      <c r="L17" s="657"/>
      <c r="M17" s="657"/>
      <c r="N17" s="657"/>
      <c r="O17" s="657"/>
      <c r="P17" s="657"/>
      <c r="Q17" s="658"/>
      <c r="R17" s="659">
        <v>136013</v>
      </c>
      <c r="S17" s="660"/>
      <c r="T17" s="660"/>
      <c r="U17" s="660"/>
      <c r="V17" s="660"/>
      <c r="W17" s="660"/>
      <c r="X17" s="660"/>
      <c r="Y17" s="661"/>
      <c r="Z17" s="662">
        <v>1.8</v>
      </c>
      <c r="AA17" s="662"/>
      <c r="AB17" s="662"/>
      <c r="AC17" s="662"/>
      <c r="AD17" s="663">
        <v>136013</v>
      </c>
      <c r="AE17" s="663"/>
      <c r="AF17" s="663"/>
      <c r="AG17" s="663"/>
      <c r="AH17" s="663"/>
      <c r="AI17" s="663"/>
      <c r="AJ17" s="663"/>
      <c r="AK17" s="663"/>
      <c r="AL17" s="664">
        <v>3.2</v>
      </c>
      <c r="AM17" s="665"/>
      <c r="AN17" s="665"/>
      <c r="AO17" s="666"/>
      <c r="AP17" s="656" t="s">
        <v>274</v>
      </c>
      <c r="AQ17" s="657"/>
      <c r="AR17" s="657"/>
      <c r="AS17" s="657"/>
      <c r="AT17" s="657"/>
      <c r="AU17" s="657"/>
      <c r="AV17" s="657"/>
      <c r="AW17" s="657"/>
      <c r="AX17" s="657"/>
      <c r="AY17" s="657"/>
      <c r="AZ17" s="657"/>
      <c r="BA17" s="657"/>
      <c r="BB17" s="657"/>
      <c r="BC17" s="657"/>
      <c r="BD17" s="657"/>
      <c r="BE17" s="657"/>
      <c r="BF17" s="658"/>
      <c r="BG17" s="659" t="s">
        <v>252</v>
      </c>
      <c r="BH17" s="660"/>
      <c r="BI17" s="660"/>
      <c r="BJ17" s="660"/>
      <c r="BK17" s="660"/>
      <c r="BL17" s="660"/>
      <c r="BM17" s="660"/>
      <c r="BN17" s="661"/>
      <c r="BO17" s="662" t="s">
        <v>180</v>
      </c>
      <c r="BP17" s="662"/>
      <c r="BQ17" s="662"/>
      <c r="BR17" s="662"/>
      <c r="BS17" s="663" t="s">
        <v>180</v>
      </c>
      <c r="BT17" s="663"/>
      <c r="BU17" s="663"/>
      <c r="BV17" s="663"/>
      <c r="BW17" s="663"/>
      <c r="BX17" s="663"/>
      <c r="BY17" s="663"/>
      <c r="BZ17" s="663"/>
      <c r="CA17" s="663"/>
      <c r="CB17" s="667"/>
      <c r="CD17" s="656" t="s">
        <v>275</v>
      </c>
      <c r="CE17" s="657"/>
      <c r="CF17" s="657"/>
      <c r="CG17" s="657"/>
      <c r="CH17" s="657"/>
      <c r="CI17" s="657"/>
      <c r="CJ17" s="657"/>
      <c r="CK17" s="657"/>
      <c r="CL17" s="657"/>
      <c r="CM17" s="657"/>
      <c r="CN17" s="657"/>
      <c r="CO17" s="657"/>
      <c r="CP17" s="657"/>
      <c r="CQ17" s="658"/>
      <c r="CR17" s="659">
        <v>373171</v>
      </c>
      <c r="CS17" s="660"/>
      <c r="CT17" s="660"/>
      <c r="CU17" s="660"/>
      <c r="CV17" s="660"/>
      <c r="CW17" s="660"/>
      <c r="CX17" s="660"/>
      <c r="CY17" s="661"/>
      <c r="CZ17" s="662">
        <v>5.5</v>
      </c>
      <c r="DA17" s="662"/>
      <c r="DB17" s="662"/>
      <c r="DC17" s="662"/>
      <c r="DD17" s="668" t="s">
        <v>252</v>
      </c>
      <c r="DE17" s="660"/>
      <c r="DF17" s="660"/>
      <c r="DG17" s="660"/>
      <c r="DH17" s="660"/>
      <c r="DI17" s="660"/>
      <c r="DJ17" s="660"/>
      <c r="DK17" s="660"/>
      <c r="DL17" s="660"/>
      <c r="DM17" s="660"/>
      <c r="DN17" s="660"/>
      <c r="DO17" s="660"/>
      <c r="DP17" s="661"/>
      <c r="DQ17" s="668">
        <v>373171</v>
      </c>
      <c r="DR17" s="660"/>
      <c r="DS17" s="660"/>
      <c r="DT17" s="660"/>
      <c r="DU17" s="660"/>
      <c r="DV17" s="660"/>
      <c r="DW17" s="660"/>
      <c r="DX17" s="660"/>
      <c r="DY17" s="660"/>
      <c r="DZ17" s="660"/>
      <c r="EA17" s="660"/>
      <c r="EB17" s="660"/>
      <c r="EC17" s="669"/>
    </row>
    <row r="18" spans="2:133" ht="11.25" customHeight="1" x14ac:dyDescent="0.15">
      <c r="B18" s="656" t="s">
        <v>276</v>
      </c>
      <c r="C18" s="657"/>
      <c r="D18" s="657"/>
      <c r="E18" s="657"/>
      <c r="F18" s="657"/>
      <c r="G18" s="657"/>
      <c r="H18" s="657"/>
      <c r="I18" s="657"/>
      <c r="J18" s="657"/>
      <c r="K18" s="657"/>
      <c r="L18" s="657"/>
      <c r="M18" s="657"/>
      <c r="N18" s="657"/>
      <c r="O18" s="657"/>
      <c r="P18" s="657"/>
      <c r="Q18" s="658"/>
      <c r="R18" s="659">
        <v>10532</v>
      </c>
      <c r="S18" s="660"/>
      <c r="T18" s="660"/>
      <c r="U18" s="660"/>
      <c r="V18" s="660"/>
      <c r="W18" s="660"/>
      <c r="X18" s="660"/>
      <c r="Y18" s="661"/>
      <c r="Z18" s="662">
        <v>0.1</v>
      </c>
      <c r="AA18" s="662"/>
      <c r="AB18" s="662"/>
      <c r="AC18" s="662"/>
      <c r="AD18" s="663">
        <v>10532</v>
      </c>
      <c r="AE18" s="663"/>
      <c r="AF18" s="663"/>
      <c r="AG18" s="663"/>
      <c r="AH18" s="663"/>
      <c r="AI18" s="663"/>
      <c r="AJ18" s="663"/>
      <c r="AK18" s="663"/>
      <c r="AL18" s="664">
        <v>0.2</v>
      </c>
      <c r="AM18" s="665"/>
      <c r="AN18" s="665"/>
      <c r="AO18" s="666"/>
      <c r="AP18" s="656" t="s">
        <v>277</v>
      </c>
      <c r="AQ18" s="657"/>
      <c r="AR18" s="657"/>
      <c r="AS18" s="657"/>
      <c r="AT18" s="657"/>
      <c r="AU18" s="657"/>
      <c r="AV18" s="657"/>
      <c r="AW18" s="657"/>
      <c r="AX18" s="657"/>
      <c r="AY18" s="657"/>
      <c r="AZ18" s="657"/>
      <c r="BA18" s="657"/>
      <c r="BB18" s="657"/>
      <c r="BC18" s="657"/>
      <c r="BD18" s="657"/>
      <c r="BE18" s="657"/>
      <c r="BF18" s="658"/>
      <c r="BG18" s="659" t="s">
        <v>180</v>
      </c>
      <c r="BH18" s="660"/>
      <c r="BI18" s="660"/>
      <c r="BJ18" s="660"/>
      <c r="BK18" s="660"/>
      <c r="BL18" s="660"/>
      <c r="BM18" s="660"/>
      <c r="BN18" s="661"/>
      <c r="BO18" s="662" t="s">
        <v>180</v>
      </c>
      <c r="BP18" s="662"/>
      <c r="BQ18" s="662"/>
      <c r="BR18" s="662"/>
      <c r="BS18" s="663" t="s">
        <v>252</v>
      </c>
      <c r="BT18" s="663"/>
      <c r="BU18" s="663"/>
      <c r="BV18" s="663"/>
      <c r="BW18" s="663"/>
      <c r="BX18" s="663"/>
      <c r="BY18" s="663"/>
      <c r="BZ18" s="663"/>
      <c r="CA18" s="663"/>
      <c r="CB18" s="667"/>
      <c r="CD18" s="656" t="s">
        <v>278</v>
      </c>
      <c r="CE18" s="657"/>
      <c r="CF18" s="657"/>
      <c r="CG18" s="657"/>
      <c r="CH18" s="657"/>
      <c r="CI18" s="657"/>
      <c r="CJ18" s="657"/>
      <c r="CK18" s="657"/>
      <c r="CL18" s="657"/>
      <c r="CM18" s="657"/>
      <c r="CN18" s="657"/>
      <c r="CO18" s="657"/>
      <c r="CP18" s="657"/>
      <c r="CQ18" s="658"/>
      <c r="CR18" s="659" t="s">
        <v>180</v>
      </c>
      <c r="CS18" s="660"/>
      <c r="CT18" s="660"/>
      <c r="CU18" s="660"/>
      <c r="CV18" s="660"/>
      <c r="CW18" s="660"/>
      <c r="CX18" s="660"/>
      <c r="CY18" s="661"/>
      <c r="CZ18" s="662" t="s">
        <v>252</v>
      </c>
      <c r="DA18" s="662"/>
      <c r="DB18" s="662"/>
      <c r="DC18" s="662"/>
      <c r="DD18" s="668" t="s">
        <v>180</v>
      </c>
      <c r="DE18" s="660"/>
      <c r="DF18" s="660"/>
      <c r="DG18" s="660"/>
      <c r="DH18" s="660"/>
      <c r="DI18" s="660"/>
      <c r="DJ18" s="660"/>
      <c r="DK18" s="660"/>
      <c r="DL18" s="660"/>
      <c r="DM18" s="660"/>
      <c r="DN18" s="660"/>
      <c r="DO18" s="660"/>
      <c r="DP18" s="661"/>
      <c r="DQ18" s="668" t="s">
        <v>180</v>
      </c>
      <c r="DR18" s="660"/>
      <c r="DS18" s="660"/>
      <c r="DT18" s="660"/>
      <c r="DU18" s="660"/>
      <c r="DV18" s="660"/>
      <c r="DW18" s="660"/>
      <c r="DX18" s="660"/>
      <c r="DY18" s="660"/>
      <c r="DZ18" s="660"/>
      <c r="EA18" s="660"/>
      <c r="EB18" s="660"/>
      <c r="EC18" s="669"/>
    </row>
    <row r="19" spans="2:133" ht="11.25" customHeight="1" x14ac:dyDescent="0.15">
      <c r="B19" s="656" t="s">
        <v>279</v>
      </c>
      <c r="C19" s="657"/>
      <c r="D19" s="657"/>
      <c r="E19" s="657"/>
      <c r="F19" s="657"/>
      <c r="G19" s="657"/>
      <c r="H19" s="657"/>
      <c r="I19" s="657"/>
      <c r="J19" s="657"/>
      <c r="K19" s="657"/>
      <c r="L19" s="657"/>
      <c r="M19" s="657"/>
      <c r="N19" s="657"/>
      <c r="O19" s="657"/>
      <c r="P19" s="657"/>
      <c r="Q19" s="658"/>
      <c r="R19" s="659">
        <v>10180</v>
      </c>
      <c r="S19" s="660"/>
      <c r="T19" s="660"/>
      <c r="U19" s="660"/>
      <c r="V19" s="660"/>
      <c r="W19" s="660"/>
      <c r="X19" s="660"/>
      <c r="Y19" s="661"/>
      <c r="Z19" s="662">
        <v>0.1</v>
      </c>
      <c r="AA19" s="662"/>
      <c r="AB19" s="662"/>
      <c r="AC19" s="662"/>
      <c r="AD19" s="663">
        <v>10180</v>
      </c>
      <c r="AE19" s="663"/>
      <c r="AF19" s="663"/>
      <c r="AG19" s="663"/>
      <c r="AH19" s="663"/>
      <c r="AI19" s="663"/>
      <c r="AJ19" s="663"/>
      <c r="AK19" s="663"/>
      <c r="AL19" s="664">
        <v>0.2</v>
      </c>
      <c r="AM19" s="665"/>
      <c r="AN19" s="665"/>
      <c r="AO19" s="666"/>
      <c r="AP19" s="656" t="s">
        <v>280</v>
      </c>
      <c r="AQ19" s="657"/>
      <c r="AR19" s="657"/>
      <c r="AS19" s="657"/>
      <c r="AT19" s="657"/>
      <c r="AU19" s="657"/>
      <c r="AV19" s="657"/>
      <c r="AW19" s="657"/>
      <c r="AX19" s="657"/>
      <c r="AY19" s="657"/>
      <c r="AZ19" s="657"/>
      <c r="BA19" s="657"/>
      <c r="BB19" s="657"/>
      <c r="BC19" s="657"/>
      <c r="BD19" s="657"/>
      <c r="BE19" s="657"/>
      <c r="BF19" s="658"/>
      <c r="BG19" s="659" t="s">
        <v>180</v>
      </c>
      <c r="BH19" s="660"/>
      <c r="BI19" s="660"/>
      <c r="BJ19" s="660"/>
      <c r="BK19" s="660"/>
      <c r="BL19" s="660"/>
      <c r="BM19" s="660"/>
      <c r="BN19" s="661"/>
      <c r="BO19" s="662" t="s">
        <v>252</v>
      </c>
      <c r="BP19" s="662"/>
      <c r="BQ19" s="662"/>
      <c r="BR19" s="662"/>
      <c r="BS19" s="663" t="s">
        <v>180</v>
      </c>
      <c r="BT19" s="663"/>
      <c r="BU19" s="663"/>
      <c r="BV19" s="663"/>
      <c r="BW19" s="663"/>
      <c r="BX19" s="663"/>
      <c r="BY19" s="663"/>
      <c r="BZ19" s="663"/>
      <c r="CA19" s="663"/>
      <c r="CB19" s="667"/>
      <c r="CD19" s="656" t="s">
        <v>281</v>
      </c>
      <c r="CE19" s="657"/>
      <c r="CF19" s="657"/>
      <c r="CG19" s="657"/>
      <c r="CH19" s="657"/>
      <c r="CI19" s="657"/>
      <c r="CJ19" s="657"/>
      <c r="CK19" s="657"/>
      <c r="CL19" s="657"/>
      <c r="CM19" s="657"/>
      <c r="CN19" s="657"/>
      <c r="CO19" s="657"/>
      <c r="CP19" s="657"/>
      <c r="CQ19" s="658"/>
      <c r="CR19" s="659" t="s">
        <v>180</v>
      </c>
      <c r="CS19" s="660"/>
      <c r="CT19" s="660"/>
      <c r="CU19" s="660"/>
      <c r="CV19" s="660"/>
      <c r="CW19" s="660"/>
      <c r="CX19" s="660"/>
      <c r="CY19" s="661"/>
      <c r="CZ19" s="662" t="s">
        <v>180</v>
      </c>
      <c r="DA19" s="662"/>
      <c r="DB19" s="662"/>
      <c r="DC19" s="662"/>
      <c r="DD19" s="668" t="s">
        <v>180</v>
      </c>
      <c r="DE19" s="660"/>
      <c r="DF19" s="660"/>
      <c r="DG19" s="660"/>
      <c r="DH19" s="660"/>
      <c r="DI19" s="660"/>
      <c r="DJ19" s="660"/>
      <c r="DK19" s="660"/>
      <c r="DL19" s="660"/>
      <c r="DM19" s="660"/>
      <c r="DN19" s="660"/>
      <c r="DO19" s="660"/>
      <c r="DP19" s="661"/>
      <c r="DQ19" s="668" t="s">
        <v>252</v>
      </c>
      <c r="DR19" s="660"/>
      <c r="DS19" s="660"/>
      <c r="DT19" s="660"/>
      <c r="DU19" s="660"/>
      <c r="DV19" s="660"/>
      <c r="DW19" s="660"/>
      <c r="DX19" s="660"/>
      <c r="DY19" s="660"/>
      <c r="DZ19" s="660"/>
      <c r="EA19" s="660"/>
      <c r="EB19" s="660"/>
      <c r="EC19" s="669"/>
    </row>
    <row r="20" spans="2:133" ht="11.25" customHeight="1" x14ac:dyDescent="0.15">
      <c r="B20" s="672" t="s">
        <v>282</v>
      </c>
      <c r="C20" s="673"/>
      <c r="D20" s="673"/>
      <c r="E20" s="673"/>
      <c r="F20" s="673"/>
      <c r="G20" s="673"/>
      <c r="H20" s="673"/>
      <c r="I20" s="673"/>
      <c r="J20" s="673"/>
      <c r="K20" s="673"/>
      <c r="L20" s="673"/>
      <c r="M20" s="673"/>
      <c r="N20" s="673"/>
      <c r="O20" s="673"/>
      <c r="P20" s="673"/>
      <c r="Q20" s="674"/>
      <c r="R20" s="659">
        <v>352</v>
      </c>
      <c r="S20" s="660"/>
      <c r="T20" s="660"/>
      <c r="U20" s="660"/>
      <c r="V20" s="660"/>
      <c r="W20" s="660"/>
      <c r="X20" s="660"/>
      <c r="Y20" s="661"/>
      <c r="Z20" s="662">
        <v>0</v>
      </c>
      <c r="AA20" s="662"/>
      <c r="AB20" s="662"/>
      <c r="AC20" s="662"/>
      <c r="AD20" s="663">
        <v>352</v>
      </c>
      <c r="AE20" s="663"/>
      <c r="AF20" s="663"/>
      <c r="AG20" s="663"/>
      <c r="AH20" s="663"/>
      <c r="AI20" s="663"/>
      <c r="AJ20" s="663"/>
      <c r="AK20" s="663"/>
      <c r="AL20" s="664">
        <v>0</v>
      </c>
      <c r="AM20" s="665"/>
      <c r="AN20" s="665"/>
      <c r="AO20" s="666"/>
      <c r="AP20" s="656" t="s">
        <v>283</v>
      </c>
      <c r="AQ20" s="657"/>
      <c r="AR20" s="657"/>
      <c r="AS20" s="657"/>
      <c r="AT20" s="657"/>
      <c r="AU20" s="657"/>
      <c r="AV20" s="657"/>
      <c r="AW20" s="657"/>
      <c r="AX20" s="657"/>
      <c r="AY20" s="657"/>
      <c r="AZ20" s="657"/>
      <c r="BA20" s="657"/>
      <c r="BB20" s="657"/>
      <c r="BC20" s="657"/>
      <c r="BD20" s="657"/>
      <c r="BE20" s="657"/>
      <c r="BF20" s="658"/>
      <c r="BG20" s="659" t="s">
        <v>252</v>
      </c>
      <c r="BH20" s="660"/>
      <c r="BI20" s="660"/>
      <c r="BJ20" s="660"/>
      <c r="BK20" s="660"/>
      <c r="BL20" s="660"/>
      <c r="BM20" s="660"/>
      <c r="BN20" s="661"/>
      <c r="BO20" s="662" t="s">
        <v>180</v>
      </c>
      <c r="BP20" s="662"/>
      <c r="BQ20" s="662"/>
      <c r="BR20" s="662"/>
      <c r="BS20" s="663" t="s">
        <v>252</v>
      </c>
      <c r="BT20" s="663"/>
      <c r="BU20" s="663"/>
      <c r="BV20" s="663"/>
      <c r="BW20" s="663"/>
      <c r="BX20" s="663"/>
      <c r="BY20" s="663"/>
      <c r="BZ20" s="663"/>
      <c r="CA20" s="663"/>
      <c r="CB20" s="667"/>
      <c r="CD20" s="656" t="s">
        <v>284</v>
      </c>
      <c r="CE20" s="657"/>
      <c r="CF20" s="657"/>
      <c r="CG20" s="657"/>
      <c r="CH20" s="657"/>
      <c r="CI20" s="657"/>
      <c r="CJ20" s="657"/>
      <c r="CK20" s="657"/>
      <c r="CL20" s="657"/>
      <c r="CM20" s="657"/>
      <c r="CN20" s="657"/>
      <c r="CO20" s="657"/>
      <c r="CP20" s="657"/>
      <c r="CQ20" s="658"/>
      <c r="CR20" s="659">
        <v>6758537</v>
      </c>
      <c r="CS20" s="660"/>
      <c r="CT20" s="660"/>
      <c r="CU20" s="660"/>
      <c r="CV20" s="660"/>
      <c r="CW20" s="660"/>
      <c r="CX20" s="660"/>
      <c r="CY20" s="661"/>
      <c r="CZ20" s="662">
        <v>100</v>
      </c>
      <c r="DA20" s="662"/>
      <c r="DB20" s="662"/>
      <c r="DC20" s="662"/>
      <c r="DD20" s="668">
        <v>899837</v>
      </c>
      <c r="DE20" s="660"/>
      <c r="DF20" s="660"/>
      <c r="DG20" s="660"/>
      <c r="DH20" s="660"/>
      <c r="DI20" s="660"/>
      <c r="DJ20" s="660"/>
      <c r="DK20" s="660"/>
      <c r="DL20" s="660"/>
      <c r="DM20" s="660"/>
      <c r="DN20" s="660"/>
      <c r="DO20" s="660"/>
      <c r="DP20" s="661"/>
      <c r="DQ20" s="668">
        <v>4298973</v>
      </c>
      <c r="DR20" s="660"/>
      <c r="DS20" s="660"/>
      <c r="DT20" s="660"/>
      <c r="DU20" s="660"/>
      <c r="DV20" s="660"/>
      <c r="DW20" s="660"/>
      <c r="DX20" s="660"/>
      <c r="DY20" s="660"/>
      <c r="DZ20" s="660"/>
      <c r="EA20" s="660"/>
      <c r="EB20" s="660"/>
      <c r="EC20" s="669"/>
    </row>
    <row r="21" spans="2:133" ht="11.25" customHeight="1" x14ac:dyDescent="0.15">
      <c r="B21" s="656" t="s">
        <v>285</v>
      </c>
      <c r="C21" s="657"/>
      <c r="D21" s="657"/>
      <c r="E21" s="657"/>
      <c r="F21" s="657"/>
      <c r="G21" s="657"/>
      <c r="H21" s="657"/>
      <c r="I21" s="657"/>
      <c r="J21" s="657"/>
      <c r="K21" s="657"/>
      <c r="L21" s="657"/>
      <c r="M21" s="657"/>
      <c r="N21" s="657"/>
      <c r="O21" s="657"/>
      <c r="P21" s="657"/>
      <c r="Q21" s="658"/>
      <c r="R21" s="659">
        <v>35727</v>
      </c>
      <c r="S21" s="660"/>
      <c r="T21" s="660"/>
      <c r="U21" s="660"/>
      <c r="V21" s="660"/>
      <c r="W21" s="660"/>
      <c r="X21" s="660"/>
      <c r="Y21" s="661"/>
      <c r="Z21" s="662">
        <v>0.5</v>
      </c>
      <c r="AA21" s="662"/>
      <c r="AB21" s="662"/>
      <c r="AC21" s="662"/>
      <c r="AD21" s="663" t="s">
        <v>180</v>
      </c>
      <c r="AE21" s="663"/>
      <c r="AF21" s="663"/>
      <c r="AG21" s="663"/>
      <c r="AH21" s="663"/>
      <c r="AI21" s="663"/>
      <c r="AJ21" s="663"/>
      <c r="AK21" s="663"/>
      <c r="AL21" s="664" t="s">
        <v>180</v>
      </c>
      <c r="AM21" s="665"/>
      <c r="AN21" s="665"/>
      <c r="AO21" s="666"/>
      <c r="AP21" s="656" t="s">
        <v>286</v>
      </c>
      <c r="AQ21" s="675"/>
      <c r="AR21" s="675"/>
      <c r="AS21" s="675"/>
      <c r="AT21" s="675"/>
      <c r="AU21" s="675"/>
      <c r="AV21" s="675"/>
      <c r="AW21" s="675"/>
      <c r="AX21" s="675"/>
      <c r="AY21" s="675"/>
      <c r="AZ21" s="675"/>
      <c r="BA21" s="675"/>
      <c r="BB21" s="675"/>
      <c r="BC21" s="675"/>
      <c r="BD21" s="675"/>
      <c r="BE21" s="675"/>
      <c r="BF21" s="676"/>
      <c r="BG21" s="659" t="s">
        <v>252</v>
      </c>
      <c r="BH21" s="660"/>
      <c r="BI21" s="660"/>
      <c r="BJ21" s="660"/>
      <c r="BK21" s="660"/>
      <c r="BL21" s="660"/>
      <c r="BM21" s="660"/>
      <c r="BN21" s="661"/>
      <c r="BO21" s="662" t="s">
        <v>252</v>
      </c>
      <c r="BP21" s="662"/>
      <c r="BQ21" s="662"/>
      <c r="BR21" s="662"/>
      <c r="BS21" s="663" t="s">
        <v>252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287</v>
      </c>
      <c r="C22" s="657"/>
      <c r="D22" s="657"/>
      <c r="E22" s="657"/>
      <c r="F22" s="657"/>
      <c r="G22" s="657"/>
      <c r="H22" s="657"/>
      <c r="I22" s="657"/>
      <c r="J22" s="657"/>
      <c r="K22" s="657"/>
      <c r="L22" s="657"/>
      <c r="M22" s="657"/>
      <c r="N22" s="657"/>
      <c r="O22" s="657"/>
      <c r="P22" s="657"/>
      <c r="Q22" s="658"/>
      <c r="R22" s="659" t="s">
        <v>180</v>
      </c>
      <c r="S22" s="660"/>
      <c r="T22" s="660"/>
      <c r="U22" s="660"/>
      <c r="V22" s="660"/>
      <c r="W22" s="660"/>
      <c r="X22" s="660"/>
      <c r="Y22" s="661"/>
      <c r="Z22" s="662" t="s">
        <v>180</v>
      </c>
      <c r="AA22" s="662"/>
      <c r="AB22" s="662"/>
      <c r="AC22" s="662"/>
      <c r="AD22" s="663" t="s">
        <v>252</v>
      </c>
      <c r="AE22" s="663"/>
      <c r="AF22" s="663"/>
      <c r="AG22" s="663"/>
      <c r="AH22" s="663"/>
      <c r="AI22" s="663"/>
      <c r="AJ22" s="663"/>
      <c r="AK22" s="663"/>
      <c r="AL22" s="664" t="s">
        <v>180</v>
      </c>
      <c r="AM22" s="665"/>
      <c r="AN22" s="665"/>
      <c r="AO22" s="666"/>
      <c r="AP22" s="656" t="s">
        <v>288</v>
      </c>
      <c r="AQ22" s="675"/>
      <c r="AR22" s="675"/>
      <c r="AS22" s="675"/>
      <c r="AT22" s="675"/>
      <c r="AU22" s="675"/>
      <c r="AV22" s="675"/>
      <c r="AW22" s="675"/>
      <c r="AX22" s="675"/>
      <c r="AY22" s="675"/>
      <c r="AZ22" s="675"/>
      <c r="BA22" s="675"/>
      <c r="BB22" s="675"/>
      <c r="BC22" s="675"/>
      <c r="BD22" s="675"/>
      <c r="BE22" s="675"/>
      <c r="BF22" s="676"/>
      <c r="BG22" s="659" t="s">
        <v>252</v>
      </c>
      <c r="BH22" s="660"/>
      <c r="BI22" s="660"/>
      <c r="BJ22" s="660"/>
      <c r="BK22" s="660"/>
      <c r="BL22" s="660"/>
      <c r="BM22" s="660"/>
      <c r="BN22" s="661"/>
      <c r="BO22" s="662" t="s">
        <v>252</v>
      </c>
      <c r="BP22" s="662"/>
      <c r="BQ22" s="662"/>
      <c r="BR22" s="662"/>
      <c r="BS22" s="663" t="s">
        <v>252</v>
      </c>
      <c r="BT22" s="663"/>
      <c r="BU22" s="663"/>
      <c r="BV22" s="663"/>
      <c r="BW22" s="663"/>
      <c r="BX22" s="663"/>
      <c r="BY22" s="663"/>
      <c r="BZ22" s="663"/>
      <c r="CA22" s="663"/>
      <c r="CB22" s="667"/>
      <c r="CD22" s="641" t="s">
        <v>289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290</v>
      </c>
      <c r="C23" s="657"/>
      <c r="D23" s="657"/>
      <c r="E23" s="657"/>
      <c r="F23" s="657"/>
      <c r="G23" s="657"/>
      <c r="H23" s="657"/>
      <c r="I23" s="657"/>
      <c r="J23" s="657"/>
      <c r="K23" s="657"/>
      <c r="L23" s="657"/>
      <c r="M23" s="657"/>
      <c r="N23" s="657"/>
      <c r="O23" s="657"/>
      <c r="P23" s="657"/>
      <c r="Q23" s="658"/>
      <c r="R23" s="659">
        <v>35727</v>
      </c>
      <c r="S23" s="660"/>
      <c r="T23" s="660"/>
      <c r="U23" s="660"/>
      <c r="V23" s="660"/>
      <c r="W23" s="660"/>
      <c r="X23" s="660"/>
      <c r="Y23" s="661"/>
      <c r="Z23" s="662">
        <v>0.5</v>
      </c>
      <c r="AA23" s="662"/>
      <c r="AB23" s="662"/>
      <c r="AC23" s="662"/>
      <c r="AD23" s="663" t="s">
        <v>252</v>
      </c>
      <c r="AE23" s="663"/>
      <c r="AF23" s="663"/>
      <c r="AG23" s="663"/>
      <c r="AH23" s="663"/>
      <c r="AI23" s="663"/>
      <c r="AJ23" s="663"/>
      <c r="AK23" s="663"/>
      <c r="AL23" s="664" t="s">
        <v>180</v>
      </c>
      <c r="AM23" s="665"/>
      <c r="AN23" s="665"/>
      <c r="AO23" s="666"/>
      <c r="AP23" s="656" t="s">
        <v>291</v>
      </c>
      <c r="AQ23" s="675"/>
      <c r="AR23" s="675"/>
      <c r="AS23" s="675"/>
      <c r="AT23" s="675"/>
      <c r="AU23" s="675"/>
      <c r="AV23" s="675"/>
      <c r="AW23" s="675"/>
      <c r="AX23" s="675"/>
      <c r="AY23" s="675"/>
      <c r="AZ23" s="675"/>
      <c r="BA23" s="675"/>
      <c r="BB23" s="675"/>
      <c r="BC23" s="675"/>
      <c r="BD23" s="675"/>
      <c r="BE23" s="675"/>
      <c r="BF23" s="676"/>
      <c r="BG23" s="659" t="s">
        <v>180</v>
      </c>
      <c r="BH23" s="660"/>
      <c r="BI23" s="660"/>
      <c r="BJ23" s="660"/>
      <c r="BK23" s="660"/>
      <c r="BL23" s="660"/>
      <c r="BM23" s="660"/>
      <c r="BN23" s="661"/>
      <c r="BO23" s="662" t="s">
        <v>252</v>
      </c>
      <c r="BP23" s="662"/>
      <c r="BQ23" s="662"/>
      <c r="BR23" s="662"/>
      <c r="BS23" s="663" t="s">
        <v>180</v>
      </c>
      <c r="BT23" s="663"/>
      <c r="BU23" s="663"/>
      <c r="BV23" s="663"/>
      <c r="BW23" s="663"/>
      <c r="BX23" s="663"/>
      <c r="BY23" s="663"/>
      <c r="BZ23" s="663"/>
      <c r="CA23" s="663"/>
      <c r="CB23" s="667"/>
      <c r="CD23" s="641" t="s">
        <v>230</v>
      </c>
      <c r="CE23" s="642"/>
      <c r="CF23" s="642"/>
      <c r="CG23" s="642"/>
      <c r="CH23" s="642"/>
      <c r="CI23" s="642"/>
      <c r="CJ23" s="642"/>
      <c r="CK23" s="642"/>
      <c r="CL23" s="642"/>
      <c r="CM23" s="642"/>
      <c r="CN23" s="642"/>
      <c r="CO23" s="642"/>
      <c r="CP23" s="642"/>
      <c r="CQ23" s="643"/>
      <c r="CR23" s="641" t="s">
        <v>292</v>
      </c>
      <c r="CS23" s="642"/>
      <c r="CT23" s="642"/>
      <c r="CU23" s="642"/>
      <c r="CV23" s="642"/>
      <c r="CW23" s="642"/>
      <c r="CX23" s="642"/>
      <c r="CY23" s="643"/>
      <c r="CZ23" s="641" t="s">
        <v>293</v>
      </c>
      <c r="DA23" s="642"/>
      <c r="DB23" s="642"/>
      <c r="DC23" s="643"/>
      <c r="DD23" s="641" t="s">
        <v>294</v>
      </c>
      <c r="DE23" s="642"/>
      <c r="DF23" s="642"/>
      <c r="DG23" s="642"/>
      <c r="DH23" s="642"/>
      <c r="DI23" s="642"/>
      <c r="DJ23" s="642"/>
      <c r="DK23" s="643"/>
      <c r="DL23" s="686" t="s">
        <v>295</v>
      </c>
      <c r="DM23" s="687"/>
      <c r="DN23" s="687"/>
      <c r="DO23" s="687"/>
      <c r="DP23" s="687"/>
      <c r="DQ23" s="687"/>
      <c r="DR23" s="687"/>
      <c r="DS23" s="687"/>
      <c r="DT23" s="687"/>
      <c r="DU23" s="687"/>
      <c r="DV23" s="688"/>
      <c r="DW23" s="641" t="s">
        <v>296</v>
      </c>
      <c r="DX23" s="642"/>
      <c r="DY23" s="642"/>
      <c r="DZ23" s="642"/>
      <c r="EA23" s="642"/>
      <c r="EB23" s="642"/>
      <c r="EC23" s="643"/>
    </row>
    <row r="24" spans="2:133" ht="11.25" customHeight="1" x14ac:dyDescent="0.15">
      <c r="B24" s="656" t="s">
        <v>297</v>
      </c>
      <c r="C24" s="657"/>
      <c r="D24" s="657"/>
      <c r="E24" s="657"/>
      <c r="F24" s="657"/>
      <c r="G24" s="657"/>
      <c r="H24" s="657"/>
      <c r="I24" s="657"/>
      <c r="J24" s="657"/>
      <c r="K24" s="657"/>
      <c r="L24" s="657"/>
      <c r="M24" s="657"/>
      <c r="N24" s="657"/>
      <c r="O24" s="657"/>
      <c r="P24" s="657"/>
      <c r="Q24" s="658"/>
      <c r="R24" s="659" t="s">
        <v>252</v>
      </c>
      <c r="S24" s="660"/>
      <c r="T24" s="660"/>
      <c r="U24" s="660"/>
      <c r="V24" s="660"/>
      <c r="W24" s="660"/>
      <c r="X24" s="660"/>
      <c r="Y24" s="661"/>
      <c r="Z24" s="662" t="s">
        <v>180</v>
      </c>
      <c r="AA24" s="662"/>
      <c r="AB24" s="662"/>
      <c r="AC24" s="662"/>
      <c r="AD24" s="663" t="s">
        <v>252</v>
      </c>
      <c r="AE24" s="663"/>
      <c r="AF24" s="663"/>
      <c r="AG24" s="663"/>
      <c r="AH24" s="663"/>
      <c r="AI24" s="663"/>
      <c r="AJ24" s="663"/>
      <c r="AK24" s="663"/>
      <c r="AL24" s="664" t="s">
        <v>180</v>
      </c>
      <c r="AM24" s="665"/>
      <c r="AN24" s="665"/>
      <c r="AO24" s="666"/>
      <c r="AP24" s="656" t="s">
        <v>298</v>
      </c>
      <c r="AQ24" s="675"/>
      <c r="AR24" s="675"/>
      <c r="AS24" s="675"/>
      <c r="AT24" s="675"/>
      <c r="AU24" s="675"/>
      <c r="AV24" s="675"/>
      <c r="AW24" s="675"/>
      <c r="AX24" s="675"/>
      <c r="AY24" s="675"/>
      <c r="AZ24" s="675"/>
      <c r="BA24" s="675"/>
      <c r="BB24" s="675"/>
      <c r="BC24" s="675"/>
      <c r="BD24" s="675"/>
      <c r="BE24" s="675"/>
      <c r="BF24" s="676"/>
      <c r="BG24" s="659" t="s">
        <v>252</v>
      </c>
      <c r="BH24" s="660"/>
      <c r="BI24" s="660"/>
      <c r="BJ24" s="660"/>
      <c r="BK24" s="660"/>
      <c r="BL24" s="660"/>
      <c r="BM24" s="660"/>
      <c r="BN24" s="661"/>
      <c r="BO24" s="662" t="s">
        <v>180</v>
      </c>
      <c r="BP24" s="662"/>
      <c r="BQ24" s="662"/>
      <c r="BR24" s="662"/>
      <c r="BS24" s="663" t="s">
        <v>180</v>
      </c>
      <c r="BT24" s="663"/>
      <c r="BU24" s="663"/>
      <c r="BV24" s="663"/>
      <c r="BW24" s="663"/>
      <c r="BX24" s="663"/>
      <c r="BY24" s="663"/>
      <c r="BZ24" s="663"/>
      <c r="CA24" s="663"/>
      <c r="CB24" s="667"/>
      <c r="CD24" s="645" t="s">
        <v>299</v>
      </c>
      <c r="CE24" s="646"/>
      <c r="CF24" s="646"/>
      <c r="CG24" s="646"/>
      <c r="CH24" s="646"/>
      <c r="CI24" s="646"/>
      <c r="CJ24" s="646"/>
      <c r="CK24" s="646"/>
      <c r="CL24" s="646"/>
      <c r="CM24" s="646"/>
      <c r="CN24" s="646"/>
      <c r="CO24" s="646"/>
      <c r="CP24" s="646"/>
      <c r="CQ24" s="647"/>
      <c r="CR24" s="648">
        <v>2739141</v>
      </c>
      <c r="CS24" s="649"/>
      <c r="CT24" s="649"/>
      <c r="CU24" s="649"/>
      <c r="CV24" s="649"/>
      <c r="CW24" s="649"/>
      <c r="CX24" s="649"/>
      <c r="CY24" s="650"/>
      <c r="CZ24" s="653">
        <v>40.5</v>
      </c>
      <c r="DA24" s="654"/>
      <c r="DB24" s="654"/>
      <c r="DC24" s="670"/>
      <c r="DD24" s="694">
        <v>1908518</v>
      </c>
      <c r="DE24" s="649"/>
      <c r="DF24" s="649"/>
      <c r="DG24" s="649"/>
      <c r="DH24" s="649"/>
      <c r="DI24" s="649"/>
      <c r="DJ24" s="649"/>
      <c r="DK24" s="650"/>
      <c r="DL24" s="694">
        <v>1863723</v>
      </c>
      <c r="DM24" s="649"/>
      <c r="DN24" s="649"/>
      <c r="DO24" s="649"/>
      <c r="DP24" s="649"/>
      <c r="DQ24" s="649"/>
      <c r="DR24" s="649"/>
      <c r="DS24" s="649"/>
      <c r="DT24" s="649"/>
      <c r="DU24" s="649"/>
      <c r="DV24" s="650"/>
      <c r="DW24" s="653">
        <v>43.7</v>
      </c>
      <c r="DX24" s="654"/>
      <c r="DY24" s="654"/>
      <c r="DZ24" s="654"/>
      <c r="EA24" s="654"/>
      <c r="EB24" s="654"/>
      <c r="EC24" s="655"/>
    </row>
    <row r="25" spans="2:133" ht="11.25" customHeight="1" x14ac:dyDescent="0.15">
      <c r="B25" s="656" t="s">
        <v>300</v>
      </c>
      <c r="C25" s="657"/>
      <c r="D25" s="657"/>
      <c r="E25" s="657"/>
      <c r="F25" s="657"/>
      <c r="G25" s="657"/>
      <c r="H25" s="657"/>
      <c r="I25" s="657"/>
      <c r="J25" s="657"/>
      <c r="K25" s="657"/>
      <c r="L25" s="657"/>
      <c r="M25" s="657"/>
      <c r="N25" s="657"/>
      <c r="O25" s="657"/>
      <c r="P25" s="657"/>
      <c r="Q25" s="658"/>
      <c r="R25" s="659">
        <v>4279846</v>
      </c>
      <c r="S25" s="660"/>
      <c r="T25" s="660"/>
      <c r="U25" s="660"/>
      <c r="V25" s="660"/>
      <c r="W25" s="660"/>
      <c r="X25" s="660"/>
      <c r="Y25" s="661"/>
      <c r="Z25" s="662">
        <v>58.1</v>
      </c>
      <c r="AA25" s="662"/>
      <c r="AB25" s="662"/>
      <c r="AC25" s="662"/>
      <c r="AD25" s="663">
        <v>4244119</v>
      </c>
      <c r="AE25" s="663"/>
      <c r="AF25" s="663"/>
      <c r="AG25" s="663"/>
      <c r="AH25" s="663"/>
      <c r="AI25" s="663"/>
      <c r="AJ25" s="663"/>
      <c r="AK25" s="663"/>
      <c r="AL25" s="664">
        <v>99.6</v>
      </c>
      <c r="AM25" s="665"/>
      <c r="AN25" s="665"/>
      <c r="AO25" s="666"/>
      <c r="AP25" s="656" t="s">
        <v>301</v>
      </c>
      <c r="AQ25" s="675"/>
      <c r="AR25" s="675"/>
      <c r="AS25" s="675"/>
      <c r="AT25" s="675"/>
      <c r="AU25" s="675"/>
      <c r="AV25" s="675"/>
      <c r="AW25" s="675"/>
      <c r="AX25" s="675"/>
      <c r="AY25" s="675"/>
      <c r="AZ25" s="675"/>
      <c r="BA25" s="675"/>
      <c r="BB25" s="675"/>
      <c r="BC25" s="675"/>
      <c r="BD25" s="675"/>
      <c r="BE25" s="675"/>
      <c r="BF25" s="676"/>
      <c r="BG25" s="659" t="s">
        <v>180</v>
      </c>
      <c r="BH25" s="660"/>
      <c r="BI25" s="660"/>
      <c r="BJ25" s="660"/>
      <c r="BK25" s="660"/>
      <c r="BL25" s="660"/>
      <c r="BM25" s="660"/>
      <c r="BN25" s="661"/>
      <c r="BO25" s="662" t="s">
        <v>252</v>
      </c>
      <c r="BP25" s="662"/>
      <c r="BQ25" s="662"/>
      <c r="BR25" s="662"/>
      <c r="BS25" s="663" t="s">
        <v>252</v>
      </c>
      <c r="BT25" s="663"/>
      <c r="BU25" s="663"/>
      <c r="BV25" s="663"/>
      <c r="BW25" s="663"/>
      <c r="BX25" s="663"/>
      <c r="BY25" s="663"/>
      <c r="BZ25" s="663"/>
      <c r="CA25" s="663"/>
      <c r="CB25" s="667"/>
      <c r="CD25" s="656" t="s">
        <v>302</v>
      </c>
      <c r="CE25" s="657"/>
      <c r="CF25" s="657"/>
      <c r="CG25" s="657"/>
      <c r="CH25" s="657"/>
      <c r="CI25" s="657"/>
      <c r="CJ25" s="657"/>
      <c r="CK25" s="657"/>
      <c r="CL25" s="657"/>
      <c r="CM25" s="657"/>
      <c r="CN25" s="657"/>
      <c r="CO25" s="657"/>
      <c r="CP25" s="657"/>
      <c r="CQ25" s="658"/>
      <c r="CR25" s="659">
        <v>1432800</v>
      </c>
      <c r="CS25" s="691"/>
      <c r="CT25" s="691"/>
      <c r="CU25" s="691"/>
      <c r="CV25" s="691"/>
      <c r="CW25" s="691"/>
      <c r="CX25" s="691"/>
      <c r="CY25" s="692"/>
      <c r="CZ25" s="664">
        <v>21.2</v>
      </c>
      <c r="DA25" s="689"/>
      <c r="DB25" s="689"/>
      <c r="DC25" s="693"/>
      <c r="DD25" s="668">
        <v>1320560</v>
      </c>
      <c r="DE25" s="691"/>
      <c r="DF25" s="691"/>
      <c r="DG25" s="691"/>
      <c r="DH25" s="691"/>
      <c r="DI25" s="691"/>
      <c r="DJ25" s="691"/>
      <c r="DK25" s="692"/>
      <c r="DL25" s="668">
        <v>1276771</v>
      </c>
      <c r="DM25" s="691"/>
      <c r="DN25" s="691"/>
      <c r="DO25" s="691"/>
      <c r="DP25" s="691"/>
      <c r="DQ25" s="691"/>
      <c r="DR25" s="691"/>
      <c r="DS25" s="691"/>
      <c r="DT25" s="691"/>
      <c r="DU25" s="691"/>
      <c r="DV25" s="692"/>
      <c r="DW25" s="664">
        <v>29.9</v>
      </c>
      <c r="DX25" s="689"/>
      <c r="DY25" s="689"/>
      <c r="DZ25" s="689"/>
      <c r="EA25" s="689"/>
      <c r="EB25" s="689"/>
      <c r="EC25" s="690"/>
    </row>
    <row r="26" spans="2:133" ht="11.25" customHeight="1" x14ac:dyDescent="0.15">
      <c r="B26" s="656" t="s">
        <v>303</v>
      </c>
      <c r="C26" s="657"/>
      <c r="D26" s="657"/>
      <c r="E26" s="657"/>
      <c r="F26" s="657"/>
      <c r="G26" s="657"/>
      <c r="H26" s="657"/>
      <c r="I26" s="657"/>
      <c r="J26" s="657"/>
      <c r="K26" s="657"/>
      <c r="L26" s="657"/>
      <c r="M26" s="657"/>
      <c r="N26" s="657"/>
      <c r="O26" s="657"/>
      <c r="P26" s="657"/>
      <c r="Q26" s="658"/>
      <c r="R26" s="659">
        <v>1457</v>
      </c>
      <c r="S26" s="660"/>
      <c r="T26" s="660"/>
      <c r="U26" s="660"/>
      <c r="V26" s="660"/>
      <c r="W26" s="660"/>
      <c r="X26" s="660"/>
      <c r="Y26" s="661"/>
      <c r="Z26" s="662">
        <v>0</v>
      </c>
      <c r="AA26" s="662"/>
      <c r="AB26" s="662"/>
      <c r="AC26" s="662"/>
      <c r="AD26" s="663">
        <v>1457</v>
      </c>
      <c r="AE26" s="663"/>
      <c r="AF26" s="663"/>
      <c r="AG26" s="663"/>
      <c r="AH26" s="663"/>
      <c r="AI26" s="663"/>
      <c r="AJ26" s="663"/>
      <c r="AK26" s="663"/>
      <c r="AL26" s="664">
        <v>0</v>
      </c>
      <c r="AM26" s="665"/>
      <c r="AN26" s="665"/>
      <c r="AO26" s="666"/>
      <c r="AP26" s="656" t="s">
        <v>304</v>
      </c>
      <c r="AQ26" s="675"/>
      <c r="AR26" s="675"/>
      <c r="AS26" s="675"/>
      <c r="AT26" s="675"/>
      <c r="AU26" s="675"/>
      <c r="AV26" s="675"/>
      <c r="AW26" s="675"/>
      <c r="AX26" s="675"/>
      <c r="AY26" s="675"/>
      <c r="AZ26" s="675"/>
      <c r="BA26" s="675"/>
      <c r="BB26" s="675"/>
      <c r="BC26" s="675"/>
      <c r="BD26" s="675"/>
      <c r="BE26" s="675"/>
      <c r="BF26" s="676"/>
      <c r="BG26" s="659" t="s">
        <v>252</v>
      </c>
      <c r="BH26" s="660"/>
      <c r="BI26" s="660"/>
      <c r="BJ26" s="660"/>
      <c r="BK26" s="660"/>
      <c r="BL26" s="660"/>
      <c r="BM26" s="660"/>
      <c r="BN26" s="661"/>
      <c r="BO26" s="662" t="s">
        <v>252</v>
      </c>
      <c r="BP26" s="662"/>
      <c r="BQ26" s="662"/>
      <c r="BR26" s="662"/>
      <c r="BS26" s="663" t="s">
        <v>252</v>
      </c>
      <c r="BT26" s="663"/>
      <c r="BU26" s="663"/>
      <c r="BV26" s="663"/>
      <c r="BW26" s="663"/>
      <c r="BX26" s="663"/>
      <c r="BY26" s="663"/>
      <c r="BZ26" s="663"/>
      <c r="CA26" s="663"/>
      <c r="CB26" s="667"/>
      <c r="CD26" s="656" t="s">
        <v>305</v>
      </c>
      <c r="CE26" s="657"/>
      <c r="CF26" s="657"/>
      <c r="CG26" s="657"/>
      <c r="CH26" s="657"/>
      <c r="CI26" s="657"/>
      <c r="CJ26" s="657"/>
      <c r="CK26" s="657"/>
      <c r="CL26" s="657"/>
      <c r="CM26" s="657"/>
      <c r="CN26" s="657"/>
      <c r="CO26" s="657"/>
      <c r="CP26" s="657"/>
      <c r="CQ26" s="658"/>
      <c r="CR26" s="659">
        <v>903772</v>
      </c>
      <c r="CS26" s="660"/>
      <c r="CT26" s="660"/>
      <c r="CU26" s="660"/>
      <c r="CV26" s="660"/>
      <c r="CW26" s="660"/>
      <c r="CX26" s="660"/>
      <c r="CY26" s="661"/>
      <c r="CZ26" s="664">
        <v>13.4</v>
      </c>
      <c r="DA26" s="689"/>
      <c r="DB26" s="689"/>
      <c r="DC26" s="693"/>
      <c r="DD26" s="668">
        <v>822198</v>
      </c>
      <c r="DE26" s="660"/>
      <c r="DF26" s="660"/>
      <c r="DG26" s="660"/>
      <c r="DH26" s="660"/>
      <c r="DI26" s="660"/>
      <c r="DJ26" s="660"/>
      <c r="DK26" s="661"/>
      <c r="DL26" s="668" t="s">
        <v>180</v>
      </c>
      <c r="DM26" s="660"/>
      <c r="DN26" s="660"/>
      <c r="DO26" s="660"/>
      <c r="DP26" s="660"/>
      <c r="DQ26" s="660"/>
      <c r="DR26" s="660"/>
      <c r="DS26" s="660"/>
      <c r="DT26" s="660"/>
      <c r="DU26" s="660"/>
      <c r="DV26" s="661"/>
      <c r="DW26" s="664" t="s">
        <v>180</v>
      </c>
      <c r="DX26" s="689"/>
      <c r="DY26" s="689"/>
      <c r="DZ26" s="689"/>
      <c r="EA26" s="689"/>
      <c r="EB26" s="689"/>
      <c r="EC26" s="690"/>
    </row>
    <row r="27" spans="2:133" ht="11.25" customHeight="1" x14ac:dyDescent="0.15">
      <c r="B27" s="656" t="s">
        <v>306</v>
      </c>
      <c r="C27" s="657"/>
      <c r="D27" s="657"/>
      <c r="E27" s="657"/>
      <c r="F27" s="657"/>
      <c r="G27" s="657"/>
      <c r="H27" s="657"/>
      <c r="I27" s="657"/>
      <c r="J27" s="657"/>
      <c r="K27" s="657"/>
      <c r="L27" s="657"/>
      <c r="M27" s="657"/>
      <c r="N27" s="657"/>
      <c r="O27" s="657"/>
      <c r="P27" s="657"/>
      <c r="Q27" s="658"/>
      <c r="R27" s="659">
        <v>98174</v>
      </c>
      <c r="S27" s="660"/>
      <c r="T27" s="660"/>
      <c r="U27" s="660"/>
      <c r="V27" s="660"/>
      <c r="W27" s="660"/>
      <c r="X27" s="660"/>
      <c r="Y27" s="661"/>
      <c r="Z27" s="662">
        <v>1.3</v>
      </c>
      <c r="AA27" s="662"/>
      <c r="AB27" s="662"/>
      <c r="AC27" s="662"/>
      <c r="AD27" s="663" t="s">
        <v>180</v>
      </c>
      <c r="AE27" s="663"/>
      <c r="AF27" s="663"/>
      <c r="AG27" s="663"/>
      <c r="AH27" s="663"/>
      <c r="AI27" s="663"/>
      <c r="AJ27" s="663"/>
      <c r="AK27" s="663"/>
      <c r="AL27" s="664" t="s">
        <v>180</v>
      </c>
      <c r="AM27" s="665"/>
      <c r="AN27" s="665"/>
      <c r="AO27" s="666"/>
      <c r="AP27" s="656" t="s">
        <v>307</v>
      </c>
      <c r="AQ27" s="657"/>
      <c r="AR27" s="657"/>
      <c r="AS27" s="657"/>
      <c r="AT27" s="657"/>
      <c r="AU27" s="657"/>
      <c r="AV27" s="657"/>
      <c r="AW27" s="657"/>
      <c r="AX27" s="657"/>
      <c r="AY27" s="657"/>
      <c r="AZ27" s="657"/>
      <c r="BA27" s="657"/>
      <c r="BB27" s="657"/>
      <c r="BC27" s="657"/>
      <c r="BD27" s="657"/>
      <c r="BE27" s="657"/>
      <c r="BF27" s="658"/>
      <c r="BG27" s="659">
        <v>3648505</v>
      </c>
      <c r="BH27" s="660"/>
      <c r="BI27" s="660"/>
      <c r="BJ27" s="660"/>
      <c r="BK27" s="660"/>
      <c r="BL27" s="660"/>
      <c r="BM27" s="660"/>
      <c r="BN27" s="661"/>
      <c r="BO27" s="662">
        <v>100</v>
      </c>
      <c r="BP27" s="662"/>
      <c r="BQ27" s="662"/>
      <c r="BR27" s="662"/>
      <c r="BS27" s="663">
        <v>106468</v>
      </c>
      <c r="BT27" s="663"/>
      <c r="BU27" s="663"/>
      <c r="BV27" s="663"/>
      <c r="BW27" s="663"/>
      <c r="BX27" s="663"/>
      <c r="BY27" s="663"/>
      <c r="BZ27" s="663"/>
      <c r="CA27" s="663"/>
      <c r="CB27" s="667"/>
      <c r="CD27" s="656" t="s">
        <v>308</v>
      </c>
      <c r="CE27" s="657"/>
      <c r="CF27" s="657"/>
      <c r="CG27" s="657"/>
      <c r="CH27" s="657"/>
      <c r="CI27" s="657"/>
      <c r="CJ27" s="657"/>
      <c r="CK27" s="657"/>
      <c r="CL27" s="657"/>
      <c r="CM27" s="657"/>
      <c r="CN27" s="657"/>
      <c r="CO27" s="657"/>
      <c r="CP27" s="657"/>
      <c r="CQ27" s="658"/>
      <c r="CR27" s="659">
        <v>933170</v>
      </c>
      <c r="CS27" s="691"/>
      <c r="CT27" s="691"/>
      <c r="CU27" s="691"/>
      <c r="CV27" s="691"/>
      <c r="CW27" s="691"/>
      <c r="CX27" s="691"/>
      <c r="CY27" s="692"/>
      <c r="CZ27" s="664">
        <v>13.8</v>
      </c>
      <c r="DA27" s="689"/>
      <c r="DB27" s="689"/>
      <c r="DC27" s="693"/>
      <c r="DD27" s="668">
        <v>214787</v>
      </c>
      <c r="DE27" s="691"/>
      <c r="DF27" s="691"/>
      <c r="DG27" s="691"/>
      <c r="DH27" s="691"/>
      <c r="DI27" s="691"/>
      <c r="DJ27" s="691"/>
      <c r="DK27" s="692"/>
      <c r="DL27" s="668">
        <v>213781</v>
      </c>
      <c r="DM27" s="691"/>
      <c r="DN27" s="691"/>
      <c r="DO27" s="691"/>
      <c r="DP27" s="691"/>
      <c r="DQ27" s="691"/>
      <c r="DR27" s="691"/>
      <c r="DS27" s="691"/>
      <c r="DT27" s="691"/>
      <c r="DU27" s="691"/>
      <c r="DV27" s="692"/>
      <c r="DW27" s="664">
        <v>5</v>
      </c>
      <c r="DX27" s="689"/>
      <c r="DY27" s="689"/>
      <c r="DZ27" s="689"/>
      <c r="EA27" s="689"/>
      <c r="EB27" s="689"/>
      <c r="EC27" s="690"/>
    </row>
    <row r="28" spans="2:133" ht="11.25" customHeight="1" x14ac:dyDescent="0.15">
      <c r="B28" s="656" t="s">
        <v>309</v>
      </c>
      <c r="C28" s="657"/>
      <c r="D28" s="657"/>
      <c r="E28" s="657"/>
      <c r="F28" s="657"/>
      <c r="G28" s="657"/>
      <c r="H28" s="657"/>
      <c r="I28" s="657"/>
      <c r="J28" s="657"/>
      <c r="K28" s="657"/>
      <c r="L28" s="657"/>
      <c r="M28" s="657"/>
      <c r="N28" s="657"/>
      <c r="O28" s="657"/>
      <c r="P28" s="657"/>
      <c r="Q28" s="658"/>
      <c r="R28" s="659">
        <v>8530</v>
      </c>
      <c r="S28" s="660"/>
      <c r="T28" s="660"/>
      <c r="U28" s="660"/>
      <c r="V28" s="660"/>
      <c r="W28" s="660"/>
      <c r="X28" s="660"/>
      <c r="Y28" s="661"/>
      <c r="Z28" s="662">
        <v>0.1</v>
      </c>
      <c r="AA28" s="662"/>
      <c r="AB28" s="662"/>
      <c r="AC28" s="662"/>
      <c r="AD28" s="663">
        <v>5466</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310</v>
      </c>
      <c r="CE28" s="657"/>
      <c r="CF28" s="657"/>
      <c r="CG28" s="657"/>
      <c r="CH28" s="657"/>
      <c r="CI28" s="657"/>
      <c r="CJ28" s="657"/>
      <c r="CK28" s="657"/>
      <c r="CL28" s="657"/>
      <c r="CM28" s="657"/>
      <c r="CN28" s="657"/>
      <c r="CO28" s="657"/>
      <c r="CP28" s="657"/>
      <c r="CQ28" s="658"/>
      <c r="CR28" s="659">
        <v>373171</v>
      </c>
      <c r="CS28" s="660"/>
      <c r="CT28" s="660"/>
      <c r="CU28" s="660"/>
      <c r="CV28" s="660"/>
      <c r="CW28" s="660"/>
      <c r="CX28" s="660"/>
      <c r="CY28" s="661"/>
      <c r="CZ28" s="664">
        <v>5.5</v>
      </c>
      <c r="DA28" s="689"/>
      <c r="DB28" s="689"/>
      <c r="DC28" s="693"/>
      <c r="DD28" s="668">
        <v>373171</v>
      </c>
      <c r="DE28" s="660"/>
      <c r="DF28" s="660"/>
      <c r="DG28" s="660"/>
      <c r="DH28" s="660"/>
      <c r="DI28" s="660"/>
      <c r="DJ28" s="660"/>
      <c r="DK28" s="661"/>
      <c r="DL28" s="668">
        <v>373171</v>
      </c>
      <c r="DM28" s="660"/>
      <c r="DN28" s="660"/>
      <c r="DO28" s="660"/>
      <c r="DP28" s="660"/>
      <c r="DQ28" s="660"/>
      <c r="DR28" s="660"/>
      <c r="DS28" s="660"/>
      <c r="DT28" s="660"/>
      <c r="DU28" s="660"/>
      <c r="DV28" s="661"/>
      <c r="DW28" s="664">
        <v>8.8000000000000007</v>
      </c>
      <c r="DX28" s="689"/>
      <c r="DY28" s="689"/>
      <c r="DZ28" s="689"/>
      <c r="EA28" s="689"/>
      <c r="EB28" s="689"/>
      <c r="EC28" s="690"/>
    </row>
    <row r="29" spans="2:133" ht="11.25" customHeight="1" x14ac:dyDescent="0.15">
      <c r="B29" s="656" t="s">
        <v>311</v>
      </c>
      <c r="C29" s="657"/>
      <c r="D29" s="657"/>
      <c r="E29" s="657"/>
      <c r="F29" s="657"/>
      <c r="G29" s="657"/>
      <c r="H29" s="657"/>
      <c r="I29" s="657"/>
      <c r="J29" s="657"/>
      <c r="K29" s="657"/>
      <c r="L29" s="657"/>
      <c r="M29" s="657"/>
      <c r="N29" s="657"/>
      <c r="O29" s="657"/>
      <c r="P29" s="657"/>
      <c r="Q29" s="658"/>
      <c r="R29" s="659">
        <v>7160</v>
      </c>
      <c r="S29" s="660"/>
      <c r="T29" s="660"/>
      <c r="U29" s="660"/>
      <c r="V29" s="660"/>
      <c r="W29" s="660"/>
      <c r="X29" s="660"/>
      <c r="Y29" s="661"/>
      <c r="Z29" s="662">
        <v>0.1</v>
      </c>
      <c r="AA29" s="662"/>
      <c r="AB29" s="662"/>
      <c r="AC29" s="662"/>
      <c r="AD29" s="663" t="s">
        <v>180</v>
      </c>
      <c r="AE29" s="663"/>
      <c r="AF29" s="663"/>
      <c r="AG29" s="663"/>
      <c r="AH29" s="663"/>
      <c r="AI29" s="663"/>
      <c r="AJ29" s="663"/>
      <c r="AK29" s="663"/>
      <c r="AL29" s="664" t="s">
        <v>180</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312</v>
      </c>
      <c r="CE29" s="696"/>
      <c r="CF29" s="656" t="s">
        <v>313</v>
      </c>
      <c r="CG29" s="657"/>
      <c r="CH29" s="657"/>
      <c r="CI29" s="657"/>
      <c r="CJ29" s="657"/>
      <c r="CK29" s="657"/>
      <c r="CL29" s="657"/>
      <c r="CM29" s="657"/>
      <c r="CN29" s="657"/>
      <c r="CO29" s="657"/>
      <c r="CP29" s="657"/>
      <c r="CQ29" s="658"/>
      <c r="CR29" s="659">
        <v>373170</v>
      </c>
      <c r="CS29" s="691"/>
      <c r="CT29" s="691"/>
      <c r="CU29" s="691"/>
      <c r="CV29" s="691"/>
      <c r="CW29" s="691"/>
      <c r="CX29" s="691"/>
      <c r="CY29" s="692"/>
      <c r="CZ29" s="664">
        <v>5.5</v>
      </c>
      <c r="DA29" s="689"/>
      <c r="DB29" s="689"/>
      <c r="DC29" s="693"/>
      <c r="DD29" s="668">
        <v>373170</v>
      </c>
      <c r="DE29" s="691"/>
      <c r="DF29" s="691"/>
      <c r="DG29" s="691"/>
      <c r="DH29" s="691"/>
      <c r="DI29" s="691"/>
      <c r="DJ29" s="691"/>
      <c r="DK29" s="692"/>
      <c r="DL29" s="668">
        <v>373170</v>
      </c>
      <c r="DM29" s="691"/>
      <c r="DN29" s="691"/>
      <c r="DO29" s="691"/>
      <c r="DP29" s="691"/>
      <c r="DQ29" s="691"/>
      <c r="DR29" s="691"/>
      <c r="DS29" s="691"/>
      <c r="DT29" s="691"/>
      <c r="DU29" s="691"/>
      <c r="DV29" s="692"/>
      <c r="DW29" s="664">
        <v>8.8000000000000007</v>
      </c>
      <c r="DX29" s="689"/>
      <c r="DY29" s="689"/>
      <c r="DZ29" s="689"/>
      <c r="EA29" s="689"/>
      <c r="EB29" s="689"/>
      <c r="EC29" s="690"/>
    </row>
    <row r="30" spans="2:133" ht="11.25" customHeight="1" x14ac:dyDescent="0.15">
      <c r="B30" s="656" t="s">
        <v>314</v>
      </c>
      <c r="C30" s="657"/>
      <c r="D30" s="657"/>
      <c r="E30" s="657"/>
      <c r="F30" s="657"/>
      <c r="G30" s="657"/>
      <c r="H30" s="657"/>
      <c r="I30" s="657"/>
      <c r="J30" s="657"/>
      <c r="K30" s="657"/>
      <c r="L30" s="657"/>
      <c r="M30" s="657"/>
      <c r="N30" s="657"/>
      <c r="O30" s="657"/>
      <c r="P30" s="657"/>
      <c r="Q30" s="658"/>
      <c r="R30" s="659">
        <v>923952</v>
      </c>
      <c r="S30" s="660"/>
      <c r="T30" s="660"/>
      <c r="U30" s="660"/>
      <c r="V30" s="660"/>
      <c r="W30" s="660"/>
      <c r="X30" s="660"/>
      <c r="Y30" s="661"/>
      <c r="Z30" s="662">
        <v>12.5</v>
      </c>
      <c r="AA30" s="662"/>
      <c r="AB30" s="662"/>
      <c r="AC30" s="662"/>
      <c r="AD30" s="663" t="s">
        <v>180</v>
      </c>
      <c r="AE30" s="663"/>
      <c r="AF30" s="663"/>
      <c r="AG30" s="663"/>
      <c r="AH30" s="663"/>
      <c r="AI30" s="663"/>
      <c r="AJ30" s="663"/>
      <c r="AK30" s="663"/>
      <c r="AL30" s="664" t="s">
        <v>252</v>
      </c>
      <c r="AM30" s="665"/>
      <c r="AN30" s="665"/>
      <c r="AO30" s="666"/>
      <c r="AP30" s="641" t="s">
        <v>230</v>
      </c>
      <c r="AQ30" s="642"/>
      <c r="AR30" s="642"/>
      <c r="AS30" s="642"/>
      <c r="AT30" s="642"/>
      <c r="AU30" s="642"/>
      <c r="AV30" s="642"/>
      <c r="AW30" s="642"/>
      <c r="AX30" s="642"/>
      <c r="AY30" s="642"/>
      <c r="AZ30" s="642"/>
      <c r="BA30" s="642"/>
      <c r="BB30" s="642"/>
      <c r="BC30" s="642"/>
      <c r="BD30" s="642"/>
      <c r="BE30" s="642"/>
      <c r="BF30" s="643"/>
      <c r="BG30" s="641" t="s">
        <v>315</v>
      </c>
      <c r="BH30" s="701"/>
      <c r="BI30" s="701"/>
      <c r="BJ30" s="701"/>
      <c r="BK30" s="701"/>
      <c r="BL30" s="701"/>
      <c r="BM30" s="701"/>
      <c r="BN30" s="701"/>
      <c r="BO30" s="701"/>
      <c r="BP30" s="701"/>
      <c r="BQ30" s="702"/>
      <c r="BR30" s="641" t="s">
        <v>316</v>
      </c>
      <c r="BS30" s="701"/>
      <c r="BT30" s="701"/>
      <c r="BU30" s="701"/>
      <c r="BV30" s="701"/>
      <c r="BW30" s="701"/>
      <c r="BX30" s="701"/>
      <c r="BY30" s="701"/>
      <c r="BZ30" s="701"/>
      <c r="CA30" s="701"/>
      <c r="CB30" s="702"/>
      <c r="CD30" s="697"/>
      <c r="CE30" s="698"/>
      <c r="CF30" s="656" t="s">
        <v>317</v>
      </c>
      <c r="CG30" s="657"/>
      <c r="CH30" s="657"/>
      <c r="CI30" s="657"/>
      <c r="CJ30" s="657"/>
      <c r="CK30" s="657"/>
      <c r="CL30" s="657"/>
      <c r="CM30" s="657"/>
      <c r="CN30" s="657"/>
      <c r="CO30" s="657"/>
      <c r="CP30" s="657"/>
      <c r="CQ30" s="658"/>
      <c r="CR30" s="659">
        <v>356512</v>
      </c>
      <c r="CS30" s="660"/>
      <c r="CT30" s="660"/>
      <c r="CU30" s="660"/>
      <c r="CV30" s="660"/>
      <c r="CW30" s="660"/>
      <c r="CX30" s="660"/>
      <c r="CY30" s="661"/>
      <c r="CZ30" s="664">
        <v>5.3</v>
      </c>
      <c r="DA30" s="689"/>
      <c r="DB30" s="689"/>
      <c r="DC30" s="693"/>
      <c r="DD30" s="668">
        <v>356512</v>
      </c>
      <c r="DE30" s="660"/>
      <c r="DF30" s="660"/>
      <c r="DG30" s="660"/>
      <c r="DH30" s="660"/>
      <c r="DI30" s="660"/>
      <c r="DJ30" s="660"/>
      <c r="DK30" s="661"/>
      <c r="DL30" s="668">
        <v>356512</v>
      </c>
      <c r="DM30" s="660"/>
      <c r="DN30" s="660"/>
      <c r="DO30" s="660"/>
      <c r="DP30" s="660"/>
      <c r="DQ30" s="660"/>
      <c r="DR30" s="660"/>
      <c r="DS30" s="660"/>
      <c r="DT30" s="660"/>
      <c r="DU30" s="660"/>
      <c r="DV30" s="661"/>
      <c r="DW30" s="664">
        <v>8.4</v>
      </c>
      <c r="DX30" s="689"/>
      <c r="DY30" s="689"/>
      <c r="DZ30" s="689"/>
      <c r="EA30" s="689"/>
      <c r="EB30" s="689"/>
      <c r="EC30" s="690"/>
    </row>
    <row r="31" spans="2:133" ht="11.25" customHeight="1" x14ac:dyDescent="0.15">
      <c r="B31" s="672" t="s">
        <v>318</v>
      </c>
      <c r="C31" s="673"/>
      <c r="D31" s="673"/>
      <c r="E31" s="673"/>
      <c r="F31" s="673"/>
      <c r="G31" s="673"/>
      <c r="H31" s="673"/>
      <c r="I31" s="673"/>
      <c r="J31" s="673"/>
      <c r="K31" s="673"/>
      <c r="L31" s="673"/>
      <c r="M31" s="673"/>
      <c r="N31" s="673"/>
      <c r="O31" s="673"/>
      <c r="P31" s="673"/>
      <c r="Q31" s="674"/>
      <c r="R31" s="659" t="s">
        <v>252</v>
      </c>
      <c r="S31" s="660"/>
      <c r="T31" s="660"/>
      <c r="U31" s="660"/>
      <c r="V31" s="660"/>
      <c r="W31" s="660"/>
      <c r="X31" s="660"/>
      <c r="Y31" s="661"/>
      <c r="Z31" s="662" t="s">
        <v>180</v>
      </c>
      <c r="AA31" s="662"/>
      <c r="AB31" s="662"/>
      <c r="AC31" s="662"/>
      <c r="AD31" s="663" t="s">
        <v>180</v>
      </c>
      <c r="AE31" s="663"/>
      <c r="AF31" s="663"/>
      <c r="AG31" s="663"/>
      <c r="AH31" s="663"/>
      <c r="AI31" s="663"/>
      <c r="AJ31" s="663"/>
      <c r="AK31" s="663"/>
      <c r="AL31" s="664" t="s">
        <v>252</v>
      </c>
      <c r="AM31" s="665"/>
      <c r="AN31" s="665"/>
      <c r="AO31" s="666"/>
      <c r="AP31" s="705" t="s">
        <v>319</v>
      </c>
      <c r="AQ31" s="706"/>
      <c r="AR31" s="706"/>
      <c r="AS31" s="706"/>
      <c r="AT31" s="711" t="s">
        <v>320</v>
      </c>
      <c r="AU31" s="218"/>
      <c r="AV31" s="218"/>
      <c r="AW31" s="218"/>
      <c r="AX31" s="645" t="s">
        <v>194</v>
      </c>
      <c r="AY31" s="646"/>
      <c r="AZ31" s="646"/>
      <c r="BA31" s="646"/>
      <c r="BB31" s="646"/>
      <c r="BC31" s="646"/>
      <c r="BD31" s="646"/>
      <c r="BE31" s="646"/>
      <c r="BF31" s="647"/>
      <c r="BG31" s="715">
        <v>99.7</v>
      </c>
      <c r="BH31" s="703"/>
      <c r="BI31" s="703"/>
      <c r="BJ31" s="703"/>
      <c r="BK31" s="703"/>
      <c r="BL31" s="703"/>
      <c r="BM31" s="654">
        <v>99.1</v>
      </c>
      <c r="BN31" s="703"/>
      <c r="BO31" s="703"/>
      <c r="BP31" s="703"/>
      <c r="BQ31" s="704"/>
      <c r="BR31" s="715">
        <v>99.7</v>
      </c>
      <c r="BS31" s="703"/>
      <c r="BT31" s="703"/>
      <c r="BU31" s="703"/>
      <c r="BV31" s="703"/>
      <c r="BW31" s="703"/>
      <c r="BX31" s="654">
        <v>99</v>
      </c>
      <c r="BY31" s="703"/>
      <c r="BZ31" s="703"/>
      <c r="CA31" s="703"/>
      <c r="CB31" s="704"/>
      <c r="CD31" s="697"/>
      <c r="CE31" s="698"/>
      <c r="CF31" s="656" t="s">
        <v>321</v>
      </c>
      <c r="CG31" s="657"/>
      <c r="CH31" s="657"/>
      <c r="CI31" s="657"/>
      <c r="CJ31" s="657"/>
      <c r="CK31" s="657"/>
      <c r="CL31" s="657"/>
      <c r="CM31" s="657"/>
      <c r="CN31" s="657"/>
      <c r="CO31" s="657"/>
      <c r="CP31" s="657"/>
      <c r="CQ31" s="658"/>
      <c r="CR31" s="659">
        <v>16658</v>
      </c>
      <c r="CS31" s="691"/>
      <c r="CT31" s="691"/>
      <c r="CU31" s="691"/>
      <c r="CV31" s="691"/>
      <c r="CW31" s="691"/>
      <c r="CX31" s="691"/>
      <c r="CY31" s="692"/>
      <c r="CZ31" s="664">
        <v>0.2</v>
      </c>
      <c r="DA31" s="689"/>
      <c r="DB31" s="689"/>
      <c r="DC31" s="693"/>
      <c r="DD31" s="668">
        <v>16658</v>
      </c>
      <c r="DE31" s="691"/>
      <c r="DF31" s="691"/>
      <c r="DG31" s="691"/>
      <c r="DH31" s="691"/>
      <c r="DI31" s="691"/>
      <c r="DJ31" s="691"/>
      <c r="DK31" s="692"/>
      <c r="DL31" s="668">
        <v>16658</v>
      </c>
      <c r="DM31" s="691"/>
      <c r="DN31" s="691"/>
      <c r="DO31" s="691"/>
      <c r="DP31" s="691"/>
      <c r="DQ31" s="691"/>
      <c r="DR31" s="691"/>
      <c r="DS31" s="691"/>
      <c r="DT31" s="691"/>
      <c r="DU31" s="691"/>
      <c r="DV31" s="692"/>
      <c r="DW31" s="664">
        <v>0.4</v>
      </c>
      <c r="DX31" s="689"/>
      <c r="DY31" s="689"/>
      <c r="DZ31" s="689"/>
      <c r="EA31" s="689"/>
      <c r="EB31" s="689"/>
      <c r="EC31" s="690"/>
    </row>
    <row r="32" spans="2:133" ht="11.25" customHeight="1" x14ac:dyDescent="0.15">
      <c r="B32" s="656" t="s">
        <v>322</v>
      </c>
      <c r="C32" s="657"/>
      <c r="D32" s="657"/>
      <c r="E32" s="657"/>
      <c r="F32" s="657"/>
      <c r="G32" s="657"/>
      <c r="H32" s="657"/>
      <c r="I32" s="657"/>
      <c r="J32" s="657"/>
      <c r="K32" s="657"/>
      <c r="L32" s="657"/>
      <c r="M32" s="657"/>
      <c r="N32" s="657"/>
      <c r="O32" s="657"/>
      <c r="P32" s="657"/>
      <c r="Q32" s="658"/>
      <c r="R32" s="659">
        <v>697131</v>
      </c>
      <c r="S32" s="660"/>
      <c r="T32" s="660"/>
      <c r="U32" s="660"/>
      <c r="V32" s="660"/>
      <c r="W32" s="660"/>
      <c r="X32" s="660"/>
      <c r="Y32" s="661"/>
      <c r="Z32" s="662">
        <v>9.5</v>
      </c>
      <c r="AA32" s="662"/>
      <c r="AB32" s="662"/>
      <c r="AC32" s="662"/>
      <c r="AD32" s="663" t="s">
        <v>252</v>
      </c>
      <c r="AE32" s="663"/>
      <c r="AF32" s="663"/>
      <c r="AG32" s="663"/>
      <c r="AH32" s="663"/>
      <c r="AI32" s="663"/>
      <c r="AJ32" s="663"/>
      <c r="AK32" s="663"/>
      <c r="AL32" s="664" t="s">
        <v>180</v>
      </c>
      <c r="AM32" s="665"/>
      <c r="AN32" s="665"/>
      <c r="AO32" s="666"/>
      <c r="AP32" s="707"/>
      <c r="AQ32" s="708"/>
      <c r="AR32" s="708"/>
      <c r="AS32" s="708"/>
      <c r="AT32" s="712"/>
      <c r="AU32" s="214" t="s">
        <v>323</v>
      </c>
      <c r="AX32" s="656" t="s">
        <v>324</v>
      </c>
      <c r="AY32" s="657"/>
      <c r="AZ32" s="657"/>
      <c r="BA32" s="657"/>
      <c r="BB32" s="657"/>
      <c r="BC32" s="657"/>
      <c r="BD32" s="657"/>
      <c r="BE32" s="657"/>
      <c r="BF32" s="658"/>
      <c r="BG32" s="716">
        <v>99.5</v>
      </c>
      <c r="BH32" s="691"/>
      <c r="BI32" s="691"/>
      <c r="BJ32" s="691"/>
      <c r="BK32" s="691"/>
      <c r="BL32" s="691"/>
      <c r="BM32" s="665">
        <v>98.9</v>
      </c>
      <c r="BN32" s="691"/>
      <c r="BO32" s="691"/>
      <c r="BP32" s="691"/>
      <c r="BQ32" s="714"/>
      <c r="BR32" s="716">
        <v>99.6</v>
      </c>
      <c r="BS32" s="691"/>
      <c r="BT32" s="691"/>
      <c r="BU32" s="691"/>
      <c r="BV32" s="691"/>
      <c r="BW32" s="691"/>
      <c r="BX32" s="665">
        <v>98.8</v>
      </c>
      <c r="BY32" s="691"/>
      <c r="BZ32" s="691"/>
      <c r="CA32" s="691"/>
      <c r="CB32" s="714"/>
      <c r="CD32" s="699"/>
      <c r="CE32" s="700"/>
      <c r="CF32" s="656" t="s">
        <v>325</v>
      </c>
      <c r="CG32" s="657"/>
      <c r="CH32" s="657"/>
      <c r="CI32" s="657"/>
      <c r="CJ32" s="657"/>
      <c r="CK32" s="657"/>
      <c r="CL32" s="657"/>
      <c r="CM32" s="657"/>
      <c r="CN32" s="657"/>
      <c r="CO32" s="657"/>
      <c r="CP32" s="657"/>
      <c r="CQ32" s="658"/>
      <c r="CR32" s="659">
        <v>1</v>
      </c>
      <c r="CS32" s="660"/>
      <c r="CT32" s="660"/>
      <c r="CU32" s="660"/>
      <c r="CV32" s="660"/>
      <c r="CW32" s="660"/>
      <c r="CX32" s="660"/>
      <c r="CY32" s="661"/>
      <c r="CZ32" s="664">
        <v>0</v>
      </c>
      <c r="DA32" s="689"/>
      <c r="DB32" s="689"/>
      <c r="DC32" s="693"/>
      <c r="DD32" s="668">
        <v>1</v>
      </c>
      <c r="DE32" s="660"/>
      <c r="DF32" s="660"/>
      <c r="DG32" s="660"/>
      <c r="DH32" s="660"/>
      <c r="DI32" s="660"/>
      <c r="DJ32" s="660"/>
      <c r="DK32" s="661"/>
      <c r="DL32" s="668">
        <v>1</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326</v>
      </c>
      <c r="C33" s="657"/>
      <c r="D33" s="657"/>
      <c r="E33" s="657"/>
      <c r="F33" s="657"/>
      <c r="G33" s="657"/>
      <c r="H33" s="657"/>
      <c r="I33" s="657"/>
      <c r="J33" s="657"/>
      <c r="K33" s="657"/>
      <c r="L33" s="657"/>
      <c r="M33" s="657"/>
      <c r="N33" s="657"/>
      <c r="O33" s="657"/>
      <c r="P33" s="657"/>
      <c r="Q33" s="658"/>
      <c r="R33" s="659">
        <v>44995</v>
      </c>
      <c r="S33" s="660"/>
      <c r="T33" s="660"/>
      <c r="U33" s="660"/>
      <c r="V33" s="660"/>
      <c r="W33" s="660"/>
      <c r="X33" s="660"/>
      <c r="Y33" s="661"/>
      <c r="Z33" s="662">
        <v>0.6</v>
      </c>
      <c r="AA33" s="662"/>
      <c r="AB33" s="662"/>
      <c r="AC33" s="662"/>
      <c r="AD33" s="663">
        <v>6383</v>
      </c>
      <c r="AE33" s="663"/>
      <c r="AF33" s="663"/>
      <c r="AG33" s="663"/>
      <c r="AH33" s="663"/>
      <c r="AI33" s="663"/>
      <c r="AJ33" s="663"/>
      <c r="AK33" s="663"/>
      <c r="AL33" s="664">
        <v>0.1</v>
      </c>
      <c r="AM33" s="665"/>
      <c r="AN33" s="665"/>
      <c r="AO33" s="666"/>
      <c r="AP33" s="709"/>
      <c r="AQ33" s="710"/>
      <c r="AR33" s="710"/>
      <c r="AS33" s="710"/>
      <c r="AT33" s="713"/>
      <c r="AU33" s="219"/>
      <c r="AV33" s="219"/>
      <c r="AW33" s="219"/>
      <c r="AX33" s="680" t="s">
        <v>327</v>
      </c>
      <c r="AY33" s="681"/>
      <c r="AZ33" s="681"/>
      <c r="BA33" s="681"/>
      <c r="BB33" s="681"/>
      <c r="BC33" s="681"/>
      <c r="BD33" s="681"/>
      <c r="BE33" s="681"/>
      <c r="BF33" s="682"/>
      <c r="BG33" s="717">
        <v>99.8</v>
      </c>
      <c r="BH33" s="718"/>
      <c r="BI33" s="718"/>
      <c r="BJ33" s="718"/>
      <c r="BK33" s="718"/>
      <c r="BL33" s="718"/>
      <c r="BM33" s="719">
        <v>99.3</v>
      </c>
      <c r="BN33" s="718"/>
      <c r="BO33" s="718"/>
      <c r="BP33" s="718"/>
      <c r="BQ33" s="720"/>
      <c r="BR33" s="717">
        <v>99.8</v>
      </c>
      <c r="BS33" s="718"/>
      <c r="BT33" s="718"/>
      <c r="BU33" s="718"/>
      <c r="BV33" s="718"/>
      <c r="BW33" s="718"/>
      <c r="BX33" s="719">
        <v>99.1</v>
      </c>
      <c r="BY33" s="718"/>
      <c r="BZ33" s="718"/>
      <c r="CA33" s="718"/>
      <c r="CB33" s="720"/>
      <c r="CD33" s="656" t="s">
        <v>328</v>
      </c>
      <c r="CE33" s="657"/>
      <c r="CF33" s="657"/>
      <c r="CG33" s="657"/>
      <c r="CH33" s="657"/>
      <c r="CI33" s="657"/>
      <c r="CJ33" s="657"/>
      <c r="CK33" s="657"/>
      <c r="CL33" s="657"/>
      <c r="CM33" s="657"/>
      <c r="CN33" s="657"/>
      <c r="CO33" s="657"/>
      <c r="CP33" s="657"/>
      <c r="CQ33" s="658"/>
      <c r="CR33" s="659">
        <v>3112826</v>
      </c>
      <c r="CS33" s="691"/>
      <c r="CT33" s="691"/>
      <c r="CU33" s="691"/>
      <c r="CV33" s="691"/>
      <c r="CW33" s="691"/>
      <c r="CX33" s="691"/>
      <c r="CY33" s="692"/>
      <c r="CZ33" s="664">
        <v>46.1</v>
      </c>
      <c r="DA33" s="689"/>
      <c r="DB33" s="689"/>
      <c r="DC33" s="693"/>
      <c r="DD33" s="668">
        <v>2251711</v>
      </c>
      <c r="DE33" s="691"/>
      <c r="DF33" s="691"/>
      <c r="DG33" s="691"/>
      <c r="DH33" s="691"/>
      <c r="DI33" s="691"/>
      <c r="DJ33" s="691"/>
      <c r="DK33" s="692"/>
      <c r="DL33" s="668">
        <v>1695049</v>
      </c>
      <c r="DM33" s="691"/>
      <c r="DN33" s="691"/>
      <c r="DO33" s="691"/>
      <c r="DP33" s="691"/>
      <c r="DQ33" s="691"/>
      <c r="DR33" s="691"/>
      <c r="DS33" s="691"/>
      <c r="DT33" s="691"/>
      <c r="DU33" s="691"/>
      <c r="DV33" s="692"/>
      <c r="DW33" s="664">
        <v>39.799999999999997</v>
      </c>
      <c r="DX33" s="689"/>
      <c r="DY33" s="689"/>
      <c r="DZ33" s="689"/>
      <c r="EA33" s="689"/>
      <c r="EB33" s="689"/>
      <c r="EC33" s="690"/>
    </row>
    <row r="34" spans="2:133" ht="11.25" customHeight="1" x14ac:dyDescent="0.15">
      <c r="B34" s="656" t="s">
        <v>329</v>
      </c>
      <c r="C34" s="657"/>
      <c r="D34" s="657"/>
      <c r="E34" s="657"/>
      <c r="F34" s="657"/>
      <c r="G34" s="657"/>
      <c r="H34" s="657"/>
      <c r="I34" s="657"/>
      <c r="J34" s="657"/>
      <c r="K34" s="657"/>
      <c r="L34" s="657"/>
      <c r="M34" s="657"/>
      <c r="N34" s="657"/>
      <c r="O34" s="657"/>
      <c r="P34" s="657"/>
      <c r="Q34" s="658"/>
      <c r="R34" s="659">
        <v>213252</v>
      </c>
      <c r="S34" s="660"/>
      <c r="T34" s="660"/>
      <c r="U34" s="660"/>
      <c r="V34" s="660"/>
      <c r="W34" s="660"/>
      <c r="X34" s="660"/>
      <c r="Y34" s="661"/>
      <c r="Z34" s="662">
        <v>2.9</v>
      </c>
      <c r="AA34" s="662"/>
      <c r="AB34" s="662"/>
      <c r="AC34" s="662"/>
      <c r="AD34" s="663" t="s">
        <v>180</v>
      </c>
      <c r="AE34" s="663"/>
      <c r="AF34" s="663"/>
      <c r="AG34" s="663"/>
      <c r="AH34" s="663"/>
      <c r="AI34" s="663"/>
      <c r="AJ34" s="663"/>
      <c r="AK34" s="663"/>
      <c r="AL34" s="664" t="s">
        <v>252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330</v>
      </c>
      <c r="CE34" s="657"/>
      <c r="CF34" s="657"/>
      <c r="CG34" s="657"/>
      <c r="CH34" s="657"/>
      <c r="CI34" s="657"/>
      <c r="CJ34" s="657"/>
      <c r="CK34" s="657"/>
      <c r="CL34" s="657"/>
      <c r="CM34" s="657"/>
      <c r="CN34" s="657"/>
      <c r="CO34" s="657"/>
      <c r="CP34" s="657"/>
      <c r="CQ34" s="658"/>
      <c r="CR34" s="659">
        <v>1204126</v>
      </c>
      <c r="CS34" s="660"/>
      <c r="CT34" s="660"/>
      <c r="CU34" s="660"/>
      <c r="CV34" s="660"/>
      <c r="CW34" s="660"/>
      <c r="CX34" s="660"/>
      <c r="CY34" s="661"/>
      <c r="CZ34" s="664">
        <v>17.8</v>
      </c>
      <c r="DA34" s="689"/>
      <c r="DB34" s="689"/>
      <c r="DC34" s="693"/>
      <c r="DD34" s="668">
        <v>866722</v>
      </c>
      <c r="DE34" s="660"/>
      <c r="DF34" s="660"/>
      <c r="DG34" s="660"/>
      <c r="DH34" s="660"/>
      <c r="DI34" s="660"/>
      <c r="DJ34" s="660"/>
      <c r="DK34" s="661"/>
      <c r="DL34" s="668">
        <v>591558</v>
      </c>
      <c r="DM34" s="660"/>
      <c r="DN34" s="660"/>
      <c r="DO34" s="660"/>
      <c r="DP34" s="660"/>
      <c r="DQ34" s="660"/>
      <c r="DR34" s="660"/>
      <c r="DS34" s="660"/>
      <c r="DT34" s="660"/>
      <c r="DU34" s="660"/>
      <c r="DV34" s="661"/>
      <c r="DW34" s="664">
        <v>13.9</v>
      </c>
      <c r="DX34" s="689"/>
      <c r="DY34" s="689"/>
      <c r="DZ34" s="689"/>
      <c r="EA34" s="689"/>
      <c r="EB34" s="689"/>
      <c r="EC34" s="690"/>
    </row>
    <row r="35" spans="2:133" ht="11.25" customHeight="1" x14ac:dyDescent="0.15">
      <c r="B35" s="656" t="s">
        <v>331</v>
      </c>
      <c r="C35" s="657"/>
      <c r="D35" s="657"/>
      <c r="E35" s="657"/>
      <c r="F35" s="657"/>
      <c r="G35" s="657"/>
      <c r="H35" s="657"/>
      <c r="I35" s="657"/>
      <c r="J35" s="657"/>
      <c r="K35" s="657"/>
      <c r="L35" s="657"/>
      <c r="M35" s="657"/>
      <c r="N35" s="657"/>
      <c r="O35" s="657"/>
      <c r="P35" s="657"/>
      <c r="Q35" s="658"/>
      <c r="R35" s="659">
        <v>208634</v>
      </c>
      <c r="S35" s="660"/>
      <c r="T35" s="660"/>
      <c r="U35" s="660"/>
      <c r="V35" s="660"/>
      <c r="W35" s="660"/>
      <c r="X35" s="660"/>
      <c r="Y35" s="661"/>
      <c r="Z35" s="662">
        <v>2.8</v>
      </c>
      <c r="AA35" s="662"/>
      <c r="AB35" s="662"/>
      <c r="AC35" s="662"/>
      <c r="AD35" s="663" t="s">
        <v>180</v>
      </c>
      <c r="AE35" s="663"/>
      <c r="AF35" s="663"/>
      <c r="AG35" s="663"/>
      <c r="AH35" s="663"/>
      <c r="AI35" s="663"/>
      <c r="AJ35" s="663"/>
      <c r="AK35" s="663"/>
      <c r="AL35" s="664" t="s">
        <v>180</v>
      </c>
      <c r="AM35" s="665"/>
      <c r="AN35" s="665"/>
      <c r="AO35" s="666"/>
      <c r="AP35" s="222"/>
      <c r="AQ35" s="641" t="s">
        <v>332</v>
      </c>
      <c r="AR35" s="642"/>
      <c r="AS35" s="642"/>
      <c r="AT35" s="642"/>
      <c r="AU35" s="642"/>
      <c r="AV35" s="642"/>
      <c r="AW35" s="642"/>
      <c r="AX35" s="642"/>
      <c r="AY35" s="642"/>
      <c r="AZ35" s="642"/>
      <c r="BA35" s="642"/>
      <c r="BB35" s="642"/>
      <c r="BC35" s="642"/>
      <c r="BD35" s="642"/>
      <c r="BE35" s="642"/>
      <c r="BF35" s="643"/>
      <c r="BG35" s="641" t="s">
        <v>333</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334</v>
      </c>
      <c r="CE35" s="657"/>
      <c r="CF35" s="657"/>
      <c r="CG35" s="657"/>
      <c r="CH35" s="657"/>
      <c r="CI35" s="657"/>
      <c r="CJ35" s="657"/>
      <c r="CK35" s="657"/>
      <c r="CL35" s="657"/>
      <c r="CM35" s="657"/>
      <c r="CN35" s="657"/>
      <c r="CO35" s="657"/>
      <c r="CP35" s="657"/>
      <c r="CQ35" s="658"/>
      <c r="CR35" s="659">
        <v>22891</v>
      </c>
      <c r="CS35" s="691"/>
      <c r="CT35" s="691"/>
      <c r="CU35" s="691"/>
      <c r="CV35" s="691"/>
      <c r="CW35" s="691"/>
      <c r="CX35" s="691"/>
      <c r="CY35" s="692"/>
      <c r="CZ35" s="664">
        <v>0.3</v>
      </c>
      <c r="DA35" s="689"/>
      <c r="DB35" s="689"/>
      <c r="DC35" s="693"/>
      <c r="DD35" s="668">
        <v>22891</v>
      </c>
      <c r="DE35" s="691"/>
      <c r="DF35" s="691"/>
      <c r="DG35" s="691"/>
      <c r="DH35" s="691"/>
      <c r="DI35" s="691"/>
      <c r="DJ35" s="691"/>
      <c r="DK35" s="692"/>
      <c r="DL35" s="668">
        <v>22321</v>
      </c>
      <c r="DM35" s="691"/>
      <c r="DN35" s="691"/>
      <c r="DO35" s="691"/>
      <c r="DP35" s="691"/>
      <c r="DQ35" s="691"/>
      <c r="DR35" s="691"/>
      <c r="DS35" s="691"/>
      <c r="DT35" s="691"/>
      <c r="DU35" s="691"/>
      <c r="DV35" s="692"/>
      <c r="DW35" s="664">
        <v>0.5</v>
      </c>
      <c r="DX35" s="689"/>
      <c r="DY35" s="689"/>
      <c r="DZ35" s="689"/>
      <c r="EA35" s="689"/>
      <c r="EB35" s="689"/>
      <c r="EC35" s="690"/>
    </row>
    <row r="36" spans="2:133" ht="11.25" customHeight="1" x14ac:dyDescent="0.15">
      <c r="B36" s="656" t="s">
        <v>335</v>
      </c>
      <c r="C36" s="657"/>
      <c r="D36" s="657"/>
      <c r="E36" s="657"/>
      <c r="F36" s="657"/>
      <c r="G36" s="657"/>
      <c r="H36" s="657"/>
      <c r="I36" s="657"/>
      <c r="J36" s="657"/>
      <c r="K36" s="657"/>
      <c r="L36" s="657"/>
      <c r="M36" s="657"/>
      <c r="N36" s="657"/>
      <c r="O36" s="657"/>
      <c r="P36" s="657"/>
      <c r="Q36" s="658"/>
      <c r="R36" s="659">
        <v>458394</v>
      </c>
      <c r="S36" s="660"/>
      <c r="T36" s="660"/>
      <c r="U36" s="660"/>
      <c r="V36" s="660"/>
      <c r="W36" s="660"/>
      <c r="X36" s="660"/>
      <c r="Y36" s="661"/>
      <c r="Z36" s="662">
        <v>6.2</v>
      </c>
      <c r="AA36" s="662"/>
      <c r="AB36" s="662"/>
      <c r="AC36" s="662"/>
      <c r="AD36" s="663" t="s">
        <v>180</v>
      </c>
      <c r="AE36" s="663"/>
      <c r="AF36" s="663"/>
      <c r="AG36" s="663"/>
      <c r="AH36" s="663"/>
      <c r="AI36" s="663"/>
      <c r="AJ36" s="663"/>
      <c r="AK36" s="663"/>
      <c r="AL36" s="664" t="s">
        <v>180</v>
      </c>
      <c r="AM36" s="665"/>
      <c r="AN36" s="665"/>
      <c r="AO36" s="666"/>
      <c r="AP36" s="222"/>
      <c r="AQ36" s="725" t="s">
        <v>336</v>
      </c>
      <c r="AR36" s="726"/>
      <c r="AS36" s="726"/>
      <c r="AT36" s="726"/>
      <c r="AU36" s="726"/>
      <c r="AV36" s="726"/>
      <c r="AW36" s="726"/>
      <c r="AX36" s="726"/>
      <c r="AY36" s="727"/>
      <c r="AZ36" s="648">
        <v>646394</v>
      </c>
      <c r="BA36" s="649"/>
      <c r="BB36" s="649"/>
      <c r="BC36" s="649"/>
      <c r="BD36" s="649"/>
      <c r="BE36" s="649"/>
      <c r="BF36" s="721"/>
      <c r="BG36" s="645" t="s">
        <v>337</v>
      </c>
      <c r="BH36" s="646"/>
      <c r="BI36" s="646"/>
      <c r="BJ36" s="646"/>
      <c r="BK36" s="646"/>
      <c r="BL36" s="646"/>
      <c r="BM36" s="646"/>
      <c r="BN36" s="646"/>
      <c r="BO36" s="646"/>
      <c r="BP36" s="646"/>
      <c r="BQ36" s="646"/>
      <c r="BR36" s="646"/>
      <c r="BS36" s="646"/>
      <c r="BT36" s="646"/>
      <c r="BU36" s="647"/>
      <c r="BV36" s="648">
        <v>15578</v>
      </c>
      <c r="BW36" s="649"/>
      <c r="BX36" s="649"/>
      <c r="BY36" s="649"/>
      <c r="BZ36" s="649"/>
      <c r="CA36" s="649"/>
      <c r="CB36" s="721"/>
      <c r="CD36" s="656" t="s">
        <v>338</v>
      </c>
      <c r="CE36" s="657"/>
      <c r="CF36" s="657"/>
      <c r="CG36" s="657"/>
      <c r="CH36" s="657"/>
      <c r="CI36" s="657"/>
      <c r="CJ36" s="657"/>
      <c r="CK36" s="657"/>
      <c r="CL36" s="657"/>
      <c r="CM36" s="657"/>
      <c r="CN36" s="657"/>
      <c r="CO36" s="657"/>
      <c r="CP36" s="657"/>
      <c r="CQ36" s="658"/>
      <c r="CR36" s="659">
        <v>1213229</v>
      </c>
      <c r="CS36" s="660"/>
      <c r="CT36" s="660"/>
      <c r="CU36" s="660"/>
      <c r="CV36" s="660"/>
      <c r="CW36" s="660"/>
      <c r="CX36" s="660"/>
      <c r="CY36" s="661"/>
      <c r="CZ36" s="664">
        <v>18</v>
      </c>
      <c r="DA36" s="689"/>
      <c r="DB36" s="689"/>
      <c r="DC36" s="693"/>
      <c r="DD36" s="668">
        <v>964721</v>
      </c>
      <c r="DE36" s="660"/>
      <c r="DF36" s="660"/>
      <c r="DG36" s="660"/>
      <c r="DH36" s="660"/>
      <c r="DI36" s="660"/>
      <c r="DJ36" s="660"/>
      <c r="DK36" s="661"/>
      <c r="DL36" s="668">
        <v>787310</v>
      </c>
      <c r="DM36" s="660"/>
      <c r="DN36" s="660"/>
      <c r="DO36" s="660"/>
      <c r="DP36" s="660"/>
      <c r="DQ36" s="660"/>
      <c r="DR36" s="660"/>
      <c r="DS36" s="660"/>
      <c r="DT36" s="660"/>
      <c r="DU36" s="660"/>
      <c r="DV36" s="661"/>
      <c r="DW36" s="664">
        <v>18.5</v>
      </c>
      <c r="DX36" s="689"/>
      <c r="DY36" s="689"/>
      <c r="DZ36" s="689"/>
      <c r="EA36" s="689"/>
      <c r="EB36" s="689"/>
      <c r="EC36" s="690"/>
    </row>
    <row r="37" spans="2:133" ht="11.25" customHeight="1" x14ac:dyDescent="0.15">
      <c r="B37" s="656" t="s">
        <v>339</v>
      </c>
      <c r="C37" s="657"/>
      <c r="D37" s="657"/>
      <c r="E37" s="657"/>
      <c r="F37" s="657"/>
      <c r="G37" s="657"/>
      <c r="H37" s="657"/>
      <c r="I37" s="657"/>
      <c r="J37" s="657"/>
      <c r="K37" s="657"/>
      <c r="L37" s="657"/>
      <c r="M37" s="657"/>
      <c r="N37" s="657"/>
      <c r="O37" s="657"/>
      <c r="P37" s="657"/>
      <c r="Q37" s="658"/>
      <c r="R37" s="659">
        <v>92413</v>
      </c>
      <c r="S37" s="660"/>
      <c r="T37" s="660"/>
      <c r="U37" s="660"/>
      <c r="V37" s="660"/>
      <c r="W37" s="660"/>
      <c r="X37" s="660"/>
      <c r="Y37" s="661"/>
      <c r="Z37" s="662">
        <v>1.3</v>
      </c>
      <c r="AA37" s="662"/>
      <c r="AB37" s="662"/>
      <c r="AC37" s="662"/>
      <c r="AD37" s="663">
        <v>5654</v>
      </c>
      <c r="AE37" s="663"/>
      <c r="AF37" s="663"/>
      <c r="AG37" s="663"/>
      <c r="AH37" s="663"/>
      <c r="AI37" s="663"/>
      <c r="AJ37" s="663"/>
      <c r="AK37" s="663"/>
      <c r="AL37" s="664">
        <v>0.1</v>
      </c>
      <c r="AM37" s="665"/>
      <c r="AN37" s="665"/>
      <c r="AO37" s="666"/>
      <c r="AQ37" s="722" t="s">
        <v>340</v>
      </c>
      <c r="AR37" s="723"/>
      <c r="AS37" s="723"/>
      <c r="AT37" s="723"/>
      <c r="AU37" s="723"/>
      <c r="AV37" s="723"/>
      <c r="AW37" s="723"/>
      <c r="AX37" s="723"/>
      <c r="AY37" s="724"/>
      <c r="AZ37" s="659">
        <v>243416</v>
      </c>
      <c r="BA37" s="660"/>
      <c r="BB37" s="660"/>
      <c r="BC37" s="660"/>
      <c r="BD37" s="691"/>
      <c r="BE37" s="691"/>
      <c r="BF37" s="714"/>
      <c r="BG37" s="656" t="s">
        <v>341</v>
      </c>
      <c r="BH37" s="657"/>
      <c r="BI37" s="657"/>
      <c r="BJ37" s="657"/>
      <c r="BK37" s="657"/>
      <c r="BL37" s="657"/>
      <c r="BM37" s="657"/>
      <c r="BN37" s="657"/>
      <c r="BO37" s="657"/>
      <c r="BP37" s="657"/>
      <c r="BQ37" s="657"/>
      <c r="BR37" s="657"/>
      <c r="BS37" s="657"/>
      <c r="BT37" s="657"/>
      <c r="BU37" s="658"/>
      <c r="BV37" s="659">
        <v>9974</v>
      </c>
      <c r="BW37" s="660"/>
      <c r="BX37" s="660"/>
      <c r="BY37" s="660"/>
      <c r="BZ37" s="660"/>
      <c r="CA37" s="660"/>
      <c r="CB37" s="669"/>
      <c r="CD37" s="656" t="s">
        <v>342</v>
      </c>
      <c r="CE37" s="657"/>
      <c r="CF37" s="657"/>
      <c r="CG37" s="657"/>
      <c r="CH37" s="657"/>
      <c r="CI37" s="657"/>
      <c r="CJ37" s="657"/>
      <c r="CK37" s="657"/>
      <c r="CL37" s="657"/>
      <c r="CM37" s="657"/>
      <c r="CN37" s="657"/>
      <c r="CO37" s="657"/>
      <c r="CP37" s="657"/>
      <c r="CQ37" s="658"/>
      <c r="CR37" s="659">
        <v>391761</v>
      </c>
      <c r="CS37" s="691"/>
      <c r="CT37" s="691"/>
      <c r="CU37" s="691"/>
      <c r="CV37" s="691"/>
      <c r="CW37" s="691"/>
      <c r="CX37" s="691"/>
      <c r="CY37" s="692"/>
      <c r="CZ37" s="664">
        <v>5.8</v>
      </c>
      <c r="DA37" s="689"/>
      <c r="DB37" s="689"/>
      <c r="DC37" s="693"/>
      <c r="DD37" s="668">
        <v>387426</v>
      </c>
      <c r="DE37" s="691"/>
      <c r="DF37" s="691"/>
      <c r="DG37" s="691"/>
      <c r="DH37" s="691"/>
      <c r="DI37" s="691"/>
      <c r="DJ37" s="691"/>
      <c r="DK37" s="692"/>
      <c r="DL37" s="668">
        <v>371107</v>
      </c>
      <c r="DM37" s="691"/>
      <c r="DN37" s="691"/>
      <c r="DO37" s="691"/>
      <c r="DP37" s="691"/>
      <c r="DQ37" s="691"/>
      <c r="DR37" s="691"/>
      <c r="DS37" s="691"/>
      <c r="DT37" s="691"/>
      <c r="DU37" s="691"/>
      <c r="DV37" s="692"/>
      <c r="DW37" s="664">
        <v>8.6999999999999993</v>
      </c>
      <c r="DX37" s="689"/>
      <c r="DY37" s="689"/>
      <c r="DZ37" s="689"/>
      <c r="EA37" s="689"/>
      <c r="EB37" s="689"/>
      <c r="EC37" s="690"/>
    </row>
    <row r="38" spans="2:133" ht="11.25" customHeight="1" x14ac:dyDescent="0.15">
      <c r="B38" s="656" t="s">
        <v>343</v>
      </c>
      <c r="C38" s="657"/>
      <c r="D38" s="657"/>
      <c r="E38" s="657"/>
      <c r="F38" s="657"/>
      <c r="G38" s="657"/>
      <c r="H38" s="657"/>
      <c r="I38" s="657"/>
      <c r="J38" s="657"/>
      <c r="K38" s="657"/>
      <c r="L38" s="657"/>
      <c r="M38" s="657"/>
      <c r="N38" s="657"/>
      <c r="O38" s="657"/>
      <c r="P38" s="657"/>
      <c r="Q38" s="658"/>
      <c r="R38" s="659">
        <v>333400</v>
      </c>
      <c r="S38" s="660"/>
      <c r="T38" s="660"/>
      <c r="U38" s="660"/>
      <c r="V38" s="660"/>
      <c r="W38" s="660"/>
      <c r="X38" s="660"/>
      <c r="Y38" s="661"/>
      <c r="Z38" s="662">
        <v>4.5</v>
      </c>
      <c r="AA38" s="662"/>
      <c r="AB38" s="662"/>
      <c r="AC38" s="662"/>
      <c r="AD38" s="663" t="s">
        <v>180</v>
      </c>
      <c r="AE38" s="663"/>
      <c r="AF38" s="663"/>
      <c r="AG38" s="663"/>
      <c r="AH38" s="663"/>
      <c r="AI38" s="663"/>
      <c r="AJ38" s="663"/>
      <c r="AK38" s="663"/>
      <c r="AL38" s="664" t="s">
        <v>180</v>
      </c>
      <c r="AM38" s="665"/>
      <c r="AN38" s="665"/>
      <c r="AO38" s="666"/>
      <c r="AQ38" s="722" t="s">
        <v>344</v>
      </c>
      <c r="AR38" s="723"/>
      <c r="AS38" s="723"/>
      <c r="AT38" s="723"/>
      <c r="AU38" s="723"/>
      <c r="AV38" s="723"/>
      <c r="AW38" s="723"/>
      <c r="AX38" s="723"/>
      <c r="AY38" s="724"/>
      <c r="AZ38" s="659">
        <v>29141</v>
      </c>
      <c r="BA38" s="660"/>
      <c r="BB38" s="660"/>
      <c r="BC38" s="660"/>
      <c r="BD38" s="691"/>
      <c r="BE38" s="691"/>
      <c r="BF38" s="714"/>
      <c r="BG38" s="656" t="s">
        <v>345</v>
      </c>
      <c r="BH38" s="657"/>
      <c r="BI38" s="657"/>
      <c r="BJ38" s="657"/>
      <c r="BK38" s="657"/>
      <c r="BL38" s="657"/>
      <c r="BM38" s="657"/>
      <c r="BN38" s="657"/>
      <c r="BO38" s="657"/>
      <c r="BP38" s="657"/>
      <c r="BQ38" s="657"/>
      <c r="BR38" s="657"/>
      <c r="BS38" s="657"/>
      <c r="BT38" s="657"/>
      <c r="BU38" s="658"/>
      <c r="BV38" s="659">
        <v>1364</v>
      </c>
      <c r="BW38" s="660"/>
      <c r="BX38" s="660"/>
      <c r="BY38" s="660"/>
      <c r="BZ38" s="660"/>
      <c r="CA38" s="660"/>
      <c r="CB38" s="669"/>
      <c r="CD38" s="656" t="s">
        <v>346</v>
      </c>
      <c r="CE38" s="657"/>
      <c r="CF38" s="657"/>
      <c r="CG38" s="657"/>
      <c r="CH38" s="657"/>
      <c r="CI38" s="657"/>
      <c r="CJ38" s="657"/>
      <c r="CK38" s="657"/>
      <c r="CL38" s="657"/>
      <c r="CM38" s="657"/>
      <c r="CN38" s="657"/>
      <c r="CO38" s="657"/>
      <c r="CP38" s="657"/>
      <c r="CQ38" s="658"/>
      <c r="CR38" s="659">
        <v>373837</v>
      </c>
      <c r="CS38" s="660"/>
      <c r="CT38" s="660"/>
      <c r="CU38" s="660"/>
      <c r="CV38" s="660"/>
      <c r="CW38" s="660"/>
      <c r="CX38" s="660"/>
      <c r="CY38" s="661"/>
      <c r="CZ38" s="664">
        <v>5.5</v>
      </c>
      <c r="DA38" s="689"/>
      <c r="DB38" s="689"/>
      <c r="DC38" s="693"/>
      <c r="DD38" s="668">
        <v>313597</v>
      </c>
      <c r="DE38" s="660"/>
      <c r="DF38" s="660"/>
      <c r="DG38" s="660"/>
      <c r="DH38" s="660"/>
      <c r="DI38" s="660"/>
      <c r="DJ38" s="660"/>
      <c r="DK38" s="661"/>
      <c r="DL38" s="668">
        <v>293860</v>
      </c>
      <c r="DM38" s="660"/>
      <c r="DN38" s="660"/>
      <c r="DO38" s="660"/>
      <c r="DP38" s="660"/>
      <c r="DQ38" s="660"/>
      <c r="DR38" s="660"/>
      <c r="DS38" s="660"/>
      <c r="DT38" s="660"/>
      <c r="DU38" s="660"/>
      <c r="DV38" s="661"/>
      <c r="DW38" s="664">
        <v>6.9</v>
      </c>
      <c r="DX38" s="689"/>
      <c r="DY38" s="689"/>
      <c r="DZ38" s="689"/>
      <c r="EA38" s="689"/>
      <c r="EB38" s="689"/>
      <c r="EC38" s="690"/>
    </row>
    <row r="39" spans="2:133" ht="11.25" customHeight="1" x14ac:dyDescent="0.15">
      <c r="B39" s="656" t="s">
        <v>347</v>
      </c>
      <c r="C39" s="657"/>
      <c r="D39" s="657"/>
      <c r="E39" s="657"/>
      <c r="F39" s="657"/>
      <c r="G39" s="657"/>
      <c r="H39" s="657"/>
      <c r="I39" s="657"/>
      <c r="J39" s="657"/>
      <c r="K39" s="657"/>
      <c r="L39" s="657"/>
      <c r="M39" s="657"/>
      <c r="N39" s="657"/>
      <c r="O39" s="657"/>
      <c r="P39" s="657"/>
      <c r="Q39" s="658"/>
      <c r="R39" s="659" t="s">
        <v>252</v>
      </c>
      <c r="S39" s="660"/>
      <c r="T39" s="660"/>
      <c r="U39" s="660"/>
      <c r="V39" s="660"/>
      <c r="W39" s="660"/>
      <c r="X39" s="660"/>
      <c r="Y39" s="661"/>
      <c r="Z39" s="662" t="s">
        <v>180</v>
      </c>
      <c r="AA39" s="662"/>
      <c r="AB39" s="662"/>
      <c r="AC39" s="662"/>
      <c r="AD39" s="663" t="s">
        <v>252</v>
      </c>
      <c r="AE39" s="663"/>
      <c r="AF39" s="663"/>
      <c r="AG39" s="663"/>
      <c r="AH39" s="663"/>
      <c r="AI39" s="663"/>
      <c r="AJ39" s="663"/>
      <c r="AK39" s="663"/>
      <c r="AL39" s="664" t="s">
        <v>180</v>
      </c>
      <c r="AM39" s="665"/>
      <c r="AN39" s="665"/>
      <c r="AO39" s="666"/>
      <c r="AQ39" s="722" t="s">
        <v>348</v>
      </c>
      <c r="AR39" s="723"/>
      <c r="AS39" s="723"/>
      <c r="AT39" s="723"/>
      <c r="AU39" s="723"/>
      <c r="AV39" s="723"/>
      <c r="AW39" s="723"/>
      <c r="AX39" s="723"/>
      <c r="AY39" s="724"/>
      <c r="AZ39" s="659" t="s">
        <v>252</v>
      </c>
      <c r="BA39" s="660"/>
      <c r="BB39" s="660"/>
      <c r="BC39" s="660"/>
      <c r="BD39" s="691"/>
      <c r="BE39" s="691"/>
      <c r="BF39" s="714"/>
      <c r="BG39" s="656" t="s">
        <v>349</v>
      </c>
      <c r="BH39" s="657"/>
      <c r="BI39" s="657"/>
      <c r="BJ39" s="657"/>
      <c r="BK39" s="657"/>
      <c r="BL39" s="657"/>
      <c r="BM39" s="657"/>
      <c r="BN39" s="657"/>
      <c r="BO39" s="657"/>
      <c r="BP39" s="657"/>
      <c r="BQ39" s="657"/>
      <c r="BR39" s="657"/>
      <c r="BS39" s="657"/>
      <c r="BT39" s="657"/>
      <c r="BU39" s="658"/>
      <c r="BV39" s="659">
        <v>2228</v>
      </c>
      <c r="BW39" s="660"/>
      <c r="BX39" s="660"/>
      <c r="BY39" s="660"/>
      <c r="BZ39" s="660"/>
      <c r="CA39" s="660"/>
      <c r="CB39" s="669"/>
      <c r="CD39" s="656" t="s">
        <v>350</v>
      </c>
      <c r="CE39" s="657"/>
      <c r="CF39" s="657"/>
      <c r="CG39" s="657"/>
      <c r="CH39" s="657"/>
      <c r="CI39" s="657"/>
      <c r="CJ39" s="657"/>
      <c r="CK39" s="657"/>
      <c r="CL39" s="657"/>
      <c r="CM39" s="657"/>
      <c r="CN39" s="657"/>
      <c r="CO39" s="657"/>
      <c r="CP39" s="657"/>
      <c r="CQ39" s="658"/>
      <c r="CR39" s="659">
        <v>297743</v>
      </c>
      <c r="CS39" s="691"/>
      <c r="CT39" s="691"/>
      <c r="CU39" s="691"/>
      <c r="CV39" s="691"/>
      <c r="CW39" s="691"/>
      <c r="CX39" s="691"/>
      <c r="CY39" s="692"/>
      <c r="CZ39" s="664">
        <v>4.4000000000000004</v>
      </c>
      <c r="DA39" s="689"/>
      <c r="DB39" s="689"/>
      <c r="DC39" s="693"/>
      <c r="DD39" s="668">
        <v>83780</v>
      </c>
      <c r="DE39" s="691"/>
      <c r="DF39" s="691"/>
      <c r="DG39" s="691"/>
      <c r="DH39" s="691"/>
      <c r="DI39" s="691"/>
      <c r="DJ39" s="691"/>
      <c r="DK39" s="692"/>
      <c r="DL39" s="668" t="s">
        <v>252</v>
      </c>
      <c r="DM39" s="691"/>
      <c r="DN39" s="691"/>
      <c r="DO39" s="691"/>
      <c r="DP39" s="691"/>
      <c r="DQ39" s="691"/>
      <c r="DR39" s="691"/>
      <c r="DS39" s="691"/>
      <c r="DT39" s="691"/>
      <c r="DU39" s="691"/>
      <c r="DV39" s="692"/>
      <c r="DW39" s="664" t="s">
        <v>180</v>
      </c>
      <c r="DX39" s="689"/>
      <c r="DY39" s="689"/>
      <c r="DZ39" s="689"/>
      <c r="EA39" s="689"/>
      <c r="EB39" s="689"/>
      <c r="EC39" s="690"/>
    </row>
    <row r="40" spans="2:133" ht="11.25" customHeight="1" x14ac:dyDescent="0.15">
      <c r="B40" s="656" t="s">
        <v>351</v>
      </c>
      <c r="C40" s="657"/>
      <c r="D40" s="657"/>
      <c r="E40" s="657"/>
      <c r="F40" s="657"/>
      <c r="G40" s="657"/>
      <c r="H40" s="657"/>
      <c r="I40" s="657"/>
      <c r="J40" s="657"/>
      <c r="K40" s="657"/>
      <c r="L40" s="657"/>
      <c r="M40" s="657"/>
      <c r="N40" s="657"/>
      <c r="O40" s="657"/>
      <c r="P40" s="657"/>
      <c r="Q40" s="658"/>
      <c r="R40" s="659" t="s">
        <v>252</v>
      </c>
      <c r="S40" s="660"/>
      <c r="T40" s="660"/>
      <c r="U40" s="660"/>
      <c r="V40" s="660"/>
      <c r="W40" s="660"/>
      <c r="X40" s="660"/>
      <c r="Y40" s="661"/>
      <c r="Z40" s="662" t="s">
        <v>252</v>
      </c>
      <c r="AA40" s="662"/>
      <c r="AB40" s="662"/>
      <c r="AC40" s="662"/>
      <c r="AD40" s="663" t="s">
        <v>252</v>
      </c>
      <c r="AE40" s="663"/>
      <c r="AF40" s="663"/>
      <c r="AG40" s="663"/>
      <c r="AH40" s="663"/>
      <c r="AI40" s="663"/>
      <c r="AJ40" s="663"/>
      <c r="AK40" s="663"/>
      <c r="AL40" s="664" t="s">
        <v>180</v>
      </c>
      <c r="AM40" s="665"/>
      <c r="AN40" s="665"/>
      <c r="AO40" s="666"/>
      <c r="AQ40" s="722" t="s">
        <v>352</v>
      </c>
      <c r="AR40" s="723"/>
      <c r="AS40" s="723"/>
      <c r="AT40" s="723"/>
      <c r="AU40" s="723"/>
      <c r="AV40" s="723"/>
      <c r="AW40" s="723"/>
      <c r="AX40" s="723"/>
      <c r="AY40" s="724"/>
      <c r="AZ40" s="659" t="s">
        <v>180</v>
      </c>
      <c r="BA40" s="660"/>
      <c r="BB40" s="660"/>
      <c r="BC40" s="660"/>
      <c r="BD40" s="691"/>
      <c r="BE40" s="691"/>
      <c r="BF40" s="714"/>
      <c r="BG40" s="707" t="s">
        <v>353</v>
      </c>
      <c r="BH40" s="708"/>
      <c r="BI40" s="708"/>
      <c r="BJ40" s="708"/>
      <c r="BK40" s="708"/>
      <c r="BL40" s="223"/>
      <c r="BM40" s="657" t="s">
        <v>354</v>
      </c>
      <c r="BN40" s="657"/>
      <c r="BO40" s="657"/>
      <c r="BP40" s="657"/>
      <c r="BQ40" s="657"/>
      <c r="BR40" s="657"/>
      <c r="BS40" s="657"/>
      <c r="BT40" s="657"/>
      <c r="BU40" s="658"/>
      <c r="BV40" s="659">
        <v>91</v>
      </c>
      <c r="BW40" s="660"/>
      <c r="BX40" s="660"/>
      <c r="BY40" s="660"/>
      <c r="BZ40" s="660"/>
      <c r="CA40" s="660"/>
      <c r="CB40" s="669"/>
      <c r="CD40" s="656" t="s">
        <v>355</v>
      </c>
      <c r="CE40" s="657"/>
      <c r="CF40" s="657"/>
      <c r="CG40" s="657"/>
      <c r="CH40" s="657"/>
      <c r="CI40" s="657"/>
      <c r="CJ40" s="657"/>
      <c r="CK40" s="657"/>
      <c r="CL40" s="657"/>
      <c r="CM40" s="657"/>
      <c r="CN40" s="657"/>
      <c r="CO40" s="657"/>
      <c r="CP40" s="657"/>
      <c r="CQ40" s="658"/>
      <c r="CR40" s="659">
        <v>1000</v>
      </c>
      <c r="CS40" s="660"/>
      <c r="CT40" s="660"/>
      <c r="CU40" s="660"/>
      <c r="CV40" s="660"/>
      <c r="CW40" s="660"/>
      <c r="CX40" s="660"/>
      <c r="CY40" s="661"/>
      <c r="CZ40" s="664">
        <v>0</v>
      </c>
      <c r="DA40" s="689"/>
      <c r="DB40" s="689"/>
      <c r="DC40" s="693"/>
      <c r="DD40" s="668" t="s">
        <v>252</v>
      </c>
      <c r="DE40" s="660"/>
      <c r="DF40" s="660"/>
      <c r="DG40" s="660"/>
      <c r="DH40" s="660"/>
      <c r="DI40" s="660"/>
      <c r="DJ40" s="660"/>
      <c r="DK40" s="661"/>
      <c r="DL40" s="668" t="s">
        <v>252</v>
      </c>
      <c r="DM40" s="660"/>
      <c r="DN40" s="660"/>
      <c r="DO40" s="660"/>
      <c r="DP40" s="660"/>
      <c r="DQ40" s="660"/>
      <c r="DR40" s="660"/>
      <c r="DS40" s="660"/>
      <c r="DT40" s="660"/>
      <c r="DU40" s="660"/>
      <c r="DV40" s="661"/>
      <c r="DW40" s="664" t="s">
        <v>252</v>
      </c>
      <c r="DX40" s="689"/>
      <c r="DY40" s="689"/>
      <c r="DZ40" s="689"/>
      <c r="EA40" s="689"/>
      <c r="EB40" s="689"/>
      <c r="EC40" s="690"/>
    </row>
    <row r="41" spans="2:133" ht="11.25" customHeight="1" x14ac:dyDescent="0.15">
      <c r="B41" s="680" t="s">
        <v>356</v>
      </c>
      <c r="C41" s="681"/>
      <c r="D41" s="681"/>
      <c r="E41" s="681"/>
      <c r="F41" s="681"/>
      <c r="G41" s="681"/>
      <c r="H41" s="681"/>
      <c r="I41" s="681"/>
      <c r="J41" s="681"/>
      <c r="K41" s="681"/>
      <c r="L41" s="681"/>
      <c r="M41" s="681"/>
      <c r="N41" s="681"/>
      <c r="O41" s="681"/>
      <c r="P41" s="681"/>
      <c r="Q41" s="682"/>
      <c r="R41" s="731">
        <v>7367338</v>
      </c>
      <c r="S41" s="732"/>
      <c r="T41" s="732"/>
      <c r="U41" s="732"/>
      <c r="V41" s="732"/>
      <c r="W41" s="732"/>
      <c r="X41" s="732"/>
      <c r="Y41" s="736"/>
      <c r="Z41" s="737">
        <v>100</v>
      </c>
      <c r="AA41" s="737"/>
      <c r="AB41" s="737"/>
      <c r="AC41" s="737"/>
      <c r="AD41" s="738">
        <v>4263079</v>
      </c>
      <c r="AE41" s="738"/>
      <c r="AF41" s="738"/>
      <c r="AG41" s="738"/>
      <c r="AH41" s="738"/>
      <c r="AI41" s="738"/>
      <c r="AJ41" s="738"/>
      <c r="AK41" s="738"/>
      <c r="AL41" s="739">
        <v>100</v>
      </c>
      <c r="AM41" s="719"/>
      <c r="AN41" s="719"/>
      <c r="AO41" s="740"/>
      <c r="AQ41" s="722" t="s">
        <v>357</v>
      </c>
      <c r="AR41" s="723"/>
      <c r="AS41" s="723"/>
      <c r="AT41" s="723"/>
      <c r="AU41" s="723"/>
      <c r="AV41" s="723"/>
      <c r="AW41" s="723"/>
      <c r="AX41" s="723"/>
      <c r="AY41" s="724"/>
      <c r="AZ41" s="659">
        <v>71545</v>
      </c>
      <c r="BA41" s="660"/>
      <c r="BB41" s="660"/>
      <c r="BC41" s="660"/>
      <c r="BD41" s="691"/>
      <c r="BE41" s="691"/>
      <c r="BF41" s="714"/>
      <c r="BG41" s="707"/>
      <c r="BH41" s="708"/>
      <c r="BI41" s="708"/>
      <c r="BJ41" s="708"/>
      <c r="BK41" s="708"/>
      <c r="BL41" s="223"/>
      <c r="BM41" s="657" t="s">
        <v>358</v>
      </c>
      <c r="BN41" s="657"/>
      <c r="BO41" s="657"/>
      <c r="BP41" s="657"/>
      <c r="BQ41" s="657"/>
      <c r="BR41" s="657"/>
      <c r="BS41" s="657"/>
      <c r="BT41" s="657"/>
      <c r="BU41" s="658"/>
      <c r="BV41" s="659" t="s">
        <v>252</v>
      </c>
      <c r="BW41" s="660"/>
      <c r="BX41" s="660"/>
      <c r="BY41" s="660"/>
      <c r="BZ41" s="660"/>
      <c r="CA41" s="660"/>
      <c r="CB41" s="669"/>
      <c r="CD41" s="656" t="s">
        <v>359</v>
      </c>
      <c r="CE41" s="657"/>
      <c r="CF41" s="657"/>
      <c r="CG41" s="657"/>
      <c r="CH41" s="657"/>
      <c r="CI41" s="657"/>
      <c r="CJ41" s="657"/>
      <c r="CK41" s="657"/>
      <c r="CL41" s="657"/>
      <c r="CM41" s="657"/>
      <c r="CN41" s="657"/>
      <c r="CO41" s="657"/>
      <c r="CP41" s="657"/>
      <c r="CQ41" s="658"/>
      <c r="CR41" s="659" t="s">
        <v>252</v>
      </c>
      <c r="CS41" s="691"/>
      <c r="CT41" s="691"/>
      <c r="CU41" s="691"/>
      <c r="CV41" s="691"/>
      <c r="CW41" s="691"/>
      <c r="CX41" s="691"/>
      <c r="CY41" s="692"/>
      <c r="CZ41" s="664" t="s">
        <v>252</v>
      </c>
      <c r="DA41" s="689"/>
      <c r="DB41" s="689"/>
      <c r="DC41" s="693"/>
      <c r="DD41" s="668" t="s">
        <v>180</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360</v>
      </c>
      <c r="AR42" s="729"/>
      <c r="AS42" s="729"/>
      <c r="AT42" s="729"/>
      <c r="AU42" s="729"/>
      <c r="AV42" s="729"/>
      <c r="AW42" s="729"/>
      <c r="AX42" s="729"/>
      <c r="AY42" s="730"/>
      <c r="AZ42" s="731">
        <v>302292</v>
      </c>
      <c r="BA42" s="732"/>
      <c r="BB42" s="732"/>
      <c r="BC42" s="732"/>
      <c r="BD42" s="718"/>
      <c r="BE42" s="718"/>
      <c r="BF42" s="720"/>
      <c r="BG42" s="709"/>
      <c r="BH42" s="710"/>
      <c r="BI42" s="710"/>
      <c r="BJ42" s="710"/>
      <c r="BK42" s="710"/>
      <c r="BL42" s="224"/>
      <c r="BM42" s="681" t="s">
        <v>361</v>
      </c>
      <c r="BN42" s="681"/>
      <c r="BO42" s="681"/>
      <c r="BP42" s="681"/>
      <c r="BQ42" s="681"/>
      <c r="BR42" s="681"/>
      <c r="BS42" s="681"/>
      <c r="BT42" s="681"/>
      <c r="BU42" s="682"/>
      <c r="BV42" s="731">
        <v>371</v>
      </c>
      <c r="BW42" s="732"/>
      <c r="BX42" s="732"/>
      <c r="BY42" s="732"/>
      <c r="BZ42" s="732"/>
      <c r="CA42" s="732"/>
      <c r="CB42" s="741"/>
      <c r="CD42" s="656" t="s">
        <v>362</v>
      </c>
      <c r="CE42" s="657"/>
      <c r="CF42" s="657"/>
      <c r="CG42" s="657"/>
      <c r="CH42" s="657"/>
      <c r="CI42" s="657"/>
      <c r="CJ42" s="657"/>
      <c r="CK42" s="657"/>
      <c r="CL42" s="657"/>
      <c r="CM42" s="657"/>
      <c r="CN42" s="657"/>
      <c r="CO42" s="657"/>
      <c r="CP42" s="657"/>
      <c r="CQ42" s="658"/>
      <c r="CR42" s="659">
        <v>906570</v>
      </c>
      <c r="CS42" s="691"/>
      <c r="CT42" s="691"/>
      <c r="CU42" s="691"/>
      <c r="CV42" s="691"/>
      <c r="CW42" s="691"/>
      <c r="CX42" s="691"/>
      <c r="CY42" s="692"/>
      <c r="CZ42" s="664">
        <v>13.4</v>
      </c>
      <c r="DA42" s="689"/>
      <c r="DB42" s="689"/>
      <c r="DC42" s="693"/>
      <c r="DD42" s="668">
        <v>138744</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14" t="s">
        <v>363</v>
      </c>
      <c r="CD43" s="656" t="s">
        <v>364</v>
      </c>
      <c r="CE43" s="657"/>
      <c r="CF43" s="657"/>
      <c r="CG43" s="657"/>
      <c r="CH43" s="657"/>
      <c r="CI43" s="657"/>
      <c r="CJ43" s="657"/>
      <c r="CK43" s="657"/>
      <c r="CL43" s="657"/>
      <c r="CM43" s="657"/>
      <c r="CN43" s="657"/>
      <c r="CO43" s="657"/>
      <c r="CP43" s="657"/>
      <c r="CQ43" s="658"/>
      <c r="CR43" s="659" t="s">
        <v>252</v>
      </c>
      <c r="CS43" s="691"/>
      <c r="CT43" s="691"/>
      <c r="CU43" s="691"/>
      <c r="CV43" s="691"/>
      <c r="CW43" s="691"/>
      <c r="CX43" s="691"/>
      <c r="CY43" s="692"/>
      <c r="CZ43" s="664" t="s">
        <v>252</v>
      </c>
      <c r="DA43" s="689"/>
      <c r="DB43" s="689"/>
      <c r="DC43" s="693"/>
      <c r="DD43" s="668" t="s">
        <v>252</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365</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312</v>
      </c>
      <c r="CE44" s="696"/>
      <c r="CF44" s="656" t="s">
        <v>366</v>
      </c>
      <c r="CG44" s="657"/>
      <c r="CH44" s="657"/>
      <c r="CI44" s="657"/>
      <c r="CJ44" s="657"/>
      <c r="CK44" s="657"/>
      <c r="CL44" s="657"/>
      <c r="CM44" s="657"/>
      <c r="CN44" s="657"/>
      <c r="CO44" s="657"/>
      <c r="CP44" s="657"/>
      <c r="CQ44" s="658"/>
      <c r="CR44" s="659">
        <v>899837</v>
      </c>
      <c r="CS44" s="660"/>
      <c r="CT44" s="660"/>
      <c r="CU44" s="660"/>
      <c r="CV44" s="660"/>
      <c r="CW44" s="660"/>
      <c r="CX44" s="660"/>
      <c r="CY44" s="661"/>
      <c r="CZ44" s="664">
        <v>13.3</v>
      </c>
      <c r="DA44" s="665"/>
      <c r="DB44" s="665"/>
      <c r="DC44" s="671"/>
      <c r="DD44" s="668">
        <v>132011</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367</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368</v>
      </c>
      <c r="CG45" s="657"/>
      <c r="CH45" s="657"/>
      <c r="CI45" s="657"/>
      <c r="CJ45" s="657"/>
      <c r="CK45" s="657"/>
      <c r="CL45" s="657"/>
      <c r="CM45" s="657"/>
      <c r="CN45" s="657"/>
      <c r="CO45" s="657"/>
      <c r="CP45" s="657"/>
      <c r="CQ45" s="658"/>
      <c r="CR45" s="659">
        <v>578028</v>
      </c>
      <c r="CS45" s="691"/>
      <c r="CT45" s="691"/>
      <c r="CU45" s="691"/>
      <c r="CV45" s="691"/>
      <c r="CW45" s="691"/>
      <c r="CX45" s="691"/>
      <c r="CY45" s="692"/>
      <c r="CZ45" s="664">
        <v>8.6</v>
      </c>
      <c r="DA45" s="689"/>
      <c r="DB45" s="689"/>
      <c r="DC45" s="693"/>
      <c r="DD45" s="668">
        <v>35089</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25"/>
      <c r="CD46" s="697"/>
      <c r="CE46" s="698"/>
      <c r="CF46" s="656" t="s">
        <v>369</v>
      </c>
      <c r="CG46" s="657"/>
      <c r="CH46" s="657"/>
      <c r="CI46" s="657"/>
      <c r="CJ46" s="657"/>
      <c r="CK46" s="657"/>
      <c r="CL46" s="657"/>
      <c r="CM46" s="657"/>
      <c r="CN46" s="657"/>
      <c r="CO46" s="657"/>
      <c r="CP46" s="657"/>
      <c r="CQ46" s="658"/>
      <c r="CR46" s="659">
        <v>312749</v>
      </c>
      <c r="CS46" s="660"/>
      <c r="CT46" s="660"/>
      <c r="CU46" s="660"/>
      <c r="CV46" s="660"/>
      <c r="CW46" s="660"/>
      <c r="CX46" s="660"/>
      <c r="CY46" s="661"/>
      <c r="CZ46" s="664">
        <v>4.5999999999999996</v>
      </c>
      <c r="DA46" s="665"/>
      <c r="DB46" s="665"/>
      <c r="DC46" s="671"/>
      <c r="DD46" s="668">
        <v>92262</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25"/>
      <c r="CD47" s="697"/>
      <c r="CE47" s="698"/>
      <c r="CF47" s="656" t="s">
        <v>370</v>
      </c>
      <c r="CG47" s="657"/>
      <c r="CH47" s="657"/>
      <c r="CI47" s="657"/>
      <c r="CJ47" s="657"/>
      <c r="CK47" s="657"/>
      <c r="CL47" s="657"/>
      <c r="CM47" s="657"/>
      <c r="CN47" s="657"/>
      <c r="CO47" s="657"/>
      <c r="CP47" s="657"/>
      <c r="CQ47" s="658"/>
      <c r="CR47" s="659">
        <v>6733</v>
      </c>
      <c r="CS47" s="691"/>
      <c r="CT47" s="691"/>
      <c r="CU47" s="691"/>
      <c r="CV47" s="691"/>
      <c r="CW47" s="691"/>
      <c r="CX47" s="691"/>
      <c r="CY47" s="692"/>
      <c r="CZ47" s="664">
        <v>0.1</v>
      </c>
      <c r="DA47" s="689"/>
      <c r="DB47" s="689"/>
      <c r="DC47" s="693"/>
      <c r="DD47" s="668">
        <v>6733</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25"/>
      <c r="CD48" s="699"/>
      <c r="CE48" s="700"/>
      <c r="CF48" s="656" t="s">
        <v>371</v>
      </c>
      <c r="CG48" s="657"/>
      <c r="CH48" s="657"/>
      <c r="CI48" s="657"/>
      <c r="CJ48" s="657"/>
      <c r="CK48" s="657"/>
      <c r="CL48" s="657"/>
      <c r="CM48" s="657"/>
      <c r="CN48" s="657"/>
      <c r="CO48" s="657"/>
      <c r="CP48" s="657"/>
      <c r="CQ48" s="658"/>
      <c r="CR48" s="659" t="s">
        <v>180</v>
      </c>
      <c r="CS48" s="660"/>
      <c r="CT48" s="660"/>
      <c r="CU48" s="660"/>
      <c r="CV48" s="660"/>
      <c r="CW48" s="660"/>
      <c r="CX48" s="660"/>
      <c r="CY48" s="661"/>
      <c r="CZ48" s="664" t="s">
        <v>252</v>
      </c>
      <c r="DA48" s="665"/>
      <c r="DB48" s="665"/>
      <c r="DC48" s="671"/>
      <c r="DD48" s="668" t="s">
        <v>252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25"/>
      <c r="CD49" s="680" t="s">
        <v>372</v>
      </c>
      <c r="CE49" s="681"/>
      <c r="CF49" s="681"/>
      <c r="CG49" s="681"/>
      <c r="CH49" s="681"/>
      <c r="CI49" s="681"/>
      <c r="CJ49" s="681"/>
      <c r="CK49" s="681"/>
      <c r="CL49" s="681"/>
      <c r="CM49" s="681"/>
      <c r="CN49" s="681"/>
      <c r="CO49" s="681"/>
      <c r="CP49" s="681"/>
      <c r="CQ49" s="682"/>
      <c r="CR49" s="731">
        <v>6758537</v>
      </c>
      <c r="CS49" s="718"/>
      <c r="CT49" s="718"/>
      <c r="CU49" s="718"/>
      <c r="CV49" s="718"/>
      <c r="CW49" s="718"/>
      <c r="CX49" s="718"/>
      <c r="CY49" s="747"/>
      <c r="CZ49" s="739">
        <v>100</v>
      </c>
      <c r="DA49" s="748"/>
      <c r="DB49" s="748"/>
      <c r="DC49" s="749"/>
      <c r="DD49" s="750">
        <v>4298973</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lppjYHQojZMl5z0sdtxOd/3trDX4S7XcdlhqzMaYI9R0idKLKZrD2kTO46xqShPrFLuw4nkCL/Enf4q9nzYsug==" saltValue="DNVtWrc9QzeCkyjRsirJq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57" t="s">
        <v>373</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374</v>
      </c>
      <c r="DK2" s="759"/>
      <c r="DL2" s="759"/>
      <c r="DM2" s="759"/>
      <c r="DN2" s="759"/>
      <c r="DO2" s="760"/>
      <c r="DP2" s="228"/>
      <c r="DQ2" s="758" t="s">
        <v>375</v>
      </c>
      <c r="DR2" s="759"/>
      <c r="DS2" s="759"/>
      <c r="DT2" s="759"/>
      <c r="DU2" s="759"/>
      <c r="DV2" s="759"/>
      <c r="DW2" s="759"/>
      <c r="DX2" s="759"/>
      <c r="DY2" s="759"/>
      <c r="DZ2" s="760"/>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61" t="s">
        <v>376</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377</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15">
      <c r="A5" s="763" t="s">
        <v>378</v>
      </c>
      <c r="B5" s="764"/>
      <c r="C5" s="764"/>
      <c r="D5" s="764"/>
      <c r="E5" s="764"/>
      <c r="F5" s="764"/>
      <c r="G5" s="764"/>
      <c r="H5" s="764"/>
      <c r="I5" s="764"/>
      <c r="J5" s="764"/>
      <c r="K5" s="764"/>
      <c r="L5" s="764"/>
      <c r="M5" s="764"/>
      <c r="N5" s="764"/>
      <c r="O5" s="764"/>
      <c r="P5" s="765"/>
      <c r="Q5" s="769" t="s">
        <v>379</v>
      </c>
      <c r="R5" s="770"/>
      <c r="S5" s="770"/>
      <c r="T5" s="770"/>
      <c r="U5" s="771"/>
      <c r="V5" s="769" t="s">
        <v>380</v>
      </c>
      <c r="W5" s="770"/>
      <c r="X5" s="770"/>
      <c r="Y5" s="770"/>
      <c r="Z5" s="771"/>
      <c r="AA5" s="769" t="s">
        <v>381</v>
      </c>
      <c r="AB5" s="770"/>
      <c r="AC5" s="770"/>
      <c r="AD5" s="770"/>
      <c r="AE5" s="770"/>
      <c r="AF5" s="775" t="s">
        <v>382</v>
      </c>
      <c r="AG5" s="770"/>
      <c r="AH5" s="770"/>
      <c r="AI5" s="770"/>
      <c r="AJ5" s="776"/>
      <c r="AK5" s="770" t="s">
        <v>383</v>
      </c>
      <c r="AL5" s="770"/>
      <c r="AM5" s="770"/>
      <c r="AN5" s="770"/>
      <c r="AO5" s="771"/>
      <c r="AP5" s="769" t="s">
        <v>384</v>
      </c>
      <c r="AQ5" s="770"/>
      <c r="AR5" s="770"/>
      <c r="AS5" s="770"/>
      <c r="AT5" s="771"/>
      <c r="AU5" s="769" t="s">
        <v>385</v>
      </c>
      <c r="AV5" s="770"/>
      <c r="AW5" s="770"/>
      <c r="AX5" s="770"/>
      <c r="AY5" s="776"/>
      <c r="AZ5" s="232"/>
      <c r="BA5" s="232"/>
      <c r="BB5" s="232"/>
      <c r="BC5" s="232"/>
      <c r="BD5" s="232"/>
      <c r="BE5" s="233"/>
      <c r="BF5" s="233"/>
      <c r="BG5" s="233"/>
      <c r="BH5" s="233"/>
      <c r="BI5" s="233"/>
      <c r="BJ5" s="233"/>
      <c r="BK5" s="233"/>
      <c r="BL5" s="233"/>
      <c r="BM5" s="233"/>
      <c r="BN5" s="233"/>
      <c r="BO5" s="233"/>
      <c r="BP5" s="233"/>
      <c r="BQ5" s="763" t="s">
        <v>386</v>
      </c>
      <c r="BR5" s="764"/>
      <c r="BS5" s="764"/>
      <c r="BT5" s="764"/>
      <c r="BU5" s="764"/>
      <c r="BV5" s="764"/>
      <c r="BW5" s="764"/>
      <c r="BX5" s="764"/>
      <c r="BY5" s="764"/>
      <c r="BZ5" s="764"/>
      <c r="CA5" s="764"/>
      <c r="CB5" s="764"/>
      <c r="CC5" s="764"/>
      <c r="CD5" s="764"/>
      <c r="CE5" s="764"/>
      <c r="CF5" s="764"/>
      <c r="CG5" s="765"/>
      <c r="CH5" s="769" t="s">
        <v>387</v>
      </c>
      <c r="CI5" s="770"/>
      <c r="CJ5" s="770"/>
      <c r="CK5" s="770"/>
      <c r="CL5" s="771"/>
      <c r="CM5" s="769" t="s">
        <v>388</v>
      </c>
      <c r="CN5" s="770"/>
      <c r="CO5" s="770"/>
      <c r="CP5" s="770"/>
      <c r="CQ5" s="771"/>
      <c r="CR5" s="769" t="s">
        <v>389</v>
      </c>
      <c r="CS5" s="770"/>
      <c r="CT5" s="770"/>
      <c r="CU5" s="770"/>
      <c r="CV5" s="771"/>
      <c r="CW5" s="769" t="s">
        <v>390</v>
      </c>
      <c r="CX5" s="770"/>
      <c r="CY5" s="770"/>
      <c r="CZ5" s="770"/>
      <c r="DA5" s="771"/>
      <c r="DB5" s="769" t="s">
        <v>391</v>
      </c>
      <c r="DC5" s="770"/>
      <c r="DD5" s="770"/>
      <c r="DE5" s="770"/>
      <c r="DF5" s="771"/>
      <c r="DG5" s="799" t="s">
        <v>392</v>
      </c>
      <c r="DH5" s="800"/>
      <c r="DI5" s="800"/>
      <c r="DJ5" s="800"/>
      <c r="DK5" s="801"/>
      <c r="DL5" s="799" t="s">
        <v>393</v>
      </c>
      <c r="DM5" s="800"/>
      <c r="DN5" s="800"/>
      <c r="DO5" s="800"/>
      <c r="DP5" s="801"/>
      <c r="DQ5" s="769" t="s">
        <v>394</v>
      </c>
      <c r="DR5" s="770"/>
      <c r="DS5" s="770"/>
      <c r="DT5" s="770"/>
      <c r="DU5" s="771"/>
      <c r="DV5" s="769" t="s">
        <v>385</v>
      </c>
      <c r="DW5" s="770"/>
      <c r="DX5" s="770"/>
      <c r="DY5" s="770"/>
      <c r="DZ5" s="776"/>
      <c r="EA5" s="234"/>
    </row>
    <row r="6" spans="1:131" s="235"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15">
      <c r="A7" s="236">
        <v>1</v>
      </c>
      <c r="B7" s="785" t="s">
        <v>395</v>
      </c>
      <c r="C7" s="786"/>
      <c r="D7" s="786"/>
      <c r="E7" s="786"/>
      <c r="F7" s="786"/>
      <c r="G7" s="786"/>
      <c r="H7" s="786"/>
      <c r="I7" s="786"/>
      <c r="J7" s="786"/>
      <c r="K7" s="786"/>
      <c r="L7" s="786"/>
      <c r="M7" s="786"/>
      <c r="N7" s="786"/>
      <c r="O7" s="786"/>
      <c r="P7" s="787"/>
      <c r="Q7" s="788">
        <v>7314</v>
      </c>
      <c r="R7" s="789"/>
      <c r="S7" s="789"/>
      <c r="T7" s="789"/>
      <c r="U7" s="789"/>
      <c r="V7" s="789">
        <v>6709</v>
      </c>
      <c r="W7" s="789"/>
      <c r="X7" s="789"/>
      <c r="Y7" s="789"/>
      <c r="Z7" s="789"/>
      <c r="AA7" s="789">
        <v>605</v>
      </c>
      <c r="AB7" s="789"/>
      <c r="AC7" s="789"/>
      <c r="AD7" s="789"/>
      <c r="AE7" s="790"/>
      <c r="AF7" s="791">
        <v>208</v>
      </c>
      <c r="AG7" s="792"/>
      <c r="AH7" s="792"/>
      <c r="AI7" s="792"/>
      <c r="AJ7" s="793"/>
      <c r="AK7" s="794">
        <v>209</v>
      </c>
      <c r="AL7" s="795"/>
      <c r="AM7" s="795"/>
      <c r="AN7" s="795"/>
      <c r="AO7" s="795"/>
      <c r="AP7" s="795">
        <v>4605</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590</v>
      </c>
      <c r="BT7" s="783"/>
      <c r="BU7" s="783"/>
      <c r="BV7" s="783"/>
      <c r="BW7" s="783"/>
      <c r="BX7" s="783"/>
      <c r="BY7" s="783"/>
      <c r="BZ7" s="783"/>
      <c r="CA7" s="783"/>
      <c r="CB7" s="783"/>
      <c r="CC7" s="783"/>
      <c r="CD7" s="783"/>
      <c r="CE7" s="783"/>
      <c r="CF7" s="783"/>
      <c r="CG7" s="798"/>
      <c r="CH7" s="779">
        <v>-1</v>
      </c>
      <c r="CI7" s="780"/>
      <c r="CJ7" s="780"/>
      <c r="CK7" s="780"/>
      <c r="CL7" s="781"/>
      <c r="CM7" s="779">
        <v>152</v>
      </c>
      <c r="CN7" s="780"/>
      <c r="CO7" s="780"/>
      <c r="CP7" s="780"/>
      <c r="CQ7" s="781"/>
      <c r="CR7" s="779">
        <v>50</v>
      </c>
      <c r="CS7" s="780"/>
      <c r="CT7" s="780"/>
      <c r="CU7" s="780"/>
      <c r="CV7" s="781"/>
      <c r="CW7" s="779" t="s">
        <v>518</v>
      </c>
      <c r="CX7" s="780"/>
      <c r="CY7" s="780"/>
      <c r="CZ7" s="780"/>
      <c r="DA7" s="781"/>
      <c r="DB7" s="779" t="s">
        <v>518</v>
      </c>
      <c r="DC7" s="780"/>
      <c r="DD7" s="780"/>
      <c r="DE7" s="780"/>
      <c r="DF7" s="781"/>
      <c r="DG7" s="779" t="s">
        <v>518</v>
      </c>
      <c r="DH7" s="780"/>
      <c r="DI7" s="780"/>
      <c r="DJ7" s="780"/>
      <c r="DK7" s="781"/>
      <c r="DL7" s="779" t="s">
        <v>518</v>
      </c>
      <c r="DM7" s="780"/>
      <c r="DN7" s="780"/>
      <c r="DO7" s="780"/>
      <c r="DP7" s="781"/>
      <c r="DQ7" s="779" t="s">
        <v>518</v>
      </c>
      <c r="DR7" s="780"/>
      <c r="DS7" s="780"/>
      <c r="DT7" s="780"/>
      <c r="DU7" s="781"/>
      <c r="DV7" s="782"/>
      <c r="DW7" s="783"/>
      <c r="DX7" s="783"/>
      <c r="DY7" s="783"/>
      <c r="DZ7" s="784"/>
      <c r="EA7" s="234"/>
    </row>
    <row r="8" spans="1:131" s="235" customFormat="1" ht="26.25" customHeight="1" x14ac:dyDescent="0.15">
      <c r="A8" s="238">
        <v>2</v>
      </c>
      <c r="B8" s="816" t="s">
        <v>396</v>
      </c>
      <c r="C8" s="817"/>
      <c r="D8" s="817"/>
      <c r="E8" s="817"/>
      <c r="F8" s="817"/>
      <c r="G8" s="817"/>
      <c r="H8" s="817"/>
      <c r="I8" s="817"/>
      <c r="J8" s="817"/>
      <c r="K8" s="817"/>
      <c r="L8" s="817"/>
      <c r="M8" s="817"/>
      <c r="N8" s="817"/>
      <c r="O8" s="817"/>
      <c r="P8" s="818"/>
      <c r="Q8" s="819">
        <v>62</v>
      </c>
      <c r="R8" s="820"/>
      <c r="S8" s="820"/>
      <c r="T8" s="820"/>
      <c r="U8" s="820"/>
      <c r="V8" s="820">
        <v>58</v>
      </c>
      <c r="W8" s="820"/>
      <c r="X8" s="820"/>
      <c r="Y8" s="820"/>
      <c r="Z8" s="820"/>
      <c r="AA8" s="820">
        <v>3</v>
      </c>
      <c r="AB8" s="820"/>
      <c r="AC8" s="820"/>
      <c r="AD8" s="820"/>
      <c r="AE8" s="821"/>
      <c r="AF8" s="822">
        <v>3</v>
      </c>
      <c r="AG8" s="823"/>
      <c r="AH8" s="823"/>
      <c r="AI8" s="823"/>
      <c r="AJ8" s="824"/>
      <c r="AK8" s="805">
        <v>4</v>
      </c>
      <c r="AL8" s="806"/>
      <c r="AM8" s="806"/>
      <c r="AN8" s="806"/>
      <c r="AO8" s="806"/>
      <c r="AP8" s="806" t="s">
        <v>518</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591</v>
      </c>
      <c r="BT8" s="810"/>
      <c r="BU8" s="810"/>
      <c r="BV8" s="810"/>
      <c r="BW8" s="810"/>
      <c r="BX8" s="810"/>
      <c r="BY8" s="810"/>
      <c r="BZ8" s="810"/>
      <c r="CA8" s="810"/>
      <c r="CB8" s="810"/>
      <c r="CC8" s="810"/>
      <c r="CD8" s="810"/>
      <c r="CE8" s="810"/>
      <c r="CF8" s="810"/>
      <c r="CG8" s="811"/>
      <c r="CH8" s="812">
        <v>14</v>
      </c>
      <c r="CI8" s="813"/>
      <c r="CJ8" s="813"/>
      <c r="CK8" s="813"/>
      <c r="CL8" s="814"/>
      <c r="CM8" s="812">
        <v>111</v>
      </c>
      <c r="CN8" s="813"/>
      <c r="CO8" s="813"/>
      <c r="CP8" s="813"/>
      <c r="CQ8" s="814"/>
      <c r="CR8" s="812">
        <v>37</v>
      </c>
      <c r="CS8" s="813"/>
      <c r="CT8" s="813"/>
      <c r="CU8" s="813"/>
      <c r="CV8" s="814"/>
      <c r="CW8" s="812" t="s">
        <v>518</v>
      </c>
      <c r="CX8" s="813"/>
      <c r="CY8" s="813"/>
      <c r="CZ8" s="813"/>
      <c r="DA8" s="814"/>
      <c r="DB8" s="812" t="s">
        <v>518</v>
      </c>
      <c r="DC8" s="813"/>
      <c r="DD8" s="813"/>
      <c r="DE8" s="813"/>
      <c r="DF8" s="814"/>
      <c r="DG8" s="812" t="s">
        <v>518</v>
      </c>
      <c r="DH8" s="813"/>
      <c r="DI8" s="813"/>
      <c r="DJ8" s="813"/>
      <c r="DK8" s="814"/>
      <c r="DL8" s="812" t="s">
        <v>518</v>
      </c>
      <c r="DM8" s="813"/>
      <c r="DN8" s="813"/>
      <c r="DO8" s="813"/>
      <c r="DP8" s="814"/>
      <c r="DQ8" s="812" t="s">
        <v>518</v>
      </c>
      <c r="DR8" s="813"/>
      <c r="DS8" s="813"/>
      <c r="DT8" s="813"/>
      <c r="DU8" s="814"/>
      <c r="DV8" s="809"/>
      <c r="DW8" s="810"/>
      <c r="DX8" s="810"/>
      <c r="DY8" s="810"/>
      <c r="DZ8" s="815"/>
      <c r="EA8" s="234"/>
    </row>
    <row r="9" spans="1:131" s="235" customFormat="1" ht="26.25" customHeight="1" x14ac:dyDescent="0.15">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15">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15">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15">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15">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15">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15">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15">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15">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15">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15">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15">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15">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397</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
      <c r="A23" s="240" t="s">
        <v>398</v>
      </c>
      <c r="B23" s="825" t="s">
        <v>399</v>
      </c>
      <c r="C23" s="826"/>
      <c r="D23" s="826"/>
      <c r="E23" s="826"/>
      <c r="F23" s="826"/>
      <c r="G23" s="826"/>
      <c r="H23" s="826"/>
      <c r="I23" s="826"/>
      <c r="J23" s="826"/>
      <c r="K23" s="826"/>
      <c r="L23" s="826"/>
      <c r="M23" s="826"/>
      <c r="N23" s="826"/>
      <c r="O23" s="826"/>
      <c r="P23" s="827"/>
      <c r="Q23" s="828">
        <v>7376</v>
      </c>
      <c r="R23" s="829"/>
      <c r="S23" s="829"/>
      <c r="T23" s="829"/>
      <c r="U23" s="829"/>
      <c r="V23" s="829">
        <v>6767</v>
      </c>
      <c r="W23" s="829"/>
      <c r="X23" s="829"/>
      <c r="Y23" s="829"/>
      <c r="Z23" s="829"/>
      <c r="AA23" s="829">
        <v>609</v>
      </c>
      <c r="AB23" s="829"/>
      <c r="AC23" s="829"/>
      <c r="AD23" s="829"/>
      <c r="AE23" s="830"/>
      <c r="AF23" s="831">
        <v>211</v>
      </c>
      <c r="AG23" s="829"/>
      <c r="AH23" s="829"/>
      <c r="AI23" s="829"/>
      <c r="AJ23" s="832"/>
      <c r="AK23" s="833"/>
      <c r="AL23" s="834"/>
      <c r="AM23" s="834"/>
      <c r="AN23" s="834"/>
      <c r="AO23" s="834"/>
      <c r="AP23" s="829">
        <v>4605</v>
      </c>
      <c r="AQ23" s="829"/>
      <c r="AR23" s="829"/>
      <c r="AS23" s="829"/>
      <c r="AT23" s="829"/>
      <c r="AU23" s="845"/>
      <c r="AV23" s="845"/>
      <c r="AW23" s="845"/>
      <c r="AX23" s="845"/>
      <c r="AY23" s="846"/>
      <c r="AZ23" s="847" t="s">
        <v>180</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15">
      <c r="A24" s="844" t="s">
        <v>400</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
      <c r="A25" s="761" t="s">
        <v>401</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15">
      <c r="A26" s="763" t="s">
        <v>378</v>
      </c>
      <c r="B26" s="764"/>
      <c r="C26" s="764"/>
      <c r="D26" s="764"/>
      <c r="E26" s="764"/>
      <c r="F26" s="764"/>
      <c r="G26" s="764"/>
      <c r="H26" s="764"/>
      <c r="I26" s="764"/>
      <c r="J26" s="764"/>
      <c r="K26" s="764"/>
      <c r="L26" s="764"/>
      <c r="M26" s="764"/>
      <c r="N26" s="764"/>
      <c r="O26" s="764"/>
      <c r="P26" s="765"/>
      <c r="Q26" s="769" t="s">
        <v>402</v>
      </c>
      <c r="R26" s="770"/>
      <c r="S26" s="770"/>
      <c r="T26" s="770"/>
      <c r="U26" s="771"/>
      <c r="V26" s="769" t="s">
        <v>403</v>
      </c>
      <c r="W26" s="770"/>
      <c r="X26" s="770"/>
      <c r="Y26" s="770"/>
      <c r="Z26" s="771"/>
      <c r="AA26" s="769" t="s">
        <v>404</v>
      </c>
      <c r="AB26" s="770"/>
      <c r="AC26" s="770"/>
      <c r="AD26" s="770"/>
      <c r="AE26" s="770"/>
      <c r="AF26" s="850" t="s">
        <v>405</v>
      </c>
      <c r="AG26" s="851"/>
      <c r="AH26" s="851"/>
      <c r="AI26" s="851"/>
      <c r="AJ26" s="852"/>
      <c r="AK26" s="770" t="s">
        <v>406</v>
      </c>
      <c r="AL26" s="770"/>
      <c r="AM26" s="770"/>
      <c r="AN26" s="770"/>
      <c r="AO26" s="771"/>
      <c r="AP26" s="769" t="s">
        <v>407</v>
      </c>
      <c r="AQ26" s="770"/>
      <c r="AR26" s="770"/>
      <c r="AS26" s="770"/>
      <c r="AT26" s="771"/>
      <c r="AU26" s="769" t="s">
        <v>408</v>
      </c>
      <c r="AV26" s="770"/>
      <c r="AW26" s="770"/>
      <c r="AX26" s="770"/>
      <c r="AY26" s="771"/>
      <c r="AZ26" s="769" t="s">
        <v>409</v>
      </c>
      <c r="BA26" s="770"/>
      <c r="BB26" s="770"/>
      <c r="BC26" s="770"/>
      <c r="BD26" s="771"/>
      <c r="BE26" s="769" t="s">
        <v>385</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15">
      <c r="A28" s="242">
        <v>1</v>
      </c>
      <c r="B28" s="785" t="s">
        <v>410</v>
      </c>
      <c r="C28" s="786"/>
      <c r="D28" s="786"/>
      <c r="E28" s="786"/>
      <c r="F28" s="786"/>
      <c r="G28" s="786"/>
      <c r="H28" s="786"/>
      <c r="I28" s="786"/>
      <c r="J28" s="786"/>
      <c r="K28" s="786"/>
      <c r="L28" s="786"/>
      <c r="M28" s="786"/>
      <c r="N28" s="786"/>
      <c r="O28" s="786"/>
      <c r="P28" s="787"/>
      <c r="Q28" s="858">
        <v>1146</v>
      </c>
      <c r="R28" s="859"/>
      <c r="S28" s="859"/>
      <c r="T28" s="859"/>
      <c r="U28" s="859"/>
      <c r="V28" s="859">
        <v>1130</v>
      </c>
      <c r="W28" s="859"/>
      <c r="X28" s="859"/>
      <c r="Y28" s="859"/>
      <c r="Z28" s="859"/>
      <c r="AA28" s="859">
        <v>16</v>
      </c>
      <c r="AB28" s="859"/>
      <c r="AC28" s="859"/>
      <c r="AD28" s="859"/>
      <c r="AE28" s="860"/>
      <c r="AF28" s="861">
        <v>16</v>
      </c>
      <c r="AG28" s="859"/>
      <c r="AH28" s="859"/>
      <c r="AI28" s="859"/>
      <c r="AJ28" s="862"/>
      <c r="AK28" s="863">
        <v>77</v>
      </c>
      <c r="AL28" s="864"/>
      <c r="AM28" s="864"/>
      <c r="AN28" s="864"/>
      <c r="AO28" s="864"/>
      <c r="AP28" s="864" t="s">
        <v>518</v>
      </c>
      <c r="AQ28" s="864"/>
      <c r="AR28" s="864"/>
      <c r="AS28" s="864"/>
      <c r="AT28" s="864"/>
      <c r="AU28" s="864" t="s">
        <v>518</v>
      </c>
      <c r="AV28" s="864"/>
      <c r="AW28" s="864"/>
      <c r="AX28" s="864"/>
      <c r="AY28" s="864"/>
      <c r="AZ28" s="865" t="s">
        <v>597</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15">
      <c r="A29" s="242">
        <v>2</v>
      </c>
      <c r="B29" s="816" t="s">
        <v>411</v>
      </c>
      <c r="C29" s="817"/>
      <c r="D29" s="817"/>
      <c r="E29" s="817"/>
      <c r="F29" s="817"/>
      <c r="G29" s="817"/>
      <c r="H29" s="817"/>
      <c r="I29" s="817"/>
      <c r="J29" s="817"/>
      <c r="K29" s="817"/>
      <c r="L29" s="817"/>
      <c r="M29" s="817"/>
      <c r="N29" s="817"/>
      <c r="O29" s="817"/>
      <c r="P29" s="818"/>
      <c r="Q29" s="819">
        <v>68</v>
      </c>
      <c r="R29" s="820"/>
      <c r="S29" s="820"/>
      <c r="T29" s="820"/>
      <c r="U29" s="820"/>
      <c r="V29" s="820">
        <v>61</v>
      </c>
      <c r="W29" s="820"/>
      <c r="X29" s="820"/>
      <c r="Y29" s="820"/>
      <c r="Z29" s="820"/>
      <c r="AA29" s="820">
        <v>7</v>
      </c>
      <c r="AB29" s="820"/>
      <c r="AC29" s="820"/>
      <c r="AD29" s="820"/>
      <c r="AE29" s="821"/>
      <c r="AF29" s="822">
        <v>7</v>
      </c>
      <c r="AG29" s="823"/>
      <c r="AH29" s="823"/>
      <c r="AI29" s="823"/>
      <c r="AJ29" s="824"/>
      <c r="AK29" s="870">
        <v>10</v>
      </c>
      <c r="AL29" s="866"/>
      <c r="AM29" s="866"/>
      <c r="AN29" s="866"/>
      <c r="AO29" s="866"/>
      <c r="AP29" s="866">
        <v>376</v>
      </c>
      <c r="AQ29" s="866"/>
      <c r="AR29" s="866"/>
      <c r="AS29" s="866"/>
      <c r="AT29" s="866"/>
      <c r="AU29" s="866" t="s">
        <v>518</v>
      </c>
      <c r="AV29" s="866"/>
      <c r="AW29" s="866"/>
      <c r="AX29" s="866"/>
      <c r="AY29" s="866"/>
      <c r="AZ29" s="867" t="s">
        <v>597</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15">
      <c r="A30" s="242">
        <v>3</v>
      </c>
      <c r="B30" s="816" t="s">
        <v>412</v>
      </c>
      <c r="C30" s="817"/>
      <c r="D30" s="817"/>
      <c r="E30" s="817"/>
      <c r="F30" s="817"/>
      <c r="G30" s="817"/>
      <c r="H30" s="817"/>
      <c r="I30" s="817"/>
      <c r="J30" s="817"/>
      <c r="K30" s="817"/>
      <c r="L30" s="817"/>
      <c r="M30" s="817"/>
      <c r="N30" s="817"/>
      <c r="O30" s="817"/>
      <c r="P30" s="818"/>
      <c r="Q30" s="819">
        <v>1012</v>
      </c>
      <c r="R30" s="820"/>
      <c r="S30" s="820"/>
      <c r="T30" s="820"/>
      <c r="U30" s="820"/>
      <c r="V30" s="820">
        <v>948</v>
      </c>
      <c r="W30" s="820"/>
      <c r="X30" s="820"/>
      <c r="Y30" s="820"/>
      <c r="Z30" s="820"/>
      <c r="AA30" s="820">
        <v>64</v>
      </c>
      <c r="AB30" s="820"/>
      <c r="AC30" s="820"/>
      <c r="AD30" s="820"/>
      <c r="AE30" s="821"/>
      <c r="AF30" s="822">
        <v>64</v>
      </c>
      <c r="AG30" s="823"/>
      <c r="AH30" s="823"/>
      <c r="AI30" s="823"/>
      <c r="AJ30" s="824"/>
      <c r="AK30" s="870">
        <v>127</v>
      </c>
      <c r="AL30" s="866"/>
      <c r="AM30" s="866"/>
      <c r="AN30" s="866"/>
      <c r="AO30" s="866"/>
      <c r="AP30" s="866" t="s">
        <v>518</v>
      </c>
      <c r="AQ30" s="866"/>
      <c r="AR30" s="866"/>
      <c r="AS30" s="866"/>
      <c r="AT30" s="866"/>
      <c r="AU30" s="866" t="s">
        <v>518</v>
      </c>
      <c r="AV30" s="866"/>
      <c r="AW30" s="866"/>
      <c r="AX30" s="866"/>
      <c r="AY30" s="866"/>
      <c r="AZ30" s="867" t="s">
        <v>597</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15">
      <c r="A31" s="242">
        <v>4</v>
      </c>
      <c r="B31" s="816" t="s">
        <v>413</v>
      </c>
      <c r="C31" s="817"/>
      <c r="D31" s="817"/>
      <c r="E31" s="817"/>
      <c r="F31" s="817"/>
      <c r="G31" s="817"/>
      <c r="H31" s="817"/>
      <c r="I31" s="817"/>
      <c r="J31" s="817"/>
      <c r="K31" s="817"/>
      <c r="L31" s="817"/>
      <c r="M31" s="817"/>
      <c r="N31" s="817"/>
      <c r="O31" s="817"/>
      <c r="P31" s="818"/>
      <c r="Q31" s="819">
        <v>133</v>
      </c>
      <c r="R31" s="820"/>
      <c r="S31" s="820"/>
      <c r="T31" s="820"/>
      <c r="U31" s="820"/>
      <c r="V31" s="820">
        <v>132</v>
      </c>
      <c r="W31" s="820"/>
      <c r="X31" s="820"/>
      <c r="Y31" s="820"/>
      <c r="Z31" s="820"/>
      <c r="AA31" s="820" t="s">
        <v>597</v>
      </c>
      <c r="AB31" s="820"/>
      <c r="AC31" s="820"/>
      <c r="AD31" s="820"/>
      <c r="AE31" s="821"/>
      <c r="AF31" s="822" t="s">
        <v>597</v>
      </c>
      <c r="AG31" s="823"/>
      <c r="AH31" s="823"/>
      <c r="AI31" s="823"/>
      <c r="AJ31" s="824"/>
      <c r="AK31" s="870">
        <v>26</v>
      </c>
      <c r="AL31" s="866"/>
      <c r="AM31" s="866"/>
      <c r="AN31" s="866"/>
      <c r="AO31" s="866"/>
      <c r="AP31" s="866" t="s">
        <v>518</v>
      </c>
      <c r="AQ31" s="866"/>
      <c r="AR31" s="866"/>
      <c r="AS31" s="866"/>
      <c r="AT31" s="866"/>
      <c r="AU31" s="866" t="s">
        <v>518</v>
      </c>
      <c r="AV31" s="866"/>
      <c r="AW31" s="866"/>
      <c r="AX31" s="866"/>
      <c r="AY31" s="866"/>
      <c r="AZ31" s="867" t="s">
        <v>597</v>
      </c>
      <c r="BA31" s="867"/>
      <c r="BB31" s="867"/>
      <c r="BC31" s="867"/>
      <c r="BD31" s="867"/>
      <c r="BE31" s="868"/>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15">
      <c r="A32" s="242">
        <v>5</v>
      </c>
      <c r="B32" s="816" t="s">
        <v>414</v>
      </c>
      <c r="C32" s="817"/>
      <c r="D32" s="817"/>
      <c r="E32" s="817"/>
      <c r="F32" s="817"/>
      <c r="G32" s="817"/>
      <c r="H32" s="817"/>
      <c r="I32" s="817"/>
      <c r="J32" s="817"/>
      <c r="K32" s="817"/>
      <c r="L32" s="817"/>
      <c r="M32" s="817"/>
      <c r="N32" s="817"/>
      <c r="O32" s="817"/>
      <c r="P32" s="818"/>
      <c r="Q32" s="819">
        <v>333</v>
      </c>
      <c r="R32" s="820"/>
      <c r="S32" s="820"/>
      <c r="T32" s="820"/>
      <c r="U32" s="820"/>
      <c r="V32" s="820">
        <v>300</v>
      </c>
      <c r="W32" s="820"/>
      <c r="X32" s="820"/>
      <c r="Y32" s="820"/>
      <c r="Z32" s="820"/>
      <c r="AA32" s="820">
        <v>33</v>
      </c>
      <c r="AB32" s="820"/>
      <c r="AC32" s="820"/>
      <c r="AD32" s="820"/>
      <c r="AE32" s="821"/>
      <c r="AF32" s="822">
        <v>416</v>
      </c>
      <c r="AG32" s="823"/>
      <c r="AH32" s="823"/>
      <c r="AI32" s="823"/>
      <c r="AJ32" s="824"/>
      <c r="AK32" s="870">
        <v>34</v>
      </c>
      <c r="AL32" s="866"/>
      <c r="AM32" s="866"/>
      <c r="AN32" s="866"/>
      <c r="AO32" s="866"/>
      <c r="AP32" s="866">
        <v>1059</v>
      </c>
      <c r="AQ32" s="866"/>
      <c r="AR32" s="866"/>
      <c r="AS32" s="866"/>
      <c r="AT32" s="866"/>
      <c r="AU32" s="866">
        <v>179</v>
      </c>
      <c r="AV32" s="866"/>
      <c r="AW32" s="866"/>
      <c r="AX32" s="866"/>
      <c r="AY32" s="866"/>
      <c r="AZ32" s="867" t="s">
        <v>518</v>
      </c>
      <c r="BA32" s="867"/>
      <c r="BB32" s="867"/>
      <c r="BC32" s="867"/>
      <c r="BD32" s="867"/>
      <c r="BE32" s="868" t="s">
        <v>415</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15">
      <c r="A33" s="242">
        <v>6</v>
      </c>
      <c r="B33" s="816" t="s">
        <v>416</v>
      </c>
      <c r="C33" s="817"/>
      <c r="D33" s="817"/>
      <c r="E33" s="817"/>
      <c r="F33" s="817"/>
      <c r="G33" s="817"/>
      <c r="H33" s="817"/>
      <c r="I33" s="817"/>
      <c r="J33" s="817"/>
      <c r="K33" s="817"/>
      <c r="L33" s="817"/>
      <c r="M33" s="817"/>
      <c r="N33" s="817"/>
      <c r="O33" s="817"/>
      <c r="P33" s="818"/>
      <c r="Q33" s="819">
        <v>505</v>
      </c>
      <c r="R33" s="820"/>
      <c r="S33" s="820"/>
      <c r="T33" s="820"/>
      <c r="U33" s="820"/>
      <c r="V33" s="820">
        <v>479</v>
      </c>
      <c r="W33" s="820"/>
      <c r="X33" s="820"/>
      <c r="Y33" s="820"/>
      <c r="Z33" s="820"/>
      <c r="AA33" s="820">
        <v>26</v>
      </c>
      <c r="AB33" s="820"/>
      <c r="AC33" s="820"/>
      <c r="AD33" s="820"/>
      <c r="AE33" s="821"/>
      <c r="AF33" s="822">
        <v>149</v>
      </c>
      <c r="AG33" s="823"/>
      <c r="AH33" s="823"/>
      <c r="AI33" s="823"/>
      <c r="AJ33" s="824"/>
      <c r="AK33" s="870">
        <v>243</v>
      </c>
      <c r="AL33" s="866"/>
      <c r="AM33" s="866"/>
      <c r="AN33" s="866"/>
      <c r="AO33" s="866"/>
      <c r="AP33" s="866">
        <v>3314</v>
      </c>
      <c r="AQ33" s="866"/>
      <c r="AR33" s="866"/>
      <c r="AS33" s="866"/>
      <c r="AT33" s="866"/>
      <c r="AU33" s="866">
        <v>1637</v>
      </c>
      <c r="AV33" s="866"/>
      <c r="AW33" s="866"/>
      <c r="AX33" s="866"/>
      <c r="AY33" s="866"/>
      <c r="AZ33" s="867" t="s">
        <v>518</v>
      </c>
      <c r="BA33" s="867"/>
      <c r="BB33" s="867"/>
      <c r="BC33" s="867"/>
      <c r="BD33" s="867"/>
      <c r="BE33" s="868" t="s">
        <v>417</v>
      </c>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15">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15">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15">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15">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15">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15">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15">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15">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15">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15">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15">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15">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15">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15">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15">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15">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15">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15">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15">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15">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15">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15">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15">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15">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15">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15">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15">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15">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418</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
      <c r="A63" s="240" t="s">
        <v>398</v>
      </c>
      <c r="B63" s="825" t="s">
        <v>419</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652</v>
      </c>
      <c r="AG63" s="880"/>
      <c r="AH63" s="880"/>
      <c r="AI63" s="880"/>
      <c r="AJ63" s="881"/>
      <c r="AK63" s="882"/>
      <c r="AL63" s="877"/>
      <c r="AM63" s="877"/>
      <c r="AN63" s="877"/>
      <c r="AO63" s="877"/>
      <c r="AP63" s="880">
        <v>4749</v>
      </c>
      <c r="AQ63" s="880"/>
      <c r="AR63" s="880"/>
      <c r="AS63" s="880"/>
      <c r="AT63" s="880"/>
      <c r="AU63" s="880">
        <v>1816</v>
      </c>
      <c r="AV63" s="880"/>
      <c r="AW63" s="880"/>
      <c r="AX63" s="880"/>
      <c r="AY63" s="880"/>
      <c r="AZ63" s="884"/>
      <c r="BA63" s="884"/>
      <c r="BB63" s="884"/>
      <c r="BC63" s="884"/>
      <c r="BD63" s="884"/>
      <c r="BE63" s="885"/>
      <c r="BF63" s="885"/>
      <c r="BG63" s="885"/>
      <c r="BH63" s="885"/>
      <c r="BI63" s="886"/>
      <c r="BJ63" s="887" t="s">
        <v>420</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
      <c r="A65" s="232" t="s">
        <v>421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15">
      <c r="A66" s="763" t="s">
        <v>422</v>
      </c>
      <c r="B66" s="764"/>
      <c r="C66" s="764"/>
      <c r="D66" s="764"/>
      <c r="E66" s="764"/>
      <c r="F66" s="764"/>
      <c r="G66" s="764"/>
      <c r="H66" s="764"/>
      <c r="I66" s="764"/>
      <c r="J66" s="764"/>
      <c r="K66" s="764"/>
      <c r="L66" s="764"/>
      <c r="M66" s="764"/>
      <c r="N66" s="764"/>
      <c r="O66" s="764"/>
      <c r="P66" s="765"/>
      <c r="Q66" s="769" t="s">
        <v>423</v>
      </c>
      <c r="R66" s="770"/>
      <c r="S66" s="770"/>
      <c r="T66" s="770"/>
      <c r="U66" s="771"/>
      <c r="V66" s="769" t="s">
        <v>424</v>
      </c>
      <c r="W66" s="770"/>
      <c r="X66" s="770"/>
      <c r="Y66" s="770"/>
      <c r="Z66" s="771"/>
      <c r="AA66" s="769" t="s">
        <v>425</v>
      </c>
      <c r="AB66" s="770"/>
      <c r="AC66" s="770"/>
      <c r="AD66" s="770"/>
      <c r="AE66" s="771"/>
      <c r="AF66" s="890" t="s">
        <v>405</v>
      </c>
      <c r="AG66" s="851"/>
      <c r="AH66" s="851"/>
      <c r="AI66" s="851"/>
      <c r="AJ66" s="891"/>
      <c r="AK66" s="769" t="s">
        <v>406</v>
      </c>
      <c r="AL66" s="764"/>
      <c r="AM66" s="764"/>
      <c r="AN66" s="764"/>
      <c r="AO66" s="765"/>
      <c r="AP66" s="769" t="s">
        <v>407</v>
      </c>
      <c r="AQ66" s="770"/>
      <c r="AR66" s="770"/>
      <c r="AS66" s="770"/>
      <c r="AT66" s="771"/>
      <c r="AU66" s="769" t="s">
        <v>426</v>
      </c>
      <c r="AV66" s="770"/>
      <c r="AW66" s="770"/>
      <c r="AX66" s="770"/>
      <c r="AY66" s="771"/>
      <c r="AZ66" s="769" t="s">
        <v>385</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15">
      <c r="A68" s="236">
        <v>1</v>
      </c>
      <c r="B68" s="905" t="s">
        <v>581</v>
      </c>
      <c r="C68" s="906"/>
      <c r="D68" s="906"/>
      <c r="E68" s="906"/>
      <c r="F68" s="906"/>
      <c r="G68" s="906"/>
      <c r="H68" s="906"/>
      <c r="I68" s="906"/>
      <c r="J68" s="906"/>
      <c r="K68" s="906"/>
      <c r="L68" s="906"/>
      <c r="M68" s="906"/>
      <c r="N68" s="906"/>
      <c r="O68" s="906"/>
      <c r="P68" s="907"/>
      <c r="Q68" s="908">
        <v>3454</v>
      </c>
      <c r="R68" s="902"/>
      <c r="S68" s="902"/>
      <c r="T68" s="902"/>
      <c r="U68" s="902"/>
      <c r="V68" s="902">
        <v>3112</v>
      </c>
      <c r="W68" s="902"/>
      <c r="X68" s="902"/>
      <c r="Y68" s="902"/>
      <c r="Z68" s="902"/>
      <c r="AA68" s="902">
        <v>342</v>
      </c>
      <c r="AB68" s="902"/>
      <c r="AC68" s="902"/>
      <c r="AD68" s="902"/>
      <c r="AE68" s="902"/>
      <c r="AF68" s="902">
        <v>342</v>
      </c>
      <c r="AG68" s="902"/>
      <c r="AH68" s="902"/>
      <c r="AI68" s="902"/>
      <c r="AJ68" s="902"/>
      <c r="AK68" s="902">
        <v>58</v>
      </c>
      <c r="AL68" s="902"/>
      <c r="AM68" s="902"/>
      <c r="AN68" s="902"/>
      <c r="AO68" s="902"/>
      <c r="AP68" s="902" t="s">
        <v>518</v>
      </c>
      <c r="AQ68" s="902"/>
      <c r="AR68" s="902"/>
      <c r="AS68" s="902"/>
      <c r="AT68" s="902"/>
      <c r="AU68" s="902" t="s">
        <v>518</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15">
      <c r="A69" s="238">
        <v>2</v>
      </c>
      <c r="B69" s="909" t="s">
        <v>582</v>
      </c>
      <c r="C69" s="910"/>
      <c r="D69" s="910"/>
      <c r="E69" s="910"/>
      <c r="F69" s="910"/>
      <c r="G69" s="910"/>
      <c r="H69" s="910"/>
      <c r="I69" s="910"/>
      <c r="J69" s="910"/>
      <c r="K69" s="910"/>
      <c r="L69" s="910"/>
      <c r="M69" s="910"/>
      <c r="N69" s="910"/>
      <c r="O69" s="910"/>
      <c r="P69" s="911"/>
      <c r="Q69" s="912">
        <v>709</v>
      </c>
      <c r="R69" s="866"/>
      <c r="S69" s="866"/>
      <c r="T69" s="866"/>
      <c r="U69" s="866"/>
      <c r="V69" s="866">
        <v>588</v>
      </c>
      <c r="W69" s="866"/>
      <c r="X69" s="866"/>
      <c r="Y69" s="866"/>
      <c r="Z69" s="866"/>
      <c r="AA69" s="866">
        <v>121</v>
      </c>
      <c r="AB69" s="866"/>
      <c r="AC69" s="866"/>
      <c r="AD69" s="866"/>
      <c r="AE69" s="866"/>
      <c r="AF69" s="866">
        <v>18</v>
      </c>
      <c r="AG69" s="866"/>
      <c r="AH69" s="866"/>
      <c r="AI69" s="866"/>
      <c r="AJ69" s="866"/>
      <c r="AK69" s="866">
        <v>81</v>
      </c>
      <c r="AL69" s="866"/>
      <c r="AM69" s="866"/>
      <c r="AN69" s="866"/>
      <c r="AO69" s="866"/>
      <c r="AP69" s="866" t="s">
        <v>518</v>
      </c>
      <c r="AQ69" s="866"/>
      <c r="AR69" s="866"/>
      <c r="AS69" s="866"/>
      <c r="AT69" s="866"/>
      <c r="AU69" s="866" t="s">
        <v>518</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15">
      <c r="A70" s="238">
        <v>3</v>
      </c>
      <c r="B70" s="909" t="s">
        <v>583</v>
      </c>
      <c r="C70" s="910"/>
      <c r="D70" s="910"/>
      <c r="E70" s="910"/>
      <c r="F70" s="910"/>
      <c r="G70" s="910"/>
      <c r="H70" s="910"/>
      <c r="I70" s="910"/>
      <c r="J70" s="910"/>
      <c r="K70" s="910"/>
      <c r="L70" s="910"/>
      <c r="M70" s="910"/>
      <c r="N70" s="910"/>
      <c r="O70" s="910"/>
      <c r="P70" s="911"/>
      <c r="Q70" s="912">
        <v>33</v>
      </c>
      <c r="R70" s="866"/>
      <c r="S70" s="866"/>
      <c r="T70" s="866"/>
      <c r="U70" s="866"/>
      <c r="V70" s="866">
        <v>32</v>
      </c>
      <c r="W70" s="866"/>
      <c r="X70" s="866"/>
      <c r="Y70" s="866"/>
      <c r="Z70" s="866"/>
      <c r="AA70" s="866">
        <v>0</v>
      </c>
      <c r="AB70" s="866"/>
      <c r="AC70" s="866"/>
      <c r="AD70" s="866"/>
      <c r="AE70" s="866"/>
      <c r="AF70" s="866">
        <v>0</v>
      </c>
      <c r="AG70" s="866"/>
      <c r="AH70" s="866"/>
      <c r="AI70" s="866"/>
      <c r="AJ70" s="866"/>
      <c r="AK70" s="866">
        <v>1</v>
      </c>
      <c r="AL70" s="866"/>
      <c r="AM70" s="866"/>
      <c r="AN70" s="866"/>
      <c r="AO70" s="866"/>
      <c r="AP70" s="866" t="s">
        <v>518</v>
      </c>
      <c r="AQ70" s="866"/>
      <c r="AR70" s="866"/>
      <c r="AS70" s="866"/>
      <c r="AT70" s="866"/>
      <c r="AU70" s="866" t="s">
        <v>518</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15">
      <c r="A71" s="238">
        <v>4</v>
      </c>
      <c r="B71" s="909" t="s">
        <v>584</v>
      </c>
      <c r="C71" s="910"/>
      <c r="D71" s="910"/>
      <c r="E71" s="910"/>
      <c r="F71" s="910"/>
      <c r="G71" s="910"/>
      <c r="H71" s="910"/>
      <c r="I71" s="910"/>
      <c r="J71" s="910"/>
      <c r="K71" s="910"/>
      <c r="L71" s="910"/>
      <c r="M71" s="910"/>
      <c r="N71" s="910"/>
      <c r="O71" s="910"/>
      <c r="P71" s="911"/>
      <c r="Q71" s="912">
        <v>1810</v>
      </c>
      <c r="R71" s="866"/>
      <c r="S71" s="866"/>
      <c r="T71" s="866"/>
      <c r="U71" s="866"/>
      <c r="V71" s="866">
        <v>1760</v>
      </c>
      <c r="W71" s="866"/>
      <c r="X71" s="866"/>
      <c r="Y71" s="866"/>
      <c r="Z71" s="866"/>
      <c r="AA71" s="866">
        <v>50</v>
      </c>
      <c r="AB71" s="866"/>
      <c r="AC71" s="866"/>
      <c r="AD71" s="866"/>
      <c r="AE71" s="866"/>
      <c r="AF71" s="866">
        <v>32</v>
      </c>
      <c r="AG71" s="866"/>
      <c r="AH71" s="866"/>
      <c r="AI71" s="866"/>
      <c r="AJ71" s="866"/>
      <c r="AK71" s="866">
        <v>91</v>
      </c>
      <c r="AL71" s="866"/>
      <c r="AM71" s="866"/>
      <c r="AN71" s="866"/>
      <c r="AO71" s="866"/>
      <c r="AP71" s="866" t="s">
        <v>518</v>
      </c>
      <c r="AQ71" s="866"/>
      <c r="AR71" s="866"/>
      <c r="AS71" s="866"/>
      <c r="AT71" s="866"/>
      <c r="AU71" s="866" t="s">
        <v>518</v>
      </c>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15">
      <c r="A72" s="238">
        <v>5</v>
      </c>
      <c r="B72" s="909" t="s">
        <v>585</v>
      </c>
      <c r="C72" s="910"/>
      <c r="D72" s="910"/>
      <c r="E72" s="910"/>
      <c r="F72" s="910"/>
      <c r="G72" s="910"/>
      <c r="H72" s="910"/>
      <c r="I72" s="910"/>
      <c r="J72" s="910"/>
      <c r="K72" s="910"/>
      <c r="L72" s="910"/>
      <c r="M72" s="910"/>
      <c r="N72" s="910"/>
      <c r="O72" s="910"/>
      <c r="P72" s="911"/>
      <c r="Q72" s="912">
        <v>3394</v>
      </c>
      <c r="R72" s="866"/>
      <c r="S72" s="866"/>
      <c r="T72" s="866"/>
      <c r="U72" s="866"/>
      <c r="V72" s="866">
        <v>3333</v>
      </c>
      <c r="W72" s="866"/>
      <c r="X72" s="866"/>
      <c r="Y72" s="866"/>
      <c r="Z72" s="866"/>
      <c r="AA72" s="866">
        <v>61</v>
      </c>
      <c r="AB72" s="866"/>
      <c r="AC72" s="866"/>
      <c r="AD72" s="866"/>
      <c r="AE72" s="866"/>
      <c r="AF72" s="866">
        <v>61</v>
      </c>
      <c r="AG72" s="866"/>
      <c r="AH72" s="866"/>
      <c r="AI72" s="866"/>
      <c r="AJ72" s="866"/>
      <c r="AK72" s="866">
        <v>280</v>
      </c>
      <c r="AL72" s="866"/>
      <c r="AM72" s="866"/>
      <c r="AN72" s="866"/>
      <c r="AO72" s="866"/>
      <c r="AP72" s="866">
        <v>1229</v>
      </c>
      <c r="AQ72" s="866"/>
      <c r="AR72" s="866"/>
      <c r="AS72" s="866"/>
      <c r="AT72" s="866"/>
      <c r="AU72" s="866">
        <v>77</v>
      </c>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15">
      <c r="A73" s="238">
        <v>6</v>
      </c>
      <c r="B73" s="909" t="s">
        <v>586</v>
      </c>
      <c r="C73" s="910"/>
      <c r="D73" s="910"/>
      <c r="E73" s="910"/>
      <c r="F73" s="910"/>
      <c r="G73" s="910"/>
      <c r="H73" s="910"/>
      <c r="I73" s="910"/>
      <c r="J73" s="910"/>
      <c r="K73" s="910"/>
      <c r="L73" s="910"/>
      <c r="M73" s="910"/>
      <c r="N73" s="910"/>
      <c r="O73" s="910"/>
      <c r="P73" s="911"/>
      <c r="Q73" s="912">
        <v>178</v>
      </c>
      <c r="R73" s="866"/>
      <c r="S73" s="866"/>
      <c r="T73" s="866"/>
      <c r="U73" s="866"/>
      <c r="V73" s="866">
        <v>149</v>
      </c>
      <c r="W73" s="866"/>
      <c r="X73" s="866"/>
      <c r="Y73" s="866"/>
      <c r="Z73" s="866"/>
      <c r="AA73" s="866">
        <v>29</v>
      </c>
      <c r="AB73" s="866"/>
      <c r="AC73" s="866"/>
      <c r="AD73" s="866"/>
      <c r="AE73" s="866"/>
      <c r="AF73" s="866">
        <v>29</v>
      </c>
      <c r="AG73" s="866"/>
      <c r="AH73" s="866"/>
      <c r="AI73" s="866"/>
      <c r="AJ73" s="866"/>
      <c r="AK73" s="866">
        <v>16</v>
      </c>
      <c r="AL73" s="866"/>
      <c r="AM73" s="866"/>
      <c r="AN73" s="866"/>
      <c r="AO73" s="866"/>
      <c r="AP73" s="866" t="s">
        <v>518</v>
      </c>
      <c r="AQ73" s="866"/>
      <c r="AR73" s="866"/>
      <c r="AS73" s="866"/>
      <c r="AT73" s="866"/>
      <c r="AU73" s="866" t="s">
        <v>518</v>
      </c>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15">
      <c r="A74" s="238">
        <v>7</v>
      </c>
      <c r="B74" s="909" t="s">
        <v>587</v>
      </c>
      <c r="C74" s="910"/>
      <c r="D74" s="910"/>
      <c r="E74" s="910"/>
      <c r="F74" s="910"/>
      <c r="G74" s="910"/>
      <c r="H74" s="910"/>
      <c r="I74" s="910"/>
      <c r="J74" s="910"/>
      <c r="K74" s="910"/>
      <c r="L74" s="910"/>
      <c r="M74" s="910"/>
      <c r="N74" s="910"/>
      <c r="O74" s="910"/>
      <c r="P74" s="911"/>
      <c r="Q74" s="912">
        <v>78</v>
      </c>
      <c r="R74" s="866"/>
      <c r="S74" s="866"/>
      <c r="T74" s="866"/>
      <c r="U74" s="866"/>
      <c r="V74" s="866">
        <v>72</v>
      </c>
      <c r="W74" s="866"/>
      <c r="X74" s="866"/>
      <c r="Y74" s="866"/>
      <c r="Z74" s="866"/>
      <c r="AA74" s="866">
        <v>7</v>
      </c>
      <c r="AB74" s="866"/>
      <c r="AC74" s="866"/>
      <c r="AD74" s="866"/>
      <c r="AE74" s="866"/>
      <c r="AF74" s="866">
        <v>7</v>
      </c>
      <c r="AG74" s="866"/>
      <c r="AH74" s="866"/>
      <c r="AI74" s="866"/>
      <c r="AJ74" s="866"/>
      <c r="AK74" s="866" t="s">
        <v>518</v>
      </c>
      <c r="AL74" s="866"/>
      <c r="AM74" s="866"/>
      <c r="AN74" s="866"/>
      <c r="AO74" s="866"/>
      <c r="AP74" s="866" t="s">
        <v>518</v>
      </c>
      <c r="AQ74" s="866"/>
      <c r="AR74" s="866"/>
      <c r="AS74" s="866"/>
      <c r="AT74" s="866"/>
      <c r="AU74" s="866" t="s">
        <v>518</v>
      </c>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15">
      <c r="A75" s="238">
        <v>8</v>
      </c>
      <c r="B75" s="909" t="s">
        <v>588</v>
      </c>
      <c r="C75" s="910"/>
      <c r="D75" s="910"/>
      <c r="E75" s="910"/>
      <c r="F75" s="910"/>
      <c r="G75" s="910"/>
      <c r="H75" s="910"/>
      <c r="I75" s="910"/>
      <c r="J75" s="910"/>
      <c r="K75" s="910"/>
      <c r="L75" s="910"/>
      <c r="M75" s="910"/>
      <c r="N75" s="910"/>
      <c r="O75" s="910"/>
      <c r="P75" s="911"/>
      <c r="Q75" s="913">
        <v>176</v>
      </c>
      <c r="R75" s="914"/>
      <c r="S75" s="914"/>
      <c r="T75" s="914"/>
      <c r="U75" s="870"/>
      <c r="V75" s="915">
        <v>163</v>
      </c>
      <c r="W75" s="914"/>
      <c r="X75" s="914"/>
      <c r="Y75" s="914"/>
      <c r="Z75" s="870"/>
      <c r="AA75" s="915">
        <v>13</v>
      </c>
      <c r="AB75" s="914"/>
      <c r="AC75" s="914"/>
      <c r="AD75" s="914"/>
      <c r="AE75" s="870"/>
      <c r="AF75" s="915">
        <v>13</v>
      </c>
      <c r="AG75" s="914"/>
      <c r="AH75" s="914"/>
      <c r="AI75" s="914"/>
      <c r="AJ75" s="870"/>
      <c r="AK75" s="915" t="s">
        <v>518</v>
      </c>
      <c r="AL75" s="914"/>
      <c r="AM75" s="914"/>
      <c r="AN75" s="914"/>
      <c r="AO75" s="870"/>
      <c r="AP75" s="915" t="s">
        <v>518</v>
      </c>
      <c r="AQ75" s="914"/>
      <c r="AR75" s="914"/>
      <c r="AS75" s="914"/>
      <c r="AT75" s="870"/>
      <c r="AU75" s="915" t="s">
        <v>518</v>
      </c>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15">
      <c r="A76" s="238">
        <v>9</v>
      </c>
      <c r="B76" s="909" t="s">
        <v>589</v>
      </c>
      <c r="C76" s="910"/>
      <c r="D76" s="910"/>
      <c r="E76" s="910"/>
      <c r="F76" s="910"/>
      <c r="G76" s="910"/>
      <c r="H76" s="910"/>
      <c r="I76" s="910"/>
      <c r="J76" s="910"/>
      <c r="K76" s="910"/>
      <c r="L76" s="910"/>
      <c r="M76" s="910"/>
      <c r="N76" s="910"/>
      <c r="O76" s="910"/>
      <c r="P76" s="911"/>
      <c r="Q76" s="913">
        <v>179905</v>
      </c>
      <c r="R76" s="914"/>
      <c r="S76" s="914"/>
      <c r="T76" s="914"/>
      <c r="U76" s="870"/>
      <c r="V76" s="915">
        <v>174862</v>
      </c>
      <c r="W76" s="914"/>
      <c r="X76" s="914"/>
      <c r="Y76" s="914"/>
      <c r="Z76" s="870"/>
      <c r="AA76" s="915">
        <v>5043</v>
      </c>
      <c r="AB76" s="914"/>
      <c r="AC76" s="914"/>
      <c r="AD76" s="914"/>
      <c r="AE76" s="870"/>
      <c r="AF76" s="915">
        <v>5043</v>
      </c>
      <c r="AG76" s="914"/>
      <c r="AH76" s="914"/>
      <c r="AI76" s="914"/>
      <c r="AJ76" s="870"/>
      <c r="AK76" s="915">
        <v>1191</v>
      </c>
      <c r="AL76" s="914"/>
      <c r="AM76" s="914"/>
      <c r="AN76" s="914"/>
      <c r="AO76" s="870"/>
      <c r="AP76" s="915" t="s">
        <v>518</v>
      </c>
      <c r="AQ76" s="914"/>
      <c r="AR76" s="914"/>
      <c r="AS76" s="914"/>
      <c r="AT76" s="870"/>
      <c r="AU76" s="915" t="s">
        <v>518</v>
      </c>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15">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15">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15">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15">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15">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15">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15">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15">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15">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15">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15">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
      <c r="A88" s="240" t="s">
        <v>398</v>
      </c>
      <c r="B88" s="825" t="s">
        <v>427</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5545</v>
      </c>
      <c r="AG88" s="880"/>
      <c r="AH88" s="880"/>
      <c r="AI88" s="880"/>
      <c r="AJ88" s="880"/>
      <c r="AK88" s="877"/>
      <c r="AL88" s="877"/>
      <c r="AM88" s="877"/>
      <c r="AN88" s="877"/>
      <c r="AO88" s="877"/>
      <c r="AP88" s="880">
        <v>1229</v>
      </c>
      <c r="AQ88" s="880"/>
      <c r="AR88" s="880"/>
      <c r="AS88" s="880"/>
      <c r="AT88" s="880"/>
      <c r="AU88" s="880">
        <v>77</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398</v>
      </c>
      <c r="BR102" s="825" t="s">
        <v>428</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87</v>
      </c>
      <c r="CS102" s="888"/>
      <c r="CT102" s="888"/>
      <c r="CU102" s="888"/>
      <c r="CV102" s="927"/>
      <c r="CW102" s="926" t="s">
        <v>597</v>
      </c>
      <c r="CX102" s="888"/>
      <c r="CY102" s="888"/>
      <c r="CZ102" s="888"/>
      <c r="DA102" s="927"/>
      <c r="DB102" s="926" t="s">
        <v>597</v>
      </c>
      <c r="DC102" s="888"/>
      <c r="DD102" s="888"/>
      <c r="DE102" s="888"/>
      <c r="DF102" s="927"/>
      <c r="DG102" s="926" t="s">
        <v>597</v>
      </c>
      <c r="DH102" s="888"/>
      <c r="DI102" s="888"/>
      <c r="DJ102" s="888"/>
      <c r="DK102" s="927"/>
      <c r="DL102" s="926" t="s">
        <v>597</v>
      </c>
      <c r="DM102" s="888"/>
      <c r="DN102" s="888"/>
      <c r="DO102" s="888"/>
      <c r="DP102" s="927"/>
      <c r="DQ102" s="926" t="s">
        <v>597</v>
      </c>
      <c r="DR102" s="888"/>
      <c r="DS102" s="888"/>
      <c r="DT102" s="888"/>
      <c r="DU102" s="927"/>
      <c r="DV102" s="825"/>
      <c r="DW102" s="826"/>
      <c r="DX102" s="826"/>
      <c r="DY102" s="826"/>
      <c r="DZ102" s="950"/>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429</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430</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431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432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53" t="s">
        <v>433</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434</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15">
      <c r="A109" s="948" t="s">
        <v>435</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436</v>
      </c>
      <c r="AB109" s="929"/>
      <c r="AC109" s="929"/>
      <c r="AD109" s="929"/>
      <c r="AE109" s="930"/>
      <c r="AF109" s="928" t="s">
        <v>437</v>
      </c>
      <c r="AG109" s="929"/>
      <c r="AH109" s="929"/>
      <c r="AI109" s="929"/>
      <c r="AJ109" s="930"/>
      <c r="AK109" s="928" t="s">
        <v>315</v>
      </c>
      <c r="AL109" s="929"/>
      <c r="AM109" s="929"/>
      <c r="AN109" s="929"/>
      <c r="AO109" s="930"/>
      <c r="AP109" s="928" t="s">
        <v>438</v>
      </c>
      <c r="AQ109" s="929"/>
      <c r="AR109" s="929"/>
      <c r="AS109" s="929"/>
      <c r="AT109" s="931"/>
      <c r="AU109" s="948" t="s">
        <v>435</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436</v>
      </c>
      <c r="BR109" s="929"/>
      <c r="BS109" s="929"/>
      <c r="BT109" s="929"/>
      <c r="BU109" s="930"/>
      <c r="BV109" s="928" t="s">
        <v>437</v>
      </c>
      <c r="BW109" s="929"/>
      <c r="BX109" s="929"/>
      <c r="BY109" s="929"/>
      <c r="BZ109" s="930"/>
      <c r="CA109" s="928" t="s">
        <v>315</v>
      </c>
      <c r="CB109" s="929"/>
      <c r="CC109" s="929"/>
      <c r="CD109" s="929"/>
      <c r="CE109" s="930"/>
      <c r="CF109" s="949" t="s">
        <v>438</v>
      </c>
      <c r="CG109" s="949"/>
      <c r="CH109" s="949"/>
      <c r="CI109" s="949"/>
      <c r="CJ109" s="949"/>
      <c r="CK109" s="928" t="s">
        <v>439</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436</v>
      </c>
      <c r="DH109" s="929"/>
      <c r="DI109" s="929"/>
      <c r="DJ109" s="929"/>
      <c r="DK109" s="930"/>
      <c r="DL109" s="928" t="s">
        <v>437</v>
      </c>
      <c r="DM109" s="929"/>
      <c r="DN109" s="929"/>
      <c r="DO109" s="929"/>
      <c r="DP109" s="930"/>
      <c r="DQ109" s="928" t="s">
        <v>315</v>
      </c>
      <c r="DR109" s="929"/>
      <c r="DS109" s="929"/>
      <c r="DT109" s="929"/>
      <c r="DU109" s="930"/>
      <c r="DV109" s="928" t="s">
        <v>438</v>
      </c>
      <c r="DW109" s="929"/>
      <c r="DX109" s="929"/>
      <c r="DY109" s="929"/>
      <c r="DZ109" s="931"/>
    </row>
    <row r="110" spans="1:131" s="230" customFormat="1" ht="26.25" customHeight="1" x14ac:dyDescent="0.15">
      <c r="A110" s="932" t="s">
        <v>440</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427382</v>
      </c>
      <c r="AB110" s="936"/>
      <c r="AC110" s="936"/>
      <c r="AD110" s="936"/>
      <c r="AE110" s="937"/>
      <c r="AF110" s="938">
        <v>398060</v>
      </c>
      <c r="AG110" s="936"/>
      <c r="AH110" s="936"/>
      <c r="AI110" s="936"/>
      <c r="AJ110" s="937"/>
      <c r="AK110" s="938">
        <v>373170</v>
      </c>
      <c r="AL110" s="936"/>
      <c r="AM110" s="936"/>
      <c r="AN110" s="936"/>
      <c r="AO110" s="937"/>
      <c r="AP110" s="939">
        <v>10</v>
      </c>
      <c r="AQ110" s="940"/>
      <c r="AR110" s="940"/>
      <c r="AS110" s="940"/>
      <c r="AT110" s="941"/>
      <c r="AU110" s="942" t="s">
        <v>75</v>
      </c>
      <c r="AV110" s="943"/>
      <c r="AW110" s="943"/>
      <c r="AX110" s="943"/>
      <c r="AY110" s="943"/>
      <c r="AZ110" s="965" t="s">
        <v>441</v>
      </c>
      <c r="BA110" s="933"/>
      <c r="BB110" s="933"/>
      <c r="BC110" s="933"/>
      <c r="BD110" s="933"/>
      <c r="BE110" s="933"/>
      <c r="BF110" s="933"/>
      <c r="BG110" s="933"/>
      <c r="BH110" s="933"/>
      <c r="BI110" s="933"/>
      <c r="BJ110" s="933"/>
      <c r="BK110" s="933"/>
      <c r="BL110" s="933"/>
      <c r="BM110" s="933"/>
      <c r="BN110" s="933"/>
      <c r="BO110" s="933"/>
      <c r="BP110" s="934"/>
      <c r="BQ110" s="966">
        <v>4619475</v>
      </c>
      <c r="BR110" s="967"/>
      <c r="BS110" s="967"/>
      <c r="BT110" s="967"/>
      <c r="BU110" s="967"/>
      <c r="BV110" s="967">
        <v>4628521</v>
      </c>
      <c r="BW110" s="967"/>
      <c r="BX110" s="967"/>
      <c r="BY110" s="967"/>
      <c r="BZ110" s="967"/>
      <c r="CA110" s="967">
        <v>4605409</v>
      </c>
      <c r="CB110" s="967"/>
      <c r="CC110" s="967"/>
      <c r="CD110" s="967"/>
      <c r="CE110" s="967"/>
      <c r="CF110" s="980">
        <v>122.9</v>
      </c>
      <c r="CG110" s="981"/>
      <c r="CH110" s="981"/>
      <c r="CI110" s="981"/>
      <c r="CJ110" s="981"/>
      <c r="CK110" s="982" t="s">
        <v>442</v>
      </c>
      <c r="CL110" s="983"/>
      <c r="CM110" s="965" t="s">
        <v>443</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180</v>
      </c>
      <c r="DH110" s="967"/>
      <c r="DI110" s="967"/>
      <c r="DJ110" s="967"/>
      <c r="DK110" s="967"/>
      <c r="DL110" s="967" t="s">
        <v>180</v>
      </c>
      <c r="DM110" s="967"/>
      <c r="DN110" s="967"/>
      <c r="DO110" s="967"/>
      <c r="DP110" s="967"/>
      <c r="DQ110" s="967" t="s">
        <v>444</v>
      </c>
      <c r="DR110" s="967"/>
      <c r="DS110" s="967"/>
      <c r="DT110" s="967"/>
      <c r="DU110" s="967"/>
      <c r="DV110" s="968" t="s">
        <v>445</v>
      </c>
      <c r="DW110" s="968"/>
      <c r="DX110" s="968"/>
      <c r="DY110" s="968"/>
      <c r="DZ110" s="969"/>
    </row>
    <row r="111" spans="1:131" s="230" customFormat="1" ht="26.25" customHeight="1" x14ac:dyDescent="0.15">
      <c r="A111" s="970" t="s">
        <v>446</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180</v>
      </c>
      <c r="AB111" s="974"/>
      <c r="AC111" s="974"/>
      <c r="AD111" s="974"/>
      <c r="AE111" s="975"/>
      <c r="AF111" s="976" t="s">
        <v>180</v>
      </c>
      <c r="AG111" s="974"/>
      <c r="AH111" s="974"/>
      <c r="AI111" s="974"/>
      <c r="AJ111" s="975"/>
      <c r="AK111" s="976" t="s">
        <v>445</v>
      </c>
      <c r="AL111" s="974"/>
      <c r="AM111" s="974"/>
      <c r="AN111" s="974"/>
      <c r="AO111" s="975"/>
      <c r="AP111" s="977" t="s">
        <v>445</v>
      </c>
      <c r="AQ111" s="978"/>
      <c r="AR111" s="978"/>
      <c r="AS111" s="978"/>
      <c r="AT111" s="979"/>
      <c r="AU111" s="944"/>
      <c r="AV111" s="945"/>
      <c r="AW111" s="945"/>
      <c r="AX111" s="945"/>
      <c r="AY111" s="945"/>
      <c r="AZ111" s="958" t="s">
        <v>447</v>
      </c>
      <c r="BA111" s="959"/>
      <c r="BB111" s="959"/>
      <c r="BC111" s="959"/>
      <c r="BD111" s="959"/>
      <c r="BE111" s="959"/>
      <c r="BF111" s="959"/>
      <c r="BG111" s="959"/>
      <c r="BH111" s="959"/>
      <c r="BI111" s="959"/>
      <c r="BJ111" s="959"/>
      <c r="BK111" s="959"/>
      <c r="BL111" s="959"/>
      <c r="BM111" s="959"/>
      <c r="BN111" s="959"/>
      <c r="BO111" s="959"/>
      <c r="BP111" s="960"/>
      <c r="BQ111" s="961">
        <v>93393</v>
      </c>
      <c r="BR111" s="962"/>
      <c r="BS111" s="962"/>
      <c r="BT111" s="962"/>
      <c r="BU111" s="962"/>
      <c r="BV111" s="962">
        <v>79790</v>
      </c>
      <c r="BW111" s="962"/>
      <c r="BX111" s="962"/>
      <c r="BY111" s="962"/>
      <c r="BZ111" s="962"/>
      <c r="CA111" s="962">
        <v>70604</v>
      </c>
      <c r="CB111" s="962"/>
      <c r="CC111" s="962"/>
      <c r="CD111" s="962"/>
      <c r="CE111" s="962"/>
      <c r="CF111" s="956">
        <v>1.9</v>
      </c>
      <c r="CG111" s="957"/>
      <c r="CH111" s="957"/>
      <c r="CI111" s="957"/>
      <c r="CJ111" s="957"/>
      <c r="CK111" s="984"/>
      <c r="CL111" s="985"/>
      <c r="CM111" s="958" t="s">
        <v>448</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444</v>
      </c>
      <c r="DH111" s="962"/>
      <c r="DI111" s="962"/>
      <c r="DJ111" s="962"/>
      <c r="DK111" s="962"/>
      <c r="DL111" s="962" t="s">
        <v>445</v>
      </c>
      <c r="DM111" s="962"/>
      <c r="DN111" s="962"/>
      <c r="DO111" s="962"/>
      <c r="DP111" s="962"/>
      <c r="DQ111" s="962" t="s">
        <v>180</v>
      </c>
      <c r="DR111" s="962"/>
      <c r="DS111" s="962"/>
      <c r="DT111" s="962"/>
      <c r="DU111" s="962"/>
      <c r="DV111" s="963" t="s">
        <v>180</v>
      </c>
      <c r="DW111" s="963"/>
      <c r="DX111" s="963"/>
      <c r="DY111" s="963"/>
      <c r="DZ111" s="964"/>
    </row>
    <row r="112" spans="1:131" s="230" customFormat="1" ht="26.25" customHeight="1" x14ac:dyDescent="0.15">
      <c r="A112" s="988" t="s">
        <v>449</v>
      </c>
      <c r="B112" s="989"/>
      <c r="C112" s="959" t="s">
        <v>450</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444</v>
      </c>
      <c r="AB112" s="995"/>
      <c r="AC112" s="995"/>
      <c r="AD112" s="995"/>
      <c r="AE112" s="996"/>
      <c r="AF112" s="997" t="s">
        <v>444</v>
      </c>
      <c r="AG112" s="995"/>
      <c r="AH112" s="995"/>
      <c r="AI112" s="995"/>
      <c r="AJ112" s="996"/>
      <c r="AK112" s="997" t="s">
        <v>444</v>
      </c>
      <c r="AL112" s="995"/>
      <c r="AM112" s="995"/>
      <c r="AN112" s="995"/>
      <c r="AO112" s="996"/>
      <c r="AP112" s="998" t="s">
        <v>445</v>
      </c>
      <c r="AQ112" s="999"/>
      <c r="AR112" s="999"/>
      <c r="AS112" s="999"/>
      <c r="AT112" s="1000"/>
      <c r="AU112" s="944"/>
      <c r="AV112" s="945"/>
      <c r="AW112" s="945"/>
      <c r="AX112" s="945"/>
      <c r="AY112" s="945"/>
      <c r="AZ112" s="958" t="s">
        <v>451</v>
      </c>
      <c r="BA112" s="959"/>
      <c r="BB112" s="959"/>
      <c r="BC112" s="959"/>
      <c r="BD112" s="959"/>
      <c r="BE112" s="959"/>
      <c r="BF112" s="959"/>
      <c r="BG112" s="959"/>
      <c r="BH112" s="959"/>
      <c r="BI112" s="959"/>
      <c r="BJ112" s="959"/>
      <c r="BK112" s="959"/>
      <c r="BL112" s="959"/>
      <c r="BM112" s="959"/>
      <c r="BN112" s="959"/>
      <c r="BO112" s="959"/>
      <c r="BP112" s="960"/>
      <c r="BQ112" s="961">
        <v>2496503</v>
      </c>
      <c r="BR112" s="962"/>
      <c r="BS112" s="962"/>
      <c r="BT112" s="962"/>
      <c r="BU112" s="962"/>
      <c r="BV112" s="962">
        <v>2032273</v>
      </c>
      <c r="BW112" s="962"/>
      <c r="BX112" s="962"/>
      <c r="BY112" s="962"/>
      <c r="BZ112" s="962"/>
      <c r="CA112" s="962">
        <v>1816139</v>
      </c>
      <c r="CB112" s="962"/>
      <c r="CC112" s="962"/>
      <c r="CD112" s="962"/>
      <c r="CE112" s="962"/>
      <c r="CF112" s="956">
        <v>48.5</v>
      </c>
      <c r="CG112" s="957"/>
      <c r="CH112" s="957"/>
      <c r="CI112" s="957"/>
      <c r="CJ112" s="957"/>
      <c r="CK112" s="984"/>
      <c r="CL112" s="985"/>
      <c r="CM112" s="958" t="s">
        <v>452</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180</v>
      </c>
      <c r="DH112" s="962"/>
      <c r="DI112" s="962"/>
      <c r="DJ112" s="962"/>
      <c r="DK112" s="962"/>
      <c r="DL112" s="962" t="s">
        <v>444</v>
      </c>
      <c r="DM112" s="962"/>
      <c r="DN112" s="962"/>
      <c r="DO112" s="962"/>
      <c r="DP112" s="962"/>
      <c r="DQ112" s="962" t="s">
        <v>444</v>
      </c>
      <c r="DR112" s="962"/>
      <c r="DS112" s="962"/>
      <c r="DT112" s="962"/>
      <c r="DU112" s="962"/>
      <c r="DV112" s="963" t="s">
        <v>445</v>
      </c>
      <c r="DW112" s="963"/>
      <c r="DX112" s="963"/>
      <c r="DY112" s="963"/>
      <c r="DZ112" s="964"/>
    </row>
    <row r="113" spans="1:130" s="230" customFormat="1" ht="26.25" customHeight="1" x14ac:dyDescent="0.15">
      <c r="A113" s="990"/>
      <c r="B113" s="991"/>
      <c r="C113" s="959" t="s">
        <v>453</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165641</v>
      </c>
      <c r="AB113" s="974"/>
      <c r="AC113" s="974"/>
      <c r="AD113" s="974"/>
      <c r="AE113" s="975"/>
      <c r="AF113" s="976">
        <v>159731</v>
      </c>
      <c r="AG113" s="974"/>
      <c r="AH113" s="974"/>
      <c r="AI113" s="974"/>
      <c r="AJ113" s="975"/>
      <c r="AK113" s="976">
        <v>164528</v>
      </c>
      <c r="AL113" s="974"/>
      <c r="AM113" s="974"/>
      <c r="AN113" s="974"/>
      <c r="AO113" s="975"/>
      <c r="AP113" s="977">
        <v>4.4000000000000004</v>
      </c>
      <c r="AQ113" s="978"/>
      <c r="AR113" s="978"/>
      <c r="AS113" s="978"/>
      <c r="AT113" s="979"/>
      <c r="AU113" s="944"/>
      <c r="AV113" s="945"/>
      <c r="AW113" s="945"/>
      <c r="AX113" s="945"/>
      <c r="AY113" s="945"/>
      <c r="AZ113" s="958" t="s">
        <v>454</v>
      </c>
      <c r="BA113" s="959"/>
      <c r="BB113" s="959"/>
      <c r="BC113" s="959"/>
      <c r="BD113" s="959"/>
      <c r="BE113" s="959"/>
      <c r="BF113" s="959"/>
      <c r="BG113" s="959"/>
      <c r="BH113" s="959"/>
      <c r="BI113" s="959"/>
      <c r="BJ113" s="959"/>
      <c r="BK113" s="959"/>
      <c r="BL113" s="959"/>
      <c r="BM113" s="959"/>
      <c r="BN113" s="959"/>
      <c r="BO113" s="959"/>
      <c r="BP113" s="960"/>
      <c r="BQ113" s="961">
        <v>118428</v>
      </c>
      <c r="BR113" s="962"/>
      <c r="BS113" s="962"/>
      <c r="BT113" s="962"/>
      <c r="BU113" s="962"/>
      <c r="BV113" s="962">
        <v>86149</v>
      </c>
      <c r="BW113" s="962"/>
      <c r="BX113" s="962"/>
      <c r="BY113" s="962"/>
      <c r="BZ113" s="962"/>
      <c r="CA113" s="962">
        <v>77340</v>
      </c>
      <c r="CB113" s="962"/>
      <c r="CC113" s="962"/>
      <c r="CD113" s="962"/>
      <c r="CE113" s="962"/>
      <c r="CF113" s="956">
        <v>2.1</v>
      </c>
      <c r="CG113" s="957"/>
      <c r="CH113" s="957"/>
      <c r="CI113" s="957"/>
      <c r="CJ113" s="957"/>
      <c r="CK113" s="984"/>
      <c r="CL113" s="985"/>
      <c r="CM113" s="958" t="s">
        <v>455</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444</v>
      </c>
      <c r="DH113" s="995"/>
      <c r="DI113" s="995"/>
      <c r="DJ113" s="995"/>
      <c r="DK113" s="996"/>
      <c r="DL113" s="997" t="s">
        <v>444</v>
      </c>
      <c r="DM113" s="995"/>
      <c r="DN113" s="995"/>
      <c r="DO113" s="995"/>
      <c r="DP113" s="996"/>
      <c r="DQ113" s="997" t="s">
        <v>180</v>
      </c>
      <c r="DR113" s="995"/>
      <c r="DS113" s="995"/>
      <c r="DT113" s="995"/>
      <c r="DU113" s="996"/>
      <c r="DV113" s="998" t="s">
        <v>445</v>
      </c>
      <c r="DW113" s="999"/>
      <c r="DX113" s="999"/>
      <c r="DY113" s="999"/>
      <c r="DZ113" s="1000"/>
    </row>
    <row r="114" spans="1:130" s="230" customFormat="1" ht="26.25" customHeight="1" x14ac:dyDescent="0.15">
      <c r="A114" s="990"/>
      <c r="B114" s="991"/>
      <c r="C114" s="959" t="s">
        <v>456</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63014</v>
      </c>
      <c r="AB114" s="995"/>
      <c r="AC114" s="995"/>
      <c r="AD114" s="995"/>
      <c r="AE114" s="996"/>
      <c r="AF114" s="997">
        <v>42933</v>
      </c>
      <c r="AG114" s="995"/>
      <c r="AH114" s="995"/>
      <c r="AI114" s="995"/>
      <c r="AJ114" s="996"/>
      <c r="AK114" s="997">
        <v>13872</v>
      </c>
      <c r="AL114" s="995"/>
      <c r="AM114" s="995"/>
      <c r="AN114" s="995"/>
      <c r="AO114" s="996"/>
      <c r="AP114" s="998">
        <v>0.4</v>
      </c>
      <c r="AQ114" s="999"/>
      <c r="AR114" s="999"/>
      <c r="AS114" s="999"/>
      <c r="AT114" s="1000"/>
      <c r="AU114" s="944"/>
      <c r="AV114" s="945"/>
      <c r="AW114" s="945"/>
      <c r="AX114" s="945"/>
      <c r="AY114" s="945"/>
      <c r="AZ114" s="958" t="s">
        <v>457</v>
      </c>
      <c r="BA114" s="959"/>
      <c r="BB114" s="959"/>
      <c r="BC114" s="959"/>
      <c r="BD114" s="959"/>
      <c r="BE114" s="959"/>
      <c r="BF114" s="959"/>
      <c r="BG114" s="959"/>
      <c r="BH114" s="959"/>
      <c r="BI114" s="959"/>
      <c r="BJ114" s="959"/>
      <c r="BK114" s="959"/>
      <c r="BL114" s="959"/>
      <c r="BM114" s="959"/>
      <c r="BN114" s="959"/>
      <c r="BO114" s="959"/>
      <c r="BP114" s="960"/>
      <c r="BQ114" s="961">
        <v>819769</v>
      </c>
      <c r="BR114" s="962"/>
      <c r="BS114" s="962"/>
      <c r="BT114" s="962"/>
      <c r="BU114" s="962"/>
      <c r="BV114" s="962">
        <v>810687</v>
      </c>
      <c r="BW114" s="962"/>
      <c r="BX114" s="962"/>
      <c r="BY114" s="962"/>
      <c r="BZ114" s="962"/>
      <c r="CA114" s="962">
        <v>779726</v>
      </c>
      <c r="CB114" s="962"/>
      <c r="CC114" s="962"/>
      <c r="CD114" s="962"/>
      <c r="CE114" s="962"/>
      <c r="CF114" s="956">
        <v>20.8</v>
      </c>
      <c r="CG114" s="957"/>
      <c r="CH114" s="957"/>
      <c r="CI114" s="957"/>
      <c r="CJ114" s="957"/>
      <c r="CK114" s="984"/>
      <c r="CL114" s="985"/>
      <c r="CM114" s="958" t="s">
        <v>458</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445</v>
      </c>
      <c r="DH114" s="995"/>
      <c r="DI114" s="995"/>
      <c r="DJ114" s="995"/>
      <c r="DK114" s="996"/>
      <c r="DL114" s="997" t="s">
        <v>445</v>
      </c>
      <c r="DM114" s="995"/>
      <c r="DN114" s="995"/>
      <c r="DO114" s="995"/>
      <c r="DP114" s="996"/>
      <c r="DQ114" s="997" t="s">
        <v>444</v>
      </c>
      <c r="DR114" s="995"/>
      <c r="DS114" s="995"/>
      <c r="DT114" s="995"/>
      <c r="DU114" s="996"/>
      <c r="DV114" s="998" t="s">
        <v>445</v>
      </c>
      <c r="DW114" s="999"/>
      <c r="DX114" s="999"/>
      <c r="DY114" s="999"/>
      <c r="DZ114" s="1000"/>
    </row>
    <row r="115" spans="1:130" s="230" customFormat="1" ht="26.25" customHeight="1" x14ac:dyDescent="0.15">
      <c r="A115" s="990"/>
      <c r="B115" s="991"/>
      <c r="C115" s="959" t="s">
        <v>459</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22285</v>
      </c>
      <c r="AB115" s="974"/>
      <c r="AC115" s="974"/>
      <c r="AD115" s="974"/>
      <c r="AE115" s="975"/>
      <c r="AF115" s="976">
        <v>13704</v>
      </c>
      <c r="AG115" s="974"/>
      <c r="AH115" s="974"/>
      <c r="AI115" s="974"/>
      <c r="AJ115" s="975"/>
      <c r="AK115" s="976">
        <v>11327</v>
      </c>
      <c r="AL115" s="974"/>
      <c r="AM115" s="974"/>
      <c r="AN115" s="974"/>
      <c r="AO115" s="975"/>
      <c r="AP115" s="977">
        <v>0.3</v>
      </c>
      <c r="AQ115" s="978"/>
      <c r="AR115" s="978"/>
      <c r="AS115" s="978"/>
      <c r="AT115" s="979"/>
      <c r="AU115" s="944"/>
      <c r="AV115" s="945"/>
      <c r="AW115" s="945"/>
      <c r="AX115" s="945"/>
      <c r="AY115" s="945"/>
      <c r="AZ115" s="958" t="s">
        <v>460</v>
      </c>
      <c r="BA115" s="959"/>
      <c r="BB115" s="959"/>
      <c r="BC115" s="959"/>
      <c r="BD115" s="959"/>
      <c r="BE115" s="959"/>
      <c r="BF115" s="959"/>
      <c r="BG115" s="959"/>
      <c r="BH115" s="959"/>
      <c r="BI115" s="959"/>
      <c r="BJ115" s="959"/>
      <c r="BK115" s="959"/>
      <c r="BL115" s="959"/>
      <c r="BM115" s="959"/>
      <c r="BN115" s="959"/>
      <c r="BO115" s="959"/>
      <c r="BP115" s="960"/>
      <c r="BQ115" s="961" t="s">
        <v>180</v>
      </c>
      <c r="BR115" s="962"/>
      <c r="BS115" s="962"/>
      <c r="BT115" s="962"/>
      <c r="BU115" s="962"/>
      <c r="BV115" s="962" t="s">
        <v>445</v>
      </c>
      <c r="BW115" s="962"/>
      <c r="BX115" s="962"/>
      <c r="BY115" s="962"/>
      <c r="BZ115" s="962"/>
      <c r="CA115" s="962" t="s">
        <v>445</v>
      </c>
      <c r="CB115" s="962"/>
      <c r="CC115" s="962"/>
      <c r="CD115" s="962"/>
      <c r="CE115" s="962"/>
      <c r="CF115" s="956" t="s">
        <v>444</v>
      </c>
      <c r="CG115" s="957"/>
      <c r="CH115" s="957"/>
      <c r="CI115" s="957"/>
      <c r="CJ115" s="957"/>
      <c r="CK115" s="984"/>
      <c r="CL115" s="985"/>
      <c r="CM115" s="958" t="s">
        <v>461</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180</v>
      </c>
      <c r="DH115" s="995"/>
      <c r="DI115" s="995"/>
      <c r="DJ115" s="995"/>
      <c r="DK115" s="996"/>
      <c r="DL115" s="997" t="s">
        <v>444</v>
      </c>
      <c r="DM115" s="995"/>
      <c r="DN115" s="995"/>
      <c r="DO115" s="995"/>
      <c r="DP115" s="996"/>
      <c r="DQ115" s="997" t="s">
        <v>445</v>
      </c>
      <c r="DR115" s="995"/>
      <c r="DS115" s="995"/>
      <c r="DT115" s="995"/>
      <c r="DU115" s="996"/>
      <c r="DV115" s="998" t="s">
        <v>180</v>
      </c>
      <c r="DW115" s="999"/>
      <c r="DX115" s="999"/>
      <c r="DY115" s="999"/>
      <c r="DZ115" s="1000"/>
    </row>
    <row r="116" spans="1:130" s="230" customFormat="1" ht="26.25" customHeight="1" x14ac:dyDescent="0.15">
      <c r="A116" s="992"/>
      <c r="B116" s="993"/>
      <c r="C116" s="1001" t="s">
        <v>462</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46</v>
      </c>
      <c r="AB116" s="995"/>
      <c r="AC116" s="995"/>
      <c r="AD116" s="995"/>
      <c r="AE116" s="996"/>
      <c r="AF116" s="997">
        <v>166</v>
      </c>
      <c r="AG116" s="995"/>
      <c r="AH116" s="995"/>
      <c r="AI116" s="995"/>
      <c r="AJ116" s="996"/>
      <c r="AK116" s="997" t="s">
        <v>180</v>
      </c>
      <c r="AL116" s="995"/>
      <c r="AM116" s="995"/>
      <c r="AN116" s="995"/>
      <c r="AO116" s="996"/>
      <c r="AP116" s="998" t="s">
        <v>445</v>
      </c>
      <c r="AQ116" s="999"/>
      <c r="AR116" s="999"/>
      <c r="AS116" s="999"/>
      <c r="AT116" s="1000"/>
      <c r="AU116" s="944"/>
      <c r="AV116" s="945"/>
      <c r="AW116" s="945"/>
      <c r="AX116" s="945"/>
      <c r="AY116" s="945"/>
      <c r="AZ116" s="1003" t="s">
        <v>463</v>
      </c>
      <c r="BA116" s="1004"/>
      <c r="BB116" s="1004"/>
      <c r="BC116" s="1004"/>
      <c r="BD116" s="1004"/>
      <c r="BE116" s="1004"/>
      <c r="BF116" s="1004"/>
      <c r="BG116" s="1004"/>
      <c r="BH116" s="1004"/>
      <c r="BI116" s="1004"/>
      <c r="BJ116" s="1004"/>
      <c r="BK116" s="1004"/>
      <c r="BL116" s="1004"/>
      <c r="BM116" s="1004"/>
      <c r="BN116" s="1004"/>
      <c r="BO116" s="1004"/>
      <c r="BP116" s="1005"/>
      <c r="BQ116" s="961" t="s">
        <v>180</v>
      </c>
      <c r="BR116" s="962"/>
      <c r="BS116" s="962"/>
      <c r="BT116" s="962"/>
      <c r="BU116" s="962"/>
      <c r="BV116" s="962" t="s">
        <v>444</v>
      </c>
      <c r="BW116" s="962"/>
      <c r="BX116" s="962"/>
      <c r="BY116" s="962"/>
      <c r="BZ116" s="962"/>
      <c r="CA116" s="962" t="s">
        <v>445</v>
      </c>
      <c r="CB116" s="962"/>
      <c r="CC116" s="962"/>
      <c r="CD116" s="962"/>
      <c r="CE116" s="962"/>
      <c r="CF116" s="956" t="s">
        <v>445</v>
      </c>
      <c r="CG116" s="957"/>
      <c r="CH116" s="957"/>
      <c r="CI116" s="957"/>
      <c r="CJ116" s="957"/>
      <c r="CK116" s="984"/>
      <c r="CL116" s="985"/>
      <c r="CM116" s="958" t="s">
        <v>464</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v>9190</v>
      </c>
      <c r="DH116" s="995"/>
      <c r="DI116" s="995"/>
      <c r="DJ116" s="995"/>
      <c r="DK116" s="996"/>
      <c r="DL116" s="997">
        <v>4595</v>
      </c>
      <c r="DM116" s="995"/>
      <c r="DN116" s="995"/>
      <c r="DO116" s="995"/>
      <c r="DP116" s="996"/>
      <c r="DQ116" s="997" t="s">
        <v>445</v>
      </c>
      <c r="DR116" s="995"/>
      <c r="DS116" s="995"/>
      <c r="DT116" s="995"/>
      <c r="DU116" s="996"/>
      <c r="DV116" s="998" t="s">
        <v>444</v>
      </c>
      <c r="DW116" s="999"/>
      <c r="DX116" s="999"/>
      <c r="DY116" s="999"/>
      <c r="DZ116" s="1000"/>
    </row>
    <row r="117" spans="1:130" s="230" customFormat="1" ht="26.25" customHeight="1" x14ac:dyDescent="0.15">
      <c r="A117" s="948" t="s">
        <v>194</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465</v>
      </c>
      <c r="Z117" s="930"/>
      <c r="AA117" s="1014">
        <v>678368</v>
      </c>
      <c r="AB117" s="1015"/>
      <c r="AC117" s="1015"/>
      <c r="AD117" s="1015"/>
      <c r="AE117" s="1016"/>
      <c r="AF117" s="1017">
        <v>614594</v>
      </c>
      <c r="AG117" s="1015"/>
      <c r="AH117" s="1015"/>
      <c r="AI117" s="1015"/>
      <c r="AJ117" s="1016"/>
      <c r="AK117" s="1017">
        <v>562897</v>
      </c>
      <c r="AL117" s="1015"/>
      <c r="AM117" s="1015"/>
      <c r="AN117" s="1015"/>
      <c r="AO117" s="1016"/>
      <c r="AP117" s="1018"/>
      <c r="AQ117" s="1019"/>
      <c r="AR117" s="1019"/>
      <c r="AS117" s="1019"/>
      <c r="AT117" s="1020"/>
      <c r="AU117" s="944"/>
      <c r="AV117" s="945"/>
      <c r="AW117" s="945"/>
      <c r="AX117" s="945"/>
      <c r="AY117" s="945"/>
      <c r="AZ117" s="1010" t="s">
        <v>466</v>
      </c>
      <c r="BA117" s="1011"/>
      <c r="BB117" s="1011"/>
      <c r="BC117" s="1011"/>
      <c r="BD117" s="1011"/>
      <c r="BE117" s="1011"/>
      <c r="BF117" s="1011"/>
      <c r="BG117" s="1011"/>
      <c r="BH117" s="1011"/>
      <c r="BI117" s="1011"/>
      <c r="BJ117" s="1011"/>
      <c r="BK117" s="1011"/>
      <c r="BL117" s="1011"/>
      <c r="BM117" s="1011"/>
      <c r="BN117" s="1011"/>
      <c r="BO117" s="1011"/>
      <c r="BP117" s="1012"/>
      <c r="BQ117" s="961" t="s">
        <v>180</v>
      </c>
      <c r="BR117" s="962"/>
      <c r="BS117" s="962"/>
      <c r="BT117" s="962"/>
      <c r="BU117" s="962"/>
      <c r="BV117" s="962" t="s">
        <v>180</v>
      </c>
      <c r="BW117" s="962"/>
      <c r="BX117" s="962"/>
      <c r="BY117" s="962"/>
      <c r="BZ117" s="962"/>
      <c r="CA117" s="962" t="s">
        <v>180</v>
      </c>
      <c r="CB117" s="962"/>
      <c r="CC117" s="962"/>
      <c r="CD117" s="962"/>
      <c r="CE117" s="962"/>
      <c r="CF117" s="956" t="s">
        <v>180</v>
      </c>
      <c r="CG117" s="957"/>
      <c r="CH117" s="957"/>
      <c r="CI117" s="957"/>
      <c r="CJ117" s="957"/>
      <c r="CK117" s="984"/>
      <c r="CL117" s="985"/>
      <c r="CM117" s="958" t="s">
        <v>467</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180</v>
      </c>
      <c r="DH117" s="995"/>
      <c r="DI117" s="995"/>
      <c r="DJ117" s="995"/>
      <c r="DK117" s="996"/>
      <c r="DL117" s="997" t="s">
        <v>180</v>
      </c>
      <c r="DM117" s="995"/>
      <c r="DN117" s="995"/>
      <c r="DO117" s="995"/>
      <c r="DP117" s="996"/>
      <c r="DQ117" s="997" t="s">
        <v>180</v>
      </c>
      <c r="DR117" s="995"/>
      <c r="DS117" s="995"/>
      <c r="DT117" s="995"/>
      <c r="DU117" s="996"/>
      <c r="DV117" s="998" t="s">
        <v>180</v>
      </c>
      <c r="DW117" s="999"/>
      <c r="DX117" s="999"/>
      <c r="DY117" s="999"/>
      <c r="DZ117" s="1000"/>
    </row>
    <row r="118" spans="1:130" s="230" customFormat="1" ht="26.25" customHeight="1" x14ac:dyDescent="0.15">
      <c r="A118" s="948" t="s">
        <v>439</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436</v>
      </c>
      <c r="AB118" s="929"/>
      <c r="AC118" s="929"/>
      <c r="AD118" s="929"/>
      <c r="AE118" s="930"/>
      <c r="AF118" s="928" t="s">
        <v>437</v>
      </c>
      <c r="AG118" s="929"/>
      <c r="AH118" s="929"/>
      <c r="AI118" s="929"/>
      <c r="AJ118" s="930"/>
      <c r="AK118" s="928" t="s">
        <v>315</v>
      </c>
      <c r="AL118" s="929"/>
      <c r="AM118" s="929"/>
      <c r="AN118" s="929"/>
      <c r="AO118" s="930"/>
      <c r="AP118" s="1006" t="s">
        <v>438</v>
      </c>
      <c r="AQ118" s="1007"/>
      <c r="AR118" s="1007"/>
      <c r="AS118" s="1007"/>
      <c r="AT118" s="1008"/>
      <c r="AU118" s="944"/>
      <c r="AV118" s="945"/>
      <c r="AW118" s="945"/>
      <c r="AX118" s="945"/>
      <c r="AY118" s="945"/>
      <c r="AZ118" s="1009" t="s">
        <v>468</v>
      </c>
      <c r="BA118" s="1001"/>
      <c r="BB118" s="1001"/>
      <c r="BC118" s="1001"/>
      <c r="BD118" s="1001"/>
      <c r="BE118" s="1001"/>
      <c r="BF118" s="1001"/>
      <c r="BG118" s="1001"/>
      <c r="BH118" s="1001"/>
      <c r="BI118" s="1001"/>
      <c r="BJ118" s="1001"/>
      <c r="BK118" s="1001"/>
      <c r="BL118" s="1001"/>
      <c r="BM118" s="1001"/>
      <c r="BN118" s="1001"/>
      <c r="BO118" s="1001"/>
      <c r="BP118" s="1002"/>
      <c r="BQ118" s="1035" t="s">
        <v>180</v>
      </c>
      <c r="BR118" s="1036"/>
      <c r="BS118" s="1036"/>
      <c r="BT118" s="1036"/>
      <c r="BU118" s="1036"/>
      <c r="BV118" s="1036" t="s">
        <v>180</v>
      </c>
      <c r="BW118" s="1036"/>
      <c r="BX118" s="1036"/>
      <c r="BY118" s="1036"/>
      <c r="BZ118" s="1036"/>
      <c r="CA118" s="1036" t="s">
        <v>180</v>
      </c>
      <c r="CB118" s="1036"/>
      <c r="CC118" s="1036"/>
      <c r="CD118" s="1036"/>
      <c r="CE118" s="1036"/>
      <c r="CF118" s="956" t="s">
        <v>180</v>
      </c>
      <c r="CG118" s="957"/>
      <c r="CH118" s="957"/>
      <c r="CI118" s="957"/>
      <c r="CJ118" s="957"/>
      <c r="CK118" s="984"/>
      <c r="CL118" s="985"/>
      <c r="CM118" s="958" t="s">
        <v>469</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v>84203</v>
      </c>
      <c r="DH118" s="995"/>
      <c r="DI118" s="995"/>
      <c r="DJ118" s="995"/>
      <c r="DK118" s="996"/>
      <c r="DL118" s="997">
        <v>75195</v>
      </c>
      <c r="DM118" s="995"/>
      <c r="DN118" s="995"/>
      <c r="DO118" s="995"/>
      <c r="DP118" s="996"/>
      <c r="DQ118" s="997">
        <v>70604</v>
      </c>
      <c r="DR118" s="995"/>
      <c r="DS118" s="995"/>
      <c r="DT118" s="995"/>
      <c r="DU118" s="996"/>
      <c r="DV118" s="998">
        <v>1.9</v>
      </c>
      <c r="DW118" s="999"/>
      <c r="DX118" s="999"/>
      <c r="DY118" s="999"/>
      <c r="DZ118" s="1000"/>
    </row>
    <row r="119" spans="1:130" s="230" customFormat="1" ht="26.25" customHeight="1" x14ac:dyDescent="0.15">
      <c r="A119" s="1092" t="s">
        <v>442</v>
      </c>
      <c r="B119" s="983"/>
      <c r="C119" s="965" t="s">
        <v>443</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180</v>
      </c>
      <c r="AB119" s="936"/>
      <c r="AC119" s="936"/>
      <c r="AD119" s="936"/>
      <c r="AE119" s="937"/>
      <c r="AF119" s="938" t="s">
        <v>180</v>
      </c>
      <c r="AG119" s="936"/>
      <c r="AH119" s="936"/>
      <c r="AI119" s="936"/>
      <c r="AJ119" s="937"/>
      <c r="AK119" s="938" t="s">
        <v>180</v>
      </c>
      <c r="AL119" s="936"/>
      <c r="AM119" s="936"/>
      <c r="AN119" s="936"/>
      <c r="AO119" s="937"/>
      <c r="AP119" s="939" t="s">
        <v>180</v>
      </c>
      <c r="AQ119" s="940"/>
      <c r="AR119" s="940"/>
      <c r="AS119" s="940"/>
      <c r="AT119" s="941"/>
      <c r="AU119" s="946"/>
      <c r="AV119" s="947"/>
      <c r="AW119" s="947"/>
      <c r="AX119" s="947"/>
      <c r="AY119" s="947"/>
      <c r="AZ119" s="251" t="s">
        <v>194</v>
      </c>
      <c r="BA119" s="251"/>
      <c r="BB119" s="251"/>
      <c r="BC119" s="251"/>
      <c r="BD119" s="251"/>
      <c r="BE119" s="251"/>
      <c r="BF119" s="251"/>
      <c r="BG119" s="251"/>
      <c r="BH119" s="251"/>
      <c r="BI119" s="251"/>
      <c r="BJ119" s="251"/>
      <c r="BK119" s="251"/>
      <c r="BL119" s="251"/>
      <c r="BM119" s="251"/>
      <c r="BN119" s="251"/>
      <c r="BO119" s="1013" t="s">
        <v>470</v>
      </c>
      <c r="BP119" s="1041"/>
      <c r="BQ119" s="1035">
        <v>8147568</v>
      </c>
      <c r="BR119" s="1036"/>
      <c r="BS119" s="1036"/>
      <c r="BT119" s="1036"/>
      <c r="BU119" s="1036"/>
      <c r="BV119" s="1036">
        <v>7637420</v>
      </c>
      <c r="BW119" s="1036"/>
      <c r="BX119" s="1036"/>
      <c r="BY119" s="1036"/>
      <c r="BZ119" s="1036"/>
      <c r="CA119" s="1036">
        <v>7349218</v>
      </c>
      <c r="CB119" s="1036"/>
      <c r="CC119" s="1036"/>
      <c r="CD119" s="1036"/>
      <c r="CE119" s="1036"/>
      <c r="CF119" s="1037"/>
      <c r="CG119" s="1038"/>
      <c r="CH119" s="1038"/>
      <c r="CI119" s="1038"/>
      <c r="CJ119" s="1039"/>
      <c r="CK119" s="986"/>
      <c r="CL119" s="987"/>
      <c r="CM119" s="1009" t="s">
        <v>471</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180</v>
      </c>
      <c r="DH119" s="1022"/>
      <c r="DI119" s="1022"/>
      <c r="DJ119" s="1022"/>
      <c r="DK119" s="1023"/>
      <c r="DL119" s="1021" t="s">
        <v>180</v>
      </c>
      <c r="DM119" s="1022"/>
      <c r="DN119" s="1022"/>
      <c r="DO119" s="1022"/>
      <c r="DP119" s="1023"/>
      <c r="DQ119" s="1021" t="s">
        <v>180</v>
      </c>
      <c r="DR119" s="1022"/>
      <c r="DS119" s="1022"/>
      <c r="DT119" s="1022"/>
      <c r="DU119" s="1023"/>
      <c r="DV119" s="1024" t="s">
        <v>180</v>
      </c>
      <c r="DW119" s="1025"/>
      <c r="DX119" s="1025"/>
      <c r="DY119" s="1025"/>
      <c r="DZ119" s="1026"/>
    </row>
    <row r="120" spans="1:130" s="230" customFormat="1" ht="26.25" customHeight="1" x14ac:dyDescent="0.15">
      <c r="A120" s="1093"/>
      <c r="B120" s="985"/>
      <c r="C120" s="958" t="s">
        <v>448</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180</v>
      </c>
      <c r="AB120" s="995"/>
      <c r="AC120" s="995"/>
      <c r="AD120" s="995"/>
      <c r="AE120" s="996"/>
      <c r="AF120" s="997" t="s">
        <v>180</v>
      </c>
      <c r="AG120" s="995"/>
      <c r="AH120" s="995"/>
      <c r="AI120" s="995"/>
      <c r="AJ120" s="996"/>
      <c r="AK120" s="997" t="s">
        <v>180</v>
      </c>
      <c r="AL120" s="995"/>
      <c r="AM120" s="995"/>
      <c r="AN120" s="995"/>
      <c r="AO120" s="996"/>
      <c r="AP120" s="998" t="s">
        <v>180</v>
      </c>
      <c r="AQ120" s="999"/>
      <c r="AR120" s="999"/>
      <c r="AS120" s="999"/>
      <c r="AT120" s="1000"/>
      <c r="AU120" s="1027" t="s">
        <v>472</v>
      </c>
      <c r="AV120" s="1028"/>
      <c r="AW120" s="1028"/>
      <c r="AX120" s="1028"/>
      <c r="AY120" s="1029"/>
      <c r="AZ120" s="965" t="s">
        <v>473</v>
      </c>
      <c r="BA120" s="933"/>
      <c r="BB120" s="933"/>
      <c r="BC120" s="933"/>
      <c r="BD120" s="933"/>
      <c r="BE120" s="933"/>
      <c r="BF120" s="933"/>
      <c r="BG120" s="933"/>
      <c r="BH120" s="933"/>
      <c r="BI120" s="933"/>
      <c r="BJ120" s="933"/>
      <c r="BK120" s="933"/>
      <c r="BL120" s="933"/>
      <c r="BM120" s="933"/>
      <c r="BN120" s="933"/>
      <c r="BO120" s="933"/>
      <c r="BP120" s="934"/>
      <c r="BQ120" s="966">
        <v>3658672</v>
      </c>
      <c r="BR120" s="967"/>
      <c r="BS120" s="967"/>
      <c r="BT120" s="967"/>
      <c r="BU120" s="967"/>
      <c r="BV120" s="967">
        <v>3941363</v>
      </c>
      <c r="BW120" s="967"/>
      <c r="BX120" s="967"/>
      <c r="BY120" s="967"/>
      <c r="BZ120" s="967"/>
      <c r="CA120" s="967">
        <v>4048089</v>
      </c>
      <c r="CB120" s="967"/>
      <c r="CC120" s="967"/>
      <c r="CD120" s="967"/>
      <c r="CE120" s="967"/>
      <c r="CF120" s="980">
        <v>108.1</v>
      </c>
      <c r="CG120" s="981"/>
      <c r="CH120" s="981"/>
      <c r="CI120" s="981"/>
      <c r="CJ120" s="981"/>
      <c r="CK120" s="1042" t="s">
        <v>474</v>
      </c>
      <c r="CL120" s="1043"/>
      <c r="CM120" s="1043"/>
      <c r="CN120" s="1043"/>
      <c r="CO120" s="1044"/>
      <c r="CP120" s="1050" t="s">
        <v>475</v>
      </c>
      <c r="CQ120" s="1051"/>
      <c r="CR120" s="1051"/>
      <c r="CS120" s="1051"/>
      <c r="CT120" s="1051"/>
      <c r="CU120" s="1051"/>
      <c r="CV120" s="1051"/>
      <c r="CW120" s="1051"/>
      <c r="CX120" s="1051"/>
      <c r="CY120" s="1051"/>
      <c r="CZ120" s="1051"/>
      <c r="DA120" s="1051"/>
      <c r="DB120" s="1051"/>
      <c r="DC120" s="1051"/>
      <c r="DD120" s="1051"/>
      <c r="DE120" s="1051"/>
      <c r="DF120" s="1052"/>
      <c r="DG120" s="966">
        <v>2380619</v>
      </c>
      <c r="DH120" s="967"/>
      <c r="DI120" s="967"/>
      <c r="DJ120" s="967"/>
      <c r="DK120" s="967"/>
      <c r="DL120" s="967">
        <v>1859075</v>
      </c>
      <c r="DM120" s="967"/>
      <c r="DN120" s="967"/>
      <c r="DO120" s="967"/>
      <c r="DP120" s="967"/>
      <c r="DQ120" s="967">
        <v>1637149</v>
      </c>
      <c r="DR120" s="967"/>
      <c r="DS120" s="967"/>
      <c r="DT120" s="967"/>
      <c r="DU120" s="967"/>
      <c r="DV120" s="968">
        <v>43.7</v>
      </c>
      <c r="DW120" s="968"/>
      <c r="DX120" s="968"/>
      <c r="DY120" s="968"/>
      <c r="DZ120" s="969"/>
    </row>
    <row r="121" spans="1:130" s="230" customFormat="1" ht="26.25" customHeight="1" x14ac:dyDescent="0.15">
      <c r="A121" s="1093"/>
      <c r="B121" s="985"/>
      <c r="C121" s="1010" t="s">
        <v>476</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180</v>
      </c>
      <c r="AB121" s="995"/>
      <c r="AC121" s="995"/>
      <c r="AD121" s="995"/>
      <c r="AE121" s="996"/>
      <c r="AF121" s="997" t="s">
        <v>180</v>
      </c>
      <c r="AG121" s="995"/>
      <c r="AH121" s="995"/>
      <c r="AI121" s="995"/>
      <c r="AJ121" s="996"/>
      <c r="AK121" s="997" t="s">
        <v>180</v>
      </c>
      <c r="AL121" s="995"/>
      <c r="AM121" s="995"/>
      <c r="AN121" s="995"/>
      <c r="AO121" s="996"/>
      <c r="AP121" s="998" t="s">
        <v>180</v>
      </c>
      <c r="AQ121" s="999"/>
      <c r="AR121" s="999"/>
      <c r="AS121" s="999"/>
      <c r="AT121" s="1000"/>
      <c r="AU121" s="1030"/>
      <c r="AV121" s="1031"/>
      <c r="AW121" s="1031"/>
      <c r="AX121" s="1031"/>
      <c r="AY121" s="1032"/>
      <c r="AZ121" s="958" t="s">
        <v>477</v>
      </c>
      <c r="BA121" s="959"/>
      <c r="BB121" s="959"/>
      <c r="BC121" s="959"/>
      <c r="BD121" s="959"/>
      <c r="BE121" s="959"/>
      <c r="BF121" s="959"/>
      <c r="BG121" s="959"/>
      <c r="BH121" s="959"/>
      <c r="BI121" s="959"/>
      <c r="BJ121" s="959"/>
      <c r="BK121" s="959"/>
      <c r="BL121" s="959"/>
      <c r="BM121" s="959"/>
      <c r="BN121" s="959"/>
      <c r="BO121" s="959"/>
      <c r="BP121" s="960"/>
      <c r="BQ121" s="961" t="s">
        <v>180</v>
      </c>
      <c r="BR121" s="962"/>
      <c r="BS121" s="962"/>
      <c r="BT121" s="962"/>
      <c r="BU121" s="962"/>
      <c r="BV121" s="962" t="s">
        <v>180</v>
      </c>
      <c r="BW121" s="962"/>
      <c r="BX121" s="962"/>
      <c r="BY121" s="962"/>
      <c r="BZ121" s="962"/>
      <c r="CA121" s="962" t="s">
        <v>180</v>
      </c>
      <c r="CB121" s="962"/>
      <c r="CC121" s="962"/>
      <c r="CD121" s="962"/>
      <c r="CE121" s="962"/>
      <c r="CF121" s="956" t="s">
        <v>180</v>
      </c>
      <c r="CG121" s="957"/>
      <c r="CH121" s="957"/>
      <c r="CI121" s="957"/>
      <c r="CJ121" s="957"/>
      <c r="CK121" s="1045"/>
      <c r="CL121" s="1046"/>
      <c r="CM121" s="1046"/>
      <c r="CN121" s="1046"/>
      <c r="CO121" s="1047"/>
      <c r="CP121" s="1055" t="s">
        <v>478</v>
      </c>
      <c r="CQ121" s="1056"/>
      <c r="CR121" s="1056"/>
      <c r="CS121" s="1056"/>
      <c r="CT121" s="1056"/>
      <c r="CU121" s="1056"/>
      <c r="CV121" s="1056"/>
      <c r="CW121" s="1056"/>
      <c r="CX121" s="1056"/>
      <c r="CY121" s="1056"/>
      <c r="CZ121" s="1056"/>
      <c r="DA121" s="1056"/>
      <c r="DB121" s="1056"/>
      <c r="DC121" s="1056"/>
      <c r="DD121" s="1056"/>
      <c r="DE121" s="1056"/>
      <c r="DF121" s="1057"/>
      <c r="DG121" s="961">
        <v>115884</v>
      </c>
      <c r="DH121" s="962"/>
      <c r="DI121" s="962"/>
      <c r="DJ121" s="962"/>
      <c r="DK121" s="962"/>
      <c r="DL121" s="962">
        <v>173198</v>
      </c>
      <c r="DM121" s="962"/>
      <c r="DN121" s="962"/>
      <c r="DO121" s="962"/>
      <c r="DP121" s="962"/>
      <c r="DQ121" s="962">
        <v>178990</v>
      </c>
      <c r="DR121" s="962"/>
      <c r="DS121" s="962"/>
      <c r="DT121" s="962"/>
      <c r="DU121" s="962"/>
      <c r="DV121" s="963">
        <v>4.8</v>
      </c>
      <c r="DW121" s="963"/>
      <c r="DX121" s="963"/>
      <c r="DY121" s="963"/>
      <c r="DZ121" s="964"/>
    </row>
    <row r="122" spans="1:130" s="230" customFormat="1" ht="26.25" customHeight="1" x14ac:dyDescent="0.15">
      <c r="A122" s="1093"/>
      <c r="B122" s="985"/>
      <c r="C122" s="958" t="s">
        <v>458</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180</v>
      </c>
      <c r="AB122" s="995"/>
      <c r="AC122" s="995"/>
      <c r="AD122" s="995"/>
      <c r="AE122" s="996"/>
      <c r="AF122" s="997" t="s">
        <v>180</v>
      </c>
      <c r="AG122" s="995"/>
      <c r="AH122" s="995"/>
      <c r="AI122" s="995"/>
      <c r="AJ122" s="996"/>
      <c r="AK122" s="997" t="s">
        <v>180</v>
      </c>
      <c r="AL122" s="995"/>
      <c r="AM122" s="995"/>
      <c r="AN122" s="995"/>
      <c r="AO122" s="996"/>
      <c r="AP122" s="998" t="s">
        <v>180</v>
      </c>
      <c r="AQ122" s="999"/>
      <c r="AR122" s="999"/>
      <c r="AS122" s="999"/>
      <c r="AT122" s="1000"/>
      <c r="AU122" s="1030"/>
      <c r="AV122" s="1031"/>
      <c r="AW122" s="1031"/>
      <c r="AX122" s="1031"/>
      <c r="AY122" s="1032"/>
      <c r="AZ122" s="1009" t="s">
        <v>479</v>
      </c>
      <c r="BA122" s="1001"/>
      <c r="BB122" s="1001"/>
      <c r="BC122" s="1001"/>
      <c r="BD122" s="1001"/>
      <c r="BE122" s="1001"/>
      <c r="BF122" s="1001"/>
      <c r="BG122" s="1001"/>
      <c r="BH122" s="1001"/>
      <c r="BI122" s="1001"/>
      <c r="BJ122" s="1001"/>
      <c r="BK122" s="1001"/>
      <c r="BL122" s="1001"/>
      <c r="BM122" s="1001"/>
      <c r="BN122" s="1001"/>
      <c r="BO122" s="1001"/>
      <c r="BP122" s="1002"/>
      <c r="BQ122" s="1035">
        <v>4943347</v>
      </c>
      <c r="BR122" s="1036"/>
      <c r="BS122" s="1036"/>
      <c r="BT122" s="1036"/>
      <c r="BU122" s="1036"/>
      <c r="BV122" s="1036">
        <v>4846812</v>
      </c>
      <c r="BW122" s="1036"/>
      <c r="BX122" s="1036"/>
      <c r="BY122" s="1036"/>
      <c r="BZ122" s="1036"/>
      <c r="CA122" s="1036">
        <v>4645096</v>
      </c>
      <c r="CB122" s="1036"/>
      <c r="CC122" s="1036"/>
      <c r="CD122" s="1036"/>
      <c r="CE122" s="1036"/>
      <c r="CF122" s="1053">
        <v>124</v>
      </c>
      <c r="CG122" s="1054"/>
      <c r="CH122" s="1054"/>
      <c r="CI122" s="1054"/>
      <c r="CJ122" s="1054"/>
      <c r="CK122" s="1045"/>
      <c r="CL122" s="1046"/>
      <c r="CM122" s="1046"/>
      <c r="CN122" s="1046"/>
      <c r="CO122" s="1047"/>
      <c r="CP122" s="1055"/>
      <c r="CQ122" s="1056"/>
      <c r="CR122" s="1056"/>
      <c r="CS122" s="1056"/>
      <c r="CT122" s="1056"/>
      <c r="CU122" s="1056"/>
      <c r="CV122" s="1056"/>
      <c r="CW122" s="1056"/>
      <c r="CX122" s="1056"/>
      <c r="CY122" s="1056"/>
      <c r="CZ122" s="1056"/>
      <c r="DA122" s="1056"/>
      <c r="DB122" s="1056"/>
      <c r="DC122" s="1056"/>
      <c r="DD122" s="1056"/>
      <c r="DE122" s="1056"/>
      <c r="DF122" s="1057"/>
      <c r="DG122" s="961"/>
      <c r="DH122" s="962"/>
      <c r="DI122" s="962"/>
      <c r="DJ122" s="962"/>
      <c r="DK122" s="962"/>
      <c r="DL122" s="962"/>
      <c r="DM122" s="962"/>
      <c r="DN122" s="962"/>
      <c r="DO122" s="962"/>
      <c r="DP122" s="962"/>
      <c r="DQ122" s="962"/>
      <c r="DR122" s="962"/>
      <c r="DS122" s="962"/>
      <c r="DT122" s="962"/>
      <c r="DU122" s="962"/>
      <c r="DV122" s="963"/>
      <c r="DW122" s="963"/>
      <c r="DX122" s="963"/>
      <c r="DY122" s="963"/>
      <c r="DZ122" s="964"/>
    </row>
    <row r="123" spans="1:130" s="230" customFormat="1" ht="26.25" customHeight="1" x14ac:dyDescent="0.15">
      <c r="A123" s="1093"/>
      <c r="B123" s="985"/>
      <c r="C123" s="958" t="s">
        <v>464</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v>10681</v>
      </c>
      <c r="AB123" s="995"/>
      <c r="AC123" s="995"/>
      <c r="AD123" s="995"/>
      <c r="AE123" s="996"/>
      <c r="AF123" s="997">
        <v>4696</v>
      </c>
      <c r="AG123" s="995"/>
      <c r="AH123" s="995"/>
      <c r="AI123" s="995"/>
      <c r="AJ123" s="996"/>
      <c r="AK123" s="997">
        <v>4646</v>
      </c>
      <c r="AL123" s="995"/>
      <c r="AM123" s="995"/>
      <c r="AN123" s="995"/>
      <c r="AO123" s="996"/>
      <c r="AP123" s="998">
        <v>0.1</v>
      </c>
      <c r="AQ123" s="999"/>
      <c r="AR123" s="999"/>
      <c r="AS123" s="999"/>
      <c r="AT123" s="1000"/>
      <c r="AU123" s="1033"/>
      <c r="AV123" s="1034"/>
      <c r="AW123" s="1034"/>
      <c r="AX123" s="1034"/>
      <c r="AY123" s="1034"/>
      <c r="AZ123" s="251" t="s">
        <v>194</v>
      </c>
      <c r="BA123" s="251"/>
      <c r="BB123" s="251"/>
      <c r="BC123" s="251"/>
      <c r="BD123" s="251"/>
      <c r="BE123" s="251"/>
      <c r="BF123" s="251"/>
      <c r="BG123" s="251"/>
      <c r="BH123" s="251"/>
      <c r="BI123" s="251"/>
      <c r="BJ123" s="251"/>
      <c r="BK123" s="251"/>
      <c r="BL123" s="251"/>
      <c r="BM123" s="251"/>
      <c r="BN123" s="251"/>
      <c r="BO123" s="1013" t="s">
        <v>480</v>
      </c>
      <c r="BP123" s="1041"/>
      <c r="BQ123" s="1099">
        <v>8602019</v>
      </c>
      <c r="BR123" s="1100"/>
      <c r="BS123" s="1100"/>
      <c r="BT123" s="1100"/>
      <c r="BU123" s="1100"/>
      <c r="BV123" s="1100">
        <v>8788175</v>
      </c>
      <c r="BW123" s="1100"/>
      <c r="BX123" s="1100"/>
      <c r="BY123" s="1100"/>
      <c r="BZ123" s="1100"/>
      <c r="CA123" s="1100">
        <v>8693185</v>
      </c>
      <c r="CB123" s="1100"/>
      <c r="CC123" s="1100"/>
      <c r="CD123" s="1100"/>
      <c r="CE123" s="1100"/>
      <c r="CF123" s="1037"/>
      <c r="CG123" s="1038"/>
      <c r="CH123" s="1038"/>
      <c r="CI123" s="1038"/>
      <c r="CJ123" s="1039"/>
      <c r="CK123" s="1045"/>
      <c r="CL123" s="1046"/>
      <c r="CM123" s="1046"/>
      <c r="CN123" s="1046"/>
      <c r="CO123" s="1047"/>
      <c r="CP123" s="1055"/>
      <c r="CQ123" s="1056"/>
      <c r="CR123" s="1056"/>
      <c r="CS123" s="1056"/>
      <c r="CT123" s="1056"/>
      <c r="CU123" s="1056"/>
      <c r="CV123" s="1056"/>
      <c r="CW123" s="1056"/>
      <c r="CX123" s="1056"/>
      <c r="CY123" s="1056"/>
      <c r="CZ123" s="1056"/>
      <c r="DA123" s="1056"/>
      <c r="DB123" s="1056"/>
      <c r="DC123" s="1056"/>
      <c r="DD123" s="1056"/>
      <c r="DE123" s="1056"/>
      <c r="DF123" s="1057"/>
      <c r="DG123" s="994"/>
      <c r="DH123" s="995"/>
      <c r="DI123" s="995"/>
      <c r="DJ123" s="995"/>
      <c r="DK123" s="996"/>
      <c r="DL123" s="997"/>
      <c r="DM123" s="995"/>
      <c r="DN123" s="995"/>
      <c r="DO123" s="995"/>
      <c r="DP123" s="996"/>
      <c r="DQ123" s="997"/>
      <c r="DR123" s="995"/>
      <c r="DS123" s="995"/>
      <c r="DT123" s="995"/>
      <c r="DU123" s="996"/>
      <c r="DV123" s="998"/>
      <c r="DW123" s="999"/>
      <c r="DX123" s="999"/>
      <c r="DY123" s="999"/>
      <c r="DZ123" s="1000"/>
    </row>
    <row r="124" spans="1:130" s="230" customFormat="1" ht="26.25" customHeight="1" thickBot="1" x14ac:dyDescent="0.2">
      <c r="A124" s="1093"/>
      <c r="B124" s="985"/>
      <c r="C124" s="958" t="s">
        <v>467</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445</v>
      </c>
      <c r="AB124" s="995"/>
      <c r="AC124" s="995"/>
      <c r="AD124" s="995"/>
      <c r="AE124" s="996"/>
      <c r="AF124" s="997" t="s">
        <v>180</v>
      </c>
      <c r="AG124" s="995"/>
      <c r="AH124" s="995"/>
      <c r="AI124" s="995"/>
      <c r="AJ124" s="996"/>
      <c r="AK124" s="997" t="s">
        <v>180</v>
      </c>
      <c r="AL124" s="995"/>
      <c r="AM124" s="995"/>
      <c r="AN124" s="995"/>
      <c r="AO124" s="996"/>
      <c r="AP124" s="998" t="s">
        <v>180</v>
      </c>
      <c r="AQ124" s="999"/>
      <c r="AR124" s="999"/>
      <c r="AS124" s="999"/>
      <c r="AT124" s="1000"/>
      <c r="AU124" s="1095" t="s">
        <v>481</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180</v>
      </c>
      <c r="BR124" s="1063"/>
      <c r="BS124" s="1063"/>
      <c r="BT124" s="1063"/>
      <c r="BU124" s="1063"/>
      <c r="BV124" s="1063" t="s">
        <v>180</v>
      </c>
      <c r="BW124" s="1063"/>
      <c r="BX124" s="1063"/>
      <c r="BY124" s="1063"/>
      <c r="BZ124" s="1063"/>
      <c r="CA124" s="1063" t="s">
        <v>180</v>
      </c>
      <c r="CB124" s="1063"/>
      <c r="CC124" s="1063"/>
      <c r="CD124" s="1063"/>
      <c r="CE124" s="1063"/>
      <c r="CF124" s="1064"/>
      <c r="CG124" s="1065"/>
      <c r="CH124" s="1065"/>
      <c r="CI124" s="1065"/>
      <c r="CJ124" s="1066"/>
      <c r="CK124" s="1048"/>
      <c r="CL124" s="1048"/>
      <c r="CM124" s="1048"/>
      <c r="CN124" s="1048"/>
      <c r="CO124" s="1049"/>
      <c r="CP124" s="1055" t="s">
        <v>482</v>
      </c>
      <c r="CQ124" s="1056"/>
      <c r="CR124" s="1056"/>
      <c r="CS124" s="1056"/>
      <c r="CT124" s="1056"/>
      <c r="CU124" s="1056"/>
      <c r="CV124" s="1056"/>
      <c r="CW124" s="1056"/>
      <c r="CX124" s="1056"/>
      <c r="CY124" s="1056"/>
      <c r="CZ124" s="1056"/>
      <c r="DA124" s="1056"/>
      <c r="DB124" s="1056"/>
      <c r="DC124" s="1056"/>
      <c r="DD124" s="1056"/>
      <c r="DE124" s="1056"/>
      <c r="DF124" s="1057"/>
      <c r="DG124" s="1040" t="s">
        <v>180</v>
      </c>
      <c r="DH124" s="1022"/>
      <c r="DI124" s="1022"/>
      <c r="DJ124" s="1022"/>
      <c r="DK124" s="1023"/>
      <c r="DL124" s="1021" t="s">
        <v>180</v>
      </c>
      <c r="DM124" s="1022"/>
      <c r="DN124" s="1022"/>
      <c r="DO124" s="1022"/>
      <c r="DP124" s="1023"/>
      <c r="DQ124" s="1021" t="s">
        <v>180</v>
      </c>
      <c r="DR124" s="1022"/>
      <c r="DS124" s="1022"/>
      <c r="DT124" s="1022"/>
      <c r="DU124" s="1023"/>
      <c r="DV124" s="1024" t="s">
        <v>180</v>
      </c>
      <c r="DW124" s="1025"/>
      <c r="DX124" s="1025"/>
      <c r="DY124" s="1025"/>
      <c r="DZ124" s="1026"/>
    </row>
    <row r="125" spans="1:130" s="230" customFormat="1" ht="26.25" customHeight="1" x14ac:dyDescent="0.15">
      <c r="A125" s="1093"/>
      <c r="B125" s="985"/>
      <c r="C125" s="958" t="s">
        <v>469</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v>11604</v>
      </c>
      <c r="AB125" s="995"/>
      <c r="AC125" s="995"/>
      <c r="AD125" s="995"/>
      <c r="AE125" s="996"/>
      <c r="AF125" s="997">
        <v>9008</v>
      </c>
      <c r="AG125" s="995"/>
      <c r="AH125" s="995"/>
      <c r="AI125" s="995"/>
      <c r="AJ125" s="996"/>
      <c r="AK125" s="997">
        <v>6681</v>
      </c>
      <c r="AL125" s="995"/>
      <c r="AM125" s="995"/>
      <c r="AN125" s="995"/>
      <c r="AO125" s="996"/>
      <c r="AP125" s="998">
        <v>0.2</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483</v>
      </c>
      <c r="CL125" s="1043"/>
      <c r="CM125" s="1043"/>
      <c r="CN125" s="1043"/>
      <c r="CO125" s="1044"/>
      <c r="CP125" s="965" t="s">
        <v>484</v>
      </c>
      <c r="CQ125" s="933"/>
      <c r="CR125" s="933"/>
      <c r="CS125" s="933"/>
      <c r="CT125" s="933"/>
      <c r="CU125" s="933"/>
      <c r="CV125" s="933"/>
      <c r="CW125" s="933"/>
      <c r="CX125" s="933"/>
      <c r="CY125" s="933"/>
      <c r="CZ125" s="933"/>
      <c r="DA125" s="933"/>
      <c r="DB125" s="933"/>
      <c r="DC125" s="933"/>
      <c r="DD125" s="933"/>
      <c r="DE125" s="933"/>
      <c r="DF125" s="934"/>
      <c r="DG125" s="966" t="s">
        <v>180</v>
      </c>
      <c r="DH125" s="967"/>
      <c r="DI125" s="967"/>
      <c r="DJ125" s="967"/>
      <c r="DK125" s="967"/>
      <c r="DL125" s="967" t="s">
        <v>180</v>
      </c>
      <c r="DM125" s="967"/>
      <c r="DN125" s="967"/>
      <c r="DO125" s="967"/>
      <c r="DP125" s="967"/>
      <c r="DQ125" s="967" t="s">
        <v>180</v>
      </c>
      <c r="DR125" s="967"/>
      <c r="DS125" s="967"/>
      <c r="DT125" s="967"/>
      <c r="DU125" s="967"/>
      <c r="DV125" s="968" t="s">
        <v>180</v>
      </c>
      <c r="DW125" s="968"/>
      <c r="DX125" s="968"/>
      <c r="DY125" s="968"/>
      <c r="DZ125" s="969"/>
    </row>
    <row r="126" spans="1:130" s="230" customFormat="1" ht="26.25" customHeight="1" thickBot="1" x14ac:dyDescent="0.2">
      <c r="A126" s="1093"/>
      <c r="B126" s="985"/>
      <c r="C126" s="958" t="s">
        <v>471</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180</v>
      </c>
      <c r="AB126" s="995"/>
      <c r="AC126" s="995"/>
      <c r="AD126" s="995"/>
      <c r="AE126" s="996"/>
      <c r="AF126" s="997" t="s">
        <v>180</v>
      </c>
      <c r="AG126" s="995"/>
      <c r="AH126" s="995"/>
      <c r="AI126" s="995"/>
      <c r="AJ126" s="996"/>
      <c r="AK126" s="997" t="s">
        <v>180</v>
      </c>
      <c r="AL126" s="995"/>
      <c r="AM126" s="995"/>
      <c r="AN126" s="995"/>
      <c r="AO126" s="996"/>
      <c r="AP126" s="998" t="s">
        <v>180</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485</v>
      </c>
      <c r="CQ126" s="959"/>
      <c r="CR126" s="959"/>
      <c r="CS126" s="959"/>
      <c r="CT126" s="959"/>
      <c r="CU126" s="959"/>
      <c r="CV126" s="959"/>
      <c r="CW126" s="959"/>
      <c r="CX126" s="959"/>
      <c r="CY126" s="959"/>
      <c r="CZ126" s="959"/>
      <c r="DA126" s="959"/>
      <c r="DB126" s="959"/>
      <c r="DC126" s="959"/>
      <c r="DD126" s="959"/>
      <c r="DE126" s="959"/>
      <c r="DF126" s="960"/>
      <c r="DG126" s="961" t="s">
        <v>180</v>
      </c>
      <c r="DH126" s="962"/>
      <c r="DI126" s="962"/>
      <c r="DJ126" s="962"/>
      <c r="DK126" s="962"/>
      <c r="DL126" s="962" t="s">
        <v>180</v>
      </c>
      <c r="DM126" s="962"/>
      <c r="DN126" s="962"/>
      <c r="DO126" s="962"/>
      <c r="DP126" s="962"/>
      <c r="DQ126" s="962" t="s">
        <v>180</v>
      </c>
      <c r="DR126" s="962"/>
      <c r="DS126" s="962"/>
      <c r="DT126" s="962"/>
      <c r="DU126" s="962"/>
      <c r="DV126" s="963" t="s">
        <v>180</v>
      </c>
      <c r="DW126" s="963"/>
      <c r="DX126" s="963"/>
      <c r="DY126" s="963"/>
      <c r="DZ126" s="964"/>
    </row>
    <row r="127" spans="1:130" s="230" customFormat="1" ht="26.25" customHeight="1" x14ac:dyDescent="0.15">
      <c r="A127" s="1094"/>
      <c r="B127" s="987"/>
      <c r="C127" s="1009" t="s">
        <v>486</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t="s">
        <v>180</v>
      </c>
      <c r="AB127" s="995"/>
      <c r="AC127" s="995"/>
      <c r="AD127" s="995"/>
      <c r="AE127" s="996"/>
      <c r="AF127" s="997" t="s">
        <v>180</v>
      </c>
      <c r="AG127" s="995"/>
      <c r="AH127" s="995"/>
      <c r="AI127" s="995"/>
      <c r="AJ127" s="996"/>
      <c r="AK127" s="997" t="s">
        <v>180</v>
      </c>
      <c r="AL127" s="995"/>
      <c r="AM127" s="995"/>
      <c r="AN127" s="995"/>
      <c r="AO127" s="996"/>
      <c r="AP127" s="998" t="s">
        <v>180</v>
      </c>
      <c r="AQ127" s="999"/>
      <c r="AR127" s="999"/>
      <c r="AS127" s="999"/>
      <c r="AT127" s="1000"/>
      <c r="AU127" s="232"/>
      <c r="AV127" s="232"/>
      <c r="AW127" s="232"/>
      <c r="AX127" s="1067" t="s">
        <v>487</v>
      </c>
      <c r="AY127" s="1068"/>
      <c r="AZ127" s="1068"/>
      <c r="BA127" s="1068"/>
      <c r="BB127" s="1068"/>
      <c r="BC127" s="1068"/>
      <c r="BD127" s="1068"/>
      <c r="BE127" s="1069"/>
      <c r="BF127" s="1070" t="s">
        <v>488</v>
      </c>
      <c r="BG127" s="1068"/>
      <c r="BH127" s="1068"/>
      <c r="BI127" s="1068"/>
      <c r="BJ127" s="1068"/>
      <c r="BK127" s="1068"/>
      <c r="BL127" s="1069"/>
      <c r="BM127" s="1070" t="s">
        <v>489</v>
      </c>
      <c r="BN127" s="1068"/>
      <c r="BO127" s="1068"/>
      <c r="BP127" s="1068"/>
      <c r="BQ127" s="1068"/>
      <c r="BR127" s="1068"/>
      <c r="BS127" s="1069"/>
      <c r="BT127" s="1070" t="s">
        <v>490</v>
      </c>
      <c r="BU127" s="1068"/>
      <c r="BV127" s="1068"/>
      <c r="BW127" s="1068"/>
      <c r="BX127" s="1068"/>
      <c r="BY127" s="1068"/>
      <c r="BZ127" s="1091"/>
      <c r="CA127" s="232"/>
      <c r="CB127" s="232"/>
      <c r="CC127" s="232"/>
      <c r="CD127" s="255"/>
      <c r="CE127" s="255"/>
      <c r="CF127" s="255"/>
      <c r="CG127" s="232"/>
      <c r="CH127" s="232"/>
      <c r="CI127" s="232"/>
      <c r="CJ127" s="254"/>
      <c r="CK127" s="1059"/>
      <c r="CL127" s="1046"/>
      <c r="CM127" s="1046"/>
      <c r="CN127" s="1046"/>
      <c r="CO127" s="1047"/>
      <c r="CP127" s="958" t="s">
        <v>491</v>
      </c>
      <c r="CQ127" s="959"/>
      <c r="CR127" s="959"/>
      <c r="CS127" s="959"/>
      <c r="CT127" s="959"/>
      <c r="CU127" s="959"/>
      <c r="CV127" s="959"/>
      <c r="CW127" s="959"/>
      <c r="CX127" s="959"/>
      <c r="CY127" s="959"/>
      <c r="CZ127" s="959"/>
      <c r="DA127" s="959"/>
      <c r="DB127" s="959"/>
      <c r="DC127" s="959"/>
      <c r="DD127" s="959"/>
      <c r="DE127" s="959"/>
      <c r="DF127" s="960"/>
      <c r="DG127" s="961" t="s">
        <v>180</v>
      </c>
      <c r="DH127" s="962"/>
      <c r="DI127" s="962"/>
      <c r="DJ127" s="962"/>
      <c r="DK127" s="962"/>
      <c r="DL127" s="962" t="s">
        <v>180</v>
      </c>
      <c r="DM127" s="962"/>
      <c r="DN127" s="962"/>
      <c r="DO127" s="962"/>
      <c r="DP127" s="962"/>
      <c r="DQ127" s="962" t="s">
        <v>180</v>
      </c>
      <c r="DR127" s="962"/>
      <c r="DS127" s="962"/>
      <c r="DT127" s="962"/>
      <c r="DU127" s="962"/>
      <c r="DV127" s="963" t="s">
        <v>180</v>
      </c>
      <c r="DW127" s="963"/>
      <c r="DX127" s="963"/>
      <c r="DY127" s="963"/>
      <c r="DZ127" s="964"/>
    </row>
    <row r="128" spans="1:130" s="230" customFormat="1" ht="26.25" customHeight="1" thickBot="1" x14ac:dyDescent="0.2">
      <c r="A128" s="1077" t="s">
        <v>492</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493</v>
      </c>
      <c r="X128" s="1079"/>
      <c r="Y128" s="1079"/>
      <c r="Z128" s="1080"/>
      <c r="AA128" s="1081" t="s">
        <v>180</v>
      </c>
      <c r="AB128" s="1082"/>
      <c r="AC128" s="1082"/>
      <c r="AD128" s="1082"/>
      <c r="AE128" s="1083"/>
      <c r="AF128" s="1084" t="s">
        <v>180</v>
      </c>
      <c r="AG128" s="1082"/>
      <c r="AH128" s="1082"/>
      <c r="AI128" s="1082"/>
      <c r="AJ128" s="1083"/>
      <c r="AK128" s="1084" t="s">
        <v>180</v>
      </c>
      <c r="AL128" s="1082"/>
      <c r="AM128" s="1082"/>
      <c r="AN128" s="1082"/>
      <c r="AO128" s="1083"/>
      <c r="AP128" s="1085"/>
      <c r="AQ128" s="1086"/>
      <c r="AR128" s="1086"/>
      <c r="AS128" s="1086"/>
      <c r="AT128" s="1087"/>
      <c r="AU128" s="232"/>
      <c r="AV128" s="232"/>
      <c r="AW128" s="232"/>
      <c r="AX128" s="932" t="s">
        <v>494</v>
      </c>
      <c r="AY128" s="933"/>
      <c r="AZ128" s="933"/>
      <c r="BA128" s="933"/>
      <c r="BB128" s="933"/>
      <c r="BC128" s="933"/>
      <c r="BD128" s="933"/>
      <c r="BE128" s="934"/>
      <c r="BF128" s="1088" t="s">
        <v>180</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2"/>
      <c r="CA128" s="255"/>
      <c r="CB128" s="255"/>
      <c r="CC128" s="255"/>
      <c r="CD128" s="255"/>
      <c r="CE128" s="255"/>
      <c r="CF128" s="255"/>
      <c r="CG128" s="232"/>
      <c r="CH128" s="232"/>
      <c r="CI128" s="232"/>
      <c r="CJ128" s="254"/>
      <c r="CK128" s="1060"/>
      <c r="CL128" s="1061"/>
      <c r="CM128" s="1061"/>
      <c r="CN128" s="1061"/>
      <c r="CO128" s="1062"/>
      <c r="CP128" s="1071" t="s">
        <v>495</v>
      </c>
      <c r="CQ128" s="762"/>
      <c r="CR128" s="762"/>
      <c r="CS128" s="762"/>
      <c r="CT128" s="762"/>
      <c r="CU128" s="762"/>
      <c r="CV128" s="762"/>
      <c r="CW128" s="762"/>
      <c r="CX128" s="762"/>
      <c r="CY128" s="762"/>
      <c r="CZ128" s="762"/>
      <c r="DA128" s="762"/>
      <c r="DB128" s="762"/>
      <c r="DC128" s="762"/>
      <c r="DD128" s="762"/>
      <c r="DE128" s="762"/>
      <c r="DF128" s="1072"/>
      <c r="DG128" s="1073" t="s">
        <v>180</v>
      </c>
      <c r="DH128" s="1074"/>
      <c r="DI128" s="1074"/>
      <c r="DJ128" s="1074"/>
      <c r="DK128" s="1074"/>
      <c r="DL128" s="1074" t="s">
        <v>180</v>
      </c>
      <c r="DM128" s="1074"/>
      <c r="DN128" s="1074"/>
      <c r="DO128" s="1074"/>
      <c r="DP128" s="1074"/>
      <c r="DQ128" s="1074" t="s">
        <v>180</v>
      </c>
      <c r="DR128" s="1074"/>
      <c r="DS128" s="1074"/>
      <c r="DT128" s="1074"/>
      <c r="DU128" s="1074"/>
      <c r="DV128" s="1075" t="s">
        <v>180</v>
      </c>
      <c r="DW128" s="1075"/>
      <c r="DX128" s="1075"/>
      <c r="DY128" s="1075"/>
      <c r="DZ128" s="1076"/>
    </row>
    <row r="129" spans="1:131" s="230" customFormat="1" ht="26.25" customHeight="1" x14ac:dyDescent="0.15">
      <c r="A129" s="970" t="s">
        <v>109</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496</v>
      </c>
      <c r="X129" s="1107"/>
      <c r="Y129" s="1107"/>
      <c r="Z129" s="1108"/>
      <c r="AA129" s="994">
        <v>4579506</v>
      </c>
      <c r="AB129" s="995"/>
      <c r="AC129" s="995"/>
      <c r="AD129" s="995"/>
      <c r="AE129" s="996"/>
      <c r="AF129" s="997">
        <v>4011657</v>
      </c>
      <c r="AG129" s="995"/>
      <c r="AH129" s="995"/>
      <c r="AI129" s="995"/>
      <c r="AJ129" s="996"/>
      <c r="AK129" s="997">
        <v>4149551</v>
      </c>
      <c r="AL129" s="995"/>
      <c r="AM129" s="995"/>
      <c r="AN129" s="995"/>
      <c r="AO129" s="996"/>
      <c r="AP129" s="1109"/>
      <c r="AQ129" s="1110"/>
      <c r="AR129" s="1110"/>
      <c r="AS129" s="1110"/>
      <c r="AT129" s="1111"/>
      <c r="AU129" s="233"/>
      <c r="AV129" s="233"/>
      <c r="AW129" s="233"/>
      <c r="AX129" s="1101" t="s">
        <v>497</v>
      </c>
      <c r="AY129" s="959"/>
      <c r="AZ129" s="959"/>
      <c r="BA129" s="959"/>
      <c r="BB129" s="959"/>
      <c r="BC129" s="959"/>
      <c r="BD129" s="959"/>
      <c r="BE129" s="960"/>
      <c r="BF129" s="1102" t="s">
        <v>180</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70" t="s">
        <v>498</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499</v>
      </c>
      <c r="X130" s="1107"/>
      <c r="Y130" s="1107"/>
      <c r="Z130" s="1108"/>
      <c r="AA130" s="994">
        <v>420890</v>
      </c>
      <c r="AB130" s="995"/>
      <c r="AC130" s="995"/>
      <c r="AD130" s="995"/>
      <c r="AE130" s="996"/>
      <c r="AF130" s="997">
        <v>412562</v>
      </c>
      <c r="AG130" s="995"/>
      <c r="AH130" s="995"/>
      <c r="AI130" s="995"/>
      <c r="AJ130" s="996"/>
      <c r="AK130" s="997">
        <v>403214</v>
      </c>
      <c r="AL130" s="995"/>
      <c r="AM130" s="995"/>
      <c r="AN130" s="995"/>
      <c r="AO130" s="996"/>
      <c r="AP130" s="1109"/>
      <c r="AQ130" s="1110"/>
      <c r="AR130" s="1110"/>
      <c r="AS130" s="1110"/>
      <c r="AT130" s="1111"/>
      <c r="AU130" s="233"/>
      <c r="AV130" s="233"/>
      <c r="AW130" s="233"/>
      <c r="AX130" s="1101" t="s">
        <v>500</v>
      </c>
      <c r="AY130" s="959"/>
      <c r="AZ130" s="959"/>
      <c r="BA130" s="959"/>
      <c r="BB130" s="959"/>
      <c r="BC130" s="959"/>
      <c r="BD130" s="959"/>
      <c r="BE130" s="960"/>
      <c r="BF130" s="1137">
        <v>5.3</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501</v>
      </c>
      <c r="X131" s="1144"/>
      <c r="Y131" s="1144"/>
      <c r="Z131" s="1145"/>
      <c r="AA131" s="1040">
        <v>4158616</v>
      </c>
      <c r="AB131" s="1022"/>
      <c r="AC131" s="1022"/>
      <c r="AD131" s="1022"/>
      <c r="AE131" s="1023"/>
      <c r="AF131" s="1021">
        <v>3599095</v>
      </c>
      <c r="AG131" s="1022"/>
      <c r="AH131" s="1022"/>
      <c r="AI131" s="1022"/>
      <c r="AJ131" s="1023"/>
      <c r="AK131" s="1021">
        <v>3746337</v>
      </c>
      <c r="AL131" s="1022"/>
      <c r="AM131" s="1022"/>
      <c r="AN131" s="1022"/>
      <c r="AO131" s="1023"/>
      <c r="AP131" s="1146"/>
      <c r="AQ131" s="1147"/>
      <c r="AR131" s="1147"/>
      <c r="AS131" s="1147"/>
      <c r="AT131" s="1148"/>
      <c r="AU131" s="233"/>
      <c r="AV131" s="233"/>
      <c r="AW131" s="233"/>
      <c r="AX131" s="1119" t="s">
        <v>502</v>
      </c>
      <c r="AY131" s="762"/>
      <c r="AZ131" s="762"/>
      <c r="BA131" s="762"/>
      <c r="BB131" s="762"/>
      <c r="BC131" s="762"/>
      <c r="BD131" s="762"/>
      <c r="BE131" s="1072"/>
      <c r="BF131" s="1120" t="s">
        <v>180</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126" t="s">
        <v>503</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504</v>
      </c>
      <c r="W132" s="1130"/>
      <c r="X132" s="1130"/>
      <c r="Y132" s="1130"/>
      <c r="Z132" s="1131"/>
      <c r="AA132" s="1132">
        <v>6.1914348429999997</v>
      </c>
      <c r="AB132" s="1133"/>
      <c r="AC132" s="1133"/>
      <c r="AD132" s="1133"/>
      <c r="AE132" s="1134"/>
      <c r="AF132" s="1135">
        <v>5.613411149</v>
      </c>
      <c r="AG132" s="1133"/>
      <c r="AH132" s="1133"/>
      <c r="AI132" s="1133"/>
      <c r="AJ132" s="1134"/>
      <c r="AK132" s="1135">
        <v>4.2623768230000003</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505</v>
      </c>
      <c r="W133" s="1113"/>
      <c r="X133" s="1113"/>
      <c r="Y133" s="1113"/>
      <c r="Z133" s="1114"/>
      <c r="AA133" s="1115">
        <v>7.7</v>
      </c>
      <c r="AB133" s="1116"/>
      <c r="AC133" s="1116"/>
      <c r="AD133" s="1116"/>
      <c r="AE133" s="1117"/>
      <c r="AF133" s="1115">
        <v>6.3</v>
      </c>
      <c r="AG133" s="1116"/>
      <c r="AH133" s="1116"/>
      <c r="AI133" s="1116"/>
      <c r="AJ133" s="1117"/>
      <c r="AK133" s="1115">
        <v>5.3</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xSIOCcn1ec+VGrMdMSC783JazIqmTtZ8EzVJ34rXOZcLt8vz5iw/2nzHOnV3TkrmX3a/AH88v0G4JQpmBlU3rg==" saltValue="oL99fXSKBWaoW1WR9Vvb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506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Fy92xccAWQG8oCkYENALzvmh9viRlaRgJ0jxHReMe6XhPvCRVK1zROMd2VuvjUwktWLkSSt1iJvhXhUMwExmnw==" saltValue="KfrxL+UZwXJcTLHvn6q1r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Dzz8kQ01WtcvVRnK6J3LPw7IwpygO3Dq19x4nst9QFmpUM3YrmG2dNI1IFzPiWa7A1nnLAjPaC6ur7SjVRP77w==" saltValue="27nARsH6wBa5eECBu8fHH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507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509</v>
      </c>
      <c r="AP7" s="272"/>
      <c r="AQ7" s="273" t="s">
        <v>510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511</v>
      </c>
      <c r="AQ8" s="279" t="s">
        <v>512</v>
      </c>
      <c r="AR8" s="280" t="s">
        <v>513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514</v>
      </c>
      <c r="AL9" s="1153"/>
      <c r="AM9" s="1153"/>
      <c r="AN9" s="1154"/>
      <c r="AO9" s="281">
        <v>1432800</v>
      </c>
      <c r="AP9" s="281">
        <v>124127</v>
      </c>
      <c r="AQ9" s="282">
        <v>104296</v>
      </c>
      <c r="AR9" s="283">
        <v>19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515</v>
      </c>
      <c r="AL10" s="1153"/>
      <c r="AM10" s="1153"/>
      <c r="AN10" s="1154"/>
      <c r="AO10" s="284">
        <v>172610</v>
      </c>
      <c r="AP10" s="284">
        <v>14954</v>
      </c>
      <c r="AQ10" s="285">
        <v>16614</v>
      </c>
      <c r="AR10" s="286">
        <v>-10</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516</v>
      </c>
      <c r="AL11" s="1153"/>
      <c r="AM11" s="1153"/>
      <c r="AN11" s="1154"/>
      <c r="AO11" s="284">
        <v>680</v>
      </c>
      <c r="AP11" s="284">
        <v>59</v>
      </c>
      <c r="AQ11" s="285">
        <v>799</v>
      </c>
      <c r="AR11" s="286">
        <v>-92.6</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517</v>
      </c>
      <c r="AL12" s="1153"/>
      <c r="AM12" s="1153"/>
      <c r="AN12" s="1154"/>
      <c r="AO12" s="284" t="s">
        <v>518</v>
      </c>
      <c r="AP12" s="284" t="s">
        <v>518</v>
      </c>
      <c r="AQ12" s="285" t="s">
        <v>518</v>
      </c>
      <c r="AR12" s="286" t="s">
        <v>518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519</v>
      </c>
      <c r="AL13" s="1153"/>
      <c r="AM13" s="1153"/>
      <c r="AN13" s="1154"/>
      <c r="AO13" s="284">
        <v>30326</v>
      </c>
      <c r="AP13" s="284">
        <v>2627</v>
      </c>
      <c r="AQ13" s="285">
        <v>4504</v>
      </c>
      <c r="AR13" s="286">
        <v>-41.7</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520</v>
      </c>
      <c r="AL14" s="1153"/>
      <c r="AM14" s="1153"/>
      <c r="AN14" s="1154"/>
      <c r="AO14" s="284" t="s">
        <v>518</v>
      </c>
      <c r="AP14" s="284" t="s">
        <v>518</v>
      </c>
      <c r="AQ14" s="285">
        <v>2125</v>
      </c>
      <c r="AR14" s="286" t="s">
        <v>518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521</v>
      </c>
      <c r="AL15" s="1156"/>
      <c r="AM15" s="1156"/>
      <c r="AN15" s="1157"/>
      <c r="AO15" s="284">
        <v>-97721</v>
      </c>
      <c r="AP15" s="284">
        <v>-8466</v>
      </c>
      <c r="AQ15" s="285">
        <v>-7352</v>
      </c>
      <c r="AR15" s="286">
        <v>15.2</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194</v>
      </c>
      <c r="AL16" s="1156"/>
      <c r="AM16" s="1156"/>
      <c r="AN16" s="1157"/>
      <c r="AO16" s="284">
        <v>1538695</v>
      </c>
      <c r="AP16" s="284">
        <v>133301</v>
      </c>
      <c r="AQ16" s="285">
        <v>120986</v>
      </c>
      <c r="AR16" s="286">
        <v>10.199999999999999</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523</v>
      </c>
      <c r="AP20" s="293" t="s">
        <v>524</v>
      </c>
      <c r="AQ20" s="294" t="s">
        <v>525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526</v>
      </c>
      <c r="AL21" s="1159"/>
      <c r="AM21" s="1159"/>
      <c r="AN21" s="1160"/>
      <c r="AO21" s="297">
        <v>11.7</v>
      </c>
      <c r="AP21" s="298">
        <v>10.56</v>
      </c>
      <c r="AQ21" s="299">
        <v>1.1399999999999999</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527</v>
      </c>
      <c r="AL22" s="1159"/>
      <c r="AM22" s="1159"/>
      <c r="AN22" s="1160"/>
      <c r="AO22" s="302">
        <v>99.3</v>
      </c>
      <c r="AP22" s="303">
        <v>96.8</v>
      </c>
      <c r="AQ22" s="304">
        <v>2.5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49" t="s">
        <v>528</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x14ac:dyDescent="0.15">
      <c r="A27" s="309"/>
      <c r="AO27" s="262"/>
      <c r="AP27" s="262"/>
      <c r="AQ27" s="262"/>
      <c r="AR27" s="262"/>
      <c r="AS27" s="262"/>
      <c r="AT27" s="262"/>
    </row>
    <row r="28" spans="1:46" ht="17.25" x14ac:dyDescent="0.15">
      <c r="A28" s="263" t="s">
        <v>529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509</v>
      </c>
      <c r="AP30" s="272"/>
      <c r="AQ30" s="273" t="s">
        <v>510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511</v>
      </c>
      <c r="AQ31" s="279" t="s">
        <v>512</v>
      </c>
      <c r="AR31" s="280" t="s">
        <v>513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531</v>
      </c>
      <c r="AL32" s="1167"/>
      <c r="AM32" s="1167"/>
      <c r="AN32" s="1168"/>
      <c r="AO32" s="312">
        <v>373170</v>
      </c>
      <c r="AP32" s="312">
        <v>32329</v>
      </c>
      <c r="AQ32" s="313">
        <v>60627</v>
      </c>
      <c r="AR32" s="314">
        <v>-46.7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532</v>
      </c>
      <c r="AL33" s="1167"/>
      <c r="AM33" s="1167"/>
      <c r="AN33" s="1168"/>
      <c r="AO33" s="312" t="s">
        <v>518</v>
      </c>
      <c r="AP33" s="312" t="s">
        <v>518</v>
      </c>
      <c r="AQ33" s="313" t="s">
        <v>518</v>
      </c>
      <c r="AR33" s="314" t="s">
        <v>518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533</v>
      </c>
      <c r="AL34" s="1167"/>
      <c r="AM34" s="1167"/>
      <c r="AN34" s="1168"/>
      <c r="AO34" s="312" t="s">
        <v>518</v>
      </c>
      <c r="AP34" s="312" t="s">
        <v>518</v>
      </c>
      <c r="AQ34" s="313" t="s">
        <v>518</v>
      </c>
      <c r="AR34" s="314" t="s">
        <v>518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534</v>
      </c>
      <c r="AL35" s="1167"/>
      <c r="AM35" s="1167"/>
      <c r="AN35" s="1168"/>
      <c r="AO35" s="312">
        <v>164528</v>
      </c>
      <c r="AP35" s="312">
        <v>14253</v>
      </c>
      <c r="AQ35" s="313">
        <v>21887</v>
      </c>
      <c r="AR35" s="314">
        <v>-34.9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535</v>
      </c>
      <c r="AL36" s="1167"/>
      <c r="AM36" s="1167"/>
      <c r="AN36" s="1168"/>
      <c r="AO36" s="312">
        <v>13872</v>
      </c>
      <c r="AP36" s="312">
        <v>1202</v>
      </c>
      <c r="AQ36" s="313">
        <v>5351</v>
      </c>
      <c r="AR36" s="314">
        <v>-77.5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536</v>
      </c>
      <c r="AL37" s="1167"/>
      <c r="AM37" s="1167"/>
      <c r="AN37" s="1168"/>
      <c r="AO37" s="312">
        <v>11327</v>
      </c>
      <c r="AP37" s="312">
        <v>981</v>
      </c>
      <c r="AQ37" s="313">
        <v>569</v>
      </c>
      <c r="AR37" s="314">
        <v>72.400000000000006</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537</v>
      </c>
      <c r="AL38" s="1170"/>
      <c r="AM38" s="1170"/>
      <c r="AN38" s="1171"/>
      <c r="AO38" s="315" t="s">
        <v>518</v>
      </c>
      <c r="AP38" s="315" t="s">
        <v>518</v>
      </c>
      <c r="AQ38" s="316">
        <v>12</v>
      </c>
      <c r="AR38" s="304" t="s">
        <v>518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538</v>
      </c>
      <c r="AL39" s="1170"/>
      <c r="AM39" s="1170"/>
      <c r="AN39" s="1171"/>
      <c r="AO39" s="312" t="s">
        <v>518</v>
      </c>
      <c r="AP39" s="312" t="s">
        <v>518</v>
      </c>
      <c r="AQ39" s="313">
        <v>-1532</v>
      </c>
      <c r="AR39" s="314" t="s">
        <v>518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539</v>
      </c>
      <c r="AL40" s="1167"/>
      <c r="AM40" s="1167"/>
      <c r="AN40" s="1168"/>
      <c r="AO40" s="312">
        <v>-403214</v>
      </c>
      <c r="AP40" s="312">
        <v>-34931</v>
      </c>
      <c r="AQ40" s="313">
        <v>-57744</v>
      </c>
      <c r="AR40" s="314">
        <v>-39.5</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307</v>
      </c>
      <c r="AL41" s="1173"/>
      <c r="AM41" s="1173"/>
      <c r="AN41" s="1174"/>
      <c r="AO41" s="312">
        <v>159683</v>
      </c>
      <c r="AP41" s="312">
        <v>13834</v>
      </c>
      <c r="AQ41" s="313">
        <v>29170</v>
      </c>
      <c r="AR41" s="314">
        <v>-52.6</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540</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541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509</v>
      </c>
      <c r="AN49" s="1163" t="s">
        <v>543</v>
      </c>
      <c r="AO49" s="1164"/>
      <c r="AP49" s="1164"/>
      <c r="AQ49" s="1164"/>
      <c r="AR49" s="1165"/>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544</v>
      </c>
      <c r="AO50" s="329" t="s">
        <v>545</v>
      </c>
      <c r="AP50" s="330" t="s">
        <v>546</v>
      </c>
      <c r="AQ50" s="331" t="s">
        <v>547</v>
      </c>
      <c r="AR50" s="332" t="s">
        <v>548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549</v>
      </c>
      <c r="AL51" s="325"/>
      <c r="AM51" s="333">
        <v>455878</v>
      </c>
      <c r="AN51" s="334">
        <v>37524</v>
      </c>
      <c r="AO51" s="335">
        <v>-32.700000000000003</v>
      </c>
      <c r="AP51" s="336">
        <v>108252</v>
      </c>
      <c r="AQ51" s="337">
        <v>30.4</v>
      </c>
      <c r="AR51" s="338">
        <v>-63.1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550</v>
      </c>
      <c r="AM52" s="341">
        <v>173629</v>
      </c>
      <c r="AN52" s="342">
        <v>14292</v>
      </c>
      <c r="AO52" s="343">
        <v>-38.1</v>
      </c>
      <c r="AP52" s="344">
        <v>50321</v>
      </c>
      <c r="AQ52" s="345">
        <v>7.6</v>
      </c>
      <c r="AR52" s="346">
        <v>-45.7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551</v>
      </c>
      <c r="AL53" s="325"/>
      <c r="AM53" s="333">
        <v>275969</v>
      </c>
      <c r="AN53" s="334">
        <v>23069</v>
      </c>
      <c r="AO53" s="335">
        <v>-38.5</v>
      </c>
      <c r="AP53" s="336">
        <v>93492</v>
      </c>
      <c r="AQ53" s="337">
        <v>-13.6</v>
      </c>
      <c r="AR53" s="338">
        <v>-24.9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550</v>
      </c>
      <c r="AM54" s="341">
        <v>119981</v>
      </c>
      <c r="AN54" s="342">
        <v>10029</v>
      </c>
      <c r="AO54" s="343">
        <v>-29.8</v>
      </c>
      <c r="AP54" s="344">
        <v>53316</v>
      </c>
      <c r="AQ54" s="345">
        <v>6</v>
      </c>
      <c r="AR54" s="346">
        <v>-35.799999999999997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552</v>
      </c>
      <c r="AL55" s="325"/>
      <c r="AM55" s="333">
        <v>1214891</v>
      </c>
      <c r="AN55" s="334">
        <v>102540</v>
      </c>
      <c r="AO55" s="335">
        <v>344.5</v>
      </c>
      <c r="AP55" s="336">
        <v>94796</v>
      </c>
      <c r="AQ55" s="337">
        <v>1.4</v>
      </c>
      <c r="AR55" s="338">
        <v>343.1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550</v>
      </c>
      <c r="AM56" s="341">
        <v>624348</v>
      </c>
      <c r="AN56" s="342">
        <v>52696</v>
      </c>
      <c r="AO56" s="343">
        <v>425.4</v>
      </c>
      <c r="AP56" s="344">
        <v>55781</v>
      </c>
      <c r="AQ56" s="345">
        <v>4.5999999999999996</v>
      </c>
      <c r="AR56" s="346">
        <v>420.8</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553</v>
      </c>
      <c r="AL57" s="325"/>
      <c r="AM57" s="333">
        <v>406916</v>
      </c>
      <c r="AN57" s="334">
        <v>34708</v>
      </c>
      <c r="AO57" s="335">
        <v>-66.2</v>
      </c>
      <c r="AP57" s="336">
        <v>85942</v>
      </c>
      <c r="AQ57" s="337">
        <v>-9.3000000000000007</v>
      </c>
      <c r="AR57" s="338">
        <v>-56.9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550</v>
      </c>
      <c r="AM58" s="341">
        <v>49586</v>
      </c>
      <c r="AN58" s="342">
        <v>4229</v>
      </c>
      <c r="AO58" s="343">
        <v>-92</v>
      </c>
      <c r="AP58" s="344">
        <v>48630</v>
      </c>
      <c r="AQ58" s="345">
        <v>-12.8</v>
      </c>
      <c r="AR58" s="346">
        <v>-79.2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554</v>
      </c>
      <c r="AL59" s="325"/>
      <c r="AM59" s="333">
        <v>899837</v>
      </c>
      <c r="AN59" s="334">
        <v>77955</v>
      </c>
      <c r="AO59" s="335">
        <v>124.6</v>
      </c>
      <c r="AP59" s="336">
        <v>95007</v>
      </c>
      <c r="AQ59" s="337">
        <v>10.5</v>
      </c>
      <c r="AR59" s="338">
        <v>114.1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550</v>
      </c>
      <c r="AM60" s="341">
        <v>312749</v>
      </c>
      <c r="AN60" s="342">
        <v>27094</v>
      </c>
      <c r="AO60" s="343">
        <v>540.70000000000005</v>
      </c>
      <c r="AP60" s="344">
        <v>48509</v>
      </c>
      <c r="AQ60" s="345">
        <v>-0.2</v>
      </c>
      <c r="AR60" s="346">
        <v>540.9</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555</v>
      </c>
      <c r="AL61" s="347"/>
      <c r="AM61" s="348">
        <v>650698</v>
      </c>
      <c r="AN61" s="349">
        <v>55159</v>
      </c>
      <c r="AO61" s="350">
        <v>66.3</v>
      </c>
      <c r="AP61" s="351">
        <v>95498</v>
      </c>
      <c r="AQ61" s="352">
        <v>3.9</v>
      </c>
      <c r="AR61" s="338">
        <v>62.4</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550</v>
      </c>
      <c r="AM62" s="341">
        <v>256059</v>
      </c>
      <c r="AN62" s="342">
        <v>21668</v>
      </c>
      <c r="AO62" s="343">
        <v>161.19999999999999</v>
      </c>
      <c r="AP62" s="344">
        <v>51311</v>
      </c>
      <c r="AQ62" s="345">
        <v>1</v>
      </c>
      <c r="AR62" s="346">
        <v>160.19999999999999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BJ4U6lyw+qhQzd8fnAVOB5TwpV6oq/qsxpxQHtxXDsIQ/V8dzB599OhhlTydoCiwWBlVa8B65m/RZVvxKxiXbQ==" saltValue="DIZNoHpcyPgcaq4dfAA3q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557</v>
      </c>
    </row>
    <row r="121" spans="125:125" ht="13.5" hidden="1" customHeight="1" x14ac:dyDescent="0.15">
      <c r="DU121" s="259"/>
    </row>
  </sheetData>
  <sheetProtection algorithmName="SHA-512" hashValue="dxpXKK2vq3yhNkTWRjZvJlO3hxHEpbkLacXXLb8UfEDzD31oxffticM9uJRYTUn8baV5AYlyWMX3XiuQAmAwdg==" saltValue="fXy0uUGf03tx9MIebdYQj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558</v>
      </c>
    </row>
  </sheetData>
  <sheetProtection algorithmName="SHA-512" hashValue="Kt7JWH84io8ouzvi6Uch7ReG2/sqNV5WQ2uy8+lYzFGgObNYQUkv6Ki6dO8A9Y5vIxcrG7WLOd6lIanGDY94ZA==" saltValue="vkSpSjBddBzuFY8zm8TAh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175" t="s">
        <v>3</v>
      </c>
      <c r="D47" s="1175"/>
      <c r="E47" s="1176"/>
      <c r="F47" s="11">
        <v>28.33</v>
      </c>
      <c r="G47" s="12">
        <v>31.39</v>
      </c>
      <c r="H47" s="12">
        <v>30.08</v>
      </c>
      <c r="I47" s="12">
        <v>39.840000000000003</v>
      </c>
      <c r="J47" s="13">
        <v>39.17</v>
      </c>
    </row>
    <row r="48" spans="2:10" ht="57.75" customHeight="1" x14ac:dyDescent="0.15">
      <c r="B48" s="14"/>
      <c r="C48" s="1177" t="s">
        <v>4</v>
      </c>
      <c r="D48" s="1177"/>
      <c r="E48" s="1178"/>
      <c r="F48" s="15">
        <v>4.21</v>
      </c>
      <c r="G48" s="16">
        <v>4.45</v>
      </c>
      <c r="H48" s="16">
        <v>3.91</v>
      </c>
      <c r="I48" s="16">
        <v>9.7799999999999994</v>
      </c>
      <c r="J48" s="17">
        <v>5.09</v>
      </c>
    </row>
    <row r="49" spans="2:10" ht="57.75" customHeight="1" thickBot="1" x14ac:dyDescent="0.2">
      <c r="B49" s="18"/>
      <c r="C49" s="1179" t="s">
        <v>5</v>
      </c>
      <c r="D49" s="1179"/>
      <c r="E49" s="1180"/>
      <c r="F49" s="19">
        <v>1.87</v>
      </c>
      <c r="G49" s="20">
        <v>9.61</v>
      </c>
      <c r="H49" s="20">
        <v>2.46</v>
      </c>
      <c r="I49" s="20">
        <v>10.82</v>
      </c>
      <c r="J49" s="21" t="s">
        <v>564</v>
      </c>
    </row>
    <row r="50" spans="2:10" x14ac:dyDescent="0.15"/>
  </sheetData>
  <sheetProtection algorithmName="SHA-512" hashValue="PYf8xHS5Zr7FPXqxYl8m+T3bPJlk1dcD8AV9vW9GhDUquzjQzA3hyRehFJ28yMLm2UPbNiernzjpVBBNitRmJA==" saltValue="OEdl7BUTpebR4Ijfoirsn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佐々木　祐貴子</cp:lastModifiedBy>
  <cp:lastPrinted>2024-10-17T06:21:51Z</cp:lastPrinted>
  <dcterms:created xsi:type="dcterms:W3CDTF">2024-03-14T03:07:28Z</dcterms:created>
  <dcterms:modified xsi:type="dcterms:W3CDTF">2024-10-17T06:21:57Z</dcterms:modified>
  <cp:category/>
</cp:coreProperties>
</file>