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6\05 情報開示推進（財政状況資料等）\01　9月公表分\04　県HP掲載（9月公表分）\HP掲載用データ\"/>
    </mc:Choice>
  </mc:AlternateContent>
  <xr:revisionPtr revIDLastSave="0" documentId="13_ncr:1_{3C8DAFEE-F85E-460C-946E-4D5349ECE336}" xr6:coauthVersionLast="47" xr6:coauthVersionMax="47"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5" i="10" l="1"/>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C35" i="10"/>
  <c r="U34" i="10"/>
  <c r="U35" i="10" s="1"/>
  <c r="U36" i="10" s="1"/>
  <c r="C34" i="10"/>
  <c r="AM34" i="10" l="1"/>
  <c r="AM35" i="10" s="1"/>
  <c r="BE34" i="10"/>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 r="BW41" i="10" s="1"/>
  <c r="BW42" i="10" s="1"/>
  <c r="CO34" i="10" l="1"/>
</calcChain>
</file>

<file path=xl/sharedStrings.xml><?xml version="1.0" encoding="utf-8"?>
<sst xmlns="http://schemas.openxmlformats.org/spreadsheetml/2006/main" count="1117" uniqueCount="604">
  <si>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</si>
  <si>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</si>
  <si>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</si>
  <si>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</si>
  <si>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</si>
  <si>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</si>
  <si>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</si>
  <si>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</si>
  <si>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</si>
  <si>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</si>
  <si>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</si>
  <si>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</si>
  <si>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</si>
  <si>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</si>
  <si>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</si>
  <si>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</si>
  <si>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</si>
  <si>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</si>
  <si>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</si>
  <si>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</si>
  <si>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</si>
  <si>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</si>
  <si>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</si>
  <si>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</si>
  <si>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</si>
  <si>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</si>
  <si>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</si>
  <si>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</si>
  <si>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</si>
  <si>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</si>
  <si>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</si>
  <si>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</si>
  <si>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</si>
  <si>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</si>
  <si>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</si>
  <si>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</si>
  <si>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</si>
  <si>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</si>
  <si>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</si>
  <si>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</si>
  <si>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</si>
  <si>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</si>
  <si>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</si>
  <si>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</si>
  <si>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</si>
  <si>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</si>
  <si>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</si>
  <si>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</si>
  <si>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</si>
  <si>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</si>
  <si>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</si>
  <si>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</si>
  <si>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</si>
  <si>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</si>
  <si>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</si>
  <si>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</si>
  <si>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</si>
  <si>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</si>
  <si>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</si>
  <si>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</si>
  <si>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</si>
  <si>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</si>
  <si>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</si>
  <si>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</si>
  <si>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</si>
  <si>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</si>
  <si>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</si>
  <si>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</si>
  <si>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</si>
  <si>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</si>
  <si>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</si>
  <si>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</si>
  <si>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</si>
  <si>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</si>
  <si>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</si>
  <si>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</si>
  <si>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</si>
  <si>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</si>
  <si>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</si>
  <si>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</si>
  <si>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</si>
  <si>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</si>
  <si>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</si>
  <si>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</si>
  <si>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</si>
  <si>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</si>
  <si>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Ⅴ－１</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</si>
  <si>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</si>
  <si>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</si>
  <si>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</si>
  <si>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</si>
  <si>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</si>
  <si>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</si>
  <si>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</si>
  <si>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</si>
  <si>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</si>
  <si>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</si>
  <si>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</si>
  <si>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</si>
  <si>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日野町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</si>
  <si>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</si>
  <si>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</si>
  <si>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</si>
  <si>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</si>
  <si>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</si>
  <si>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</si>
  <si>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</si>
  <si>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</si>
  <si>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</si>
  <si>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</si>
  <si>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</si>
  <si>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</si>
  <si>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</si>
  <si>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</si>
  <si>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</si>
  <si>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</si>
  <si>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</si>
  <si>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</si>
  <si>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</si>
  <si>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</si>
  <si>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</si>
  <si>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</si>
  <si>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</si>
  <si>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</si>
  <si>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</si>
  <si>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</si>
  <si>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</si>
  <si>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</si>
  <si>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</si>
  <si>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</si>
  <si>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</si>
  <si>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</si>
  <si>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</si>
  <si>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</si>
  <si>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</si>
  <si>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</si>
  <si>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</si>
  <si>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</si>
  <si>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</si>
  <si>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</si>
  <si>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</si>
  <si>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</si>
  <si>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</si>
  <si>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</si>
  <si>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</si>
  <si>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</si>
  <si>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</si>
  <si>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</si>
  <si>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</si>
  <si>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</si>
  <si>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</si>
  <si>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</si>
  <si>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</si>
  <si>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</si>
  <si>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</si>
  <si>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</si>
  <si>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</si>
  <si>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-1.3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</si>
  <si>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</si>
  <si>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</si>
  <si>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</si>
  <si>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</si>
  <si>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</si>
  <si>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</si>
  <si>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</si>
  <si>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</si>
  <si>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</si>
  <si>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</si>
  <si>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</si>
  <si>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</si>
  <si>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</si>
  <si>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</si>
  <si>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</si>
  <si>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</si>
  <si>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</si>
  <si>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</si>
  <si>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</si>
  <si>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</si>
  <si>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</si>
  <si>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</si>
  <si>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</si>
  <si>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</si>
  <si>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</si>
  <si>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</si>
  <si>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</si>
  <si>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</si>
  <si>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</si>
  <si>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</si>
  <si>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</si>
  <si>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</si>
  <si>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</si>
  <si>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</si>
  <si>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</si>
  <si>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</si>
  <si>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</si>
  <si>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</si>
  <si>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</si>
  <si>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</si>
  <si>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</si>
  <si>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</si>
  <si>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</si>
  <si>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</si>
  <si>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</si>
  <si>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</si>
  <si>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</si>
  <si>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</si>
  <si>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</si>
  <si>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</si>
  <si>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</si>
  <si>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</si>
  <si>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</si>
  <si>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</si>
  <si>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</si>
  <si>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</si>
  <si>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</si>
  <si>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</si>
  <si>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</si>
  <si>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滋賀県日野町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</si>
  <si>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</si>
  <si>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</si>
  <si>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</si>
  <si>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</si>
  <si>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</si>
  <si>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</si>
  <si>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</si>
  <si>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</si>
  <si>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</si>
  <si>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</si>
  <si>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</si>
  <si>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</si>
  <si>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</si>
  <si>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</si>
  <si>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</si>
  <si>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</si>
  <si>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</si>
  <si>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</si>
  <si>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</si>
  <si>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</si>
  <si>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</si>
  <si>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</si>
  <si>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</si>
  <si>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</si>
  <si>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</si>
  <si>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</si>
  <si>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</si>
  <si>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</si>
  <si>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</si>
  <si>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</si>
  <si>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</si>
  <si>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</si>
  <si>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</si>
  <si>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</si>
  <si>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</si>
  <si>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</si>
  <si>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</si>
  <si>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</si>
  <si>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</si>
  <si>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</si>
  <si>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</si>
  <si>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</si>
  <si>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</si>
  <si>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</si>
  <si>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</si>
  <si>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</si>
  <si>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</si>
  <si>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</si>
  <si>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</si>
  <si>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</si>
  <si>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</si>
  <si>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</si>
  <si>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</si>
  <si>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</si>
  <si>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</si>
  <si>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</si>
  <si>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</si>
  <si>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</si>
  <si>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</si>
  <si>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</si>
  <si>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</si>
  <si>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</si>
  <si>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</si>
  <si>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</si>
  <si>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</si>
  <si>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</si>
  <si>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</si>
  <si>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</si>
  <si>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</si>
  <si>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</si>
  <si>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</si>
  <si>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</si>
  <si>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</si>
  <si>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</si>
  <si>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</si>
  <si>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</si>
  <si>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</si>
  <si>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</si>
  <si>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</si>
  <si>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</si>
  <si>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</si>
  <si>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</si>
  <si>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</si>
  <si>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</si>
  <si>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</si>
  <si>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</si>
  <si>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</si>
  <si>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</si>
  <si>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</si>
  <si>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</si>
  <si>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</si>
  <si>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</si>
  <si>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</si>
  <si>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</si>
  <si>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</si>
  <si>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</si>
  <si>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</si>
  <si>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</si>
  <si>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</si>
  <si>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</si>
  <si>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</si>
  <si>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</si>
  <si>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</si>
  <si>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</si>
  <si>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</si>
  <si>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</si>
  <si>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</si>
  <si>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</si>
  <si>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</si>
  <si>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</si>
  <si>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</si>
  <si>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</si>
  <si>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</si>
  <si>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</si>
  <si>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</si>
  <si>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</si>
  <si>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</si>
  <si>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</si>
  <si>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</si>
  <si>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</si>
  <si>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</si>
  <si>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</si>
  <si>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</si>
  <si>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</si>
  <si>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</si>
  <si>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簡易水道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</si>
  <si>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</si>
  <si>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</si>
  <si>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</si>
  <si>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</si>
  <si>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</si>
  <si>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</si>
  <si>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</si>
  <si>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</si>
  <si>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</si>
  <si>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</si>
  <si>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</si>
  <si>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</si>
  <si>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</si>
  <si>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</si>
  <si>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</si>
  <si>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</si>
  <si>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</si>
  <si>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</si>
  <si>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</si>
  <si>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</si>
  <si>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</si>
  <si>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</si>
  <si>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</si>
  <si>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</si>
  <si>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</si>
  <si>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</si>
  <si>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滋賀県日野町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</si>
  <si>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</si>
  <si>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</si>
  <si>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</si>
  <si>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</si>
  <si>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</si>
  <si>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</si>
  <si>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</si>
  <si>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</si>
  <si>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</si>
  <si>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</si>
  <si>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</si>
  <si>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</si>
  <si>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</si>
  <si>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</si>
  <si>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</si>
  <si>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</si>
  <si>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</si>
  <si>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</si>
  <si>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</si>
  <si>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</si>
  <si>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</si>
  <si>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</si>
  <si>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</si>
  <si>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</si>
  <si>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</si>
  <si>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</si>
  <si>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</si>
  <si>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</si>
  <si>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</si>
  <si>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</si>
  <si>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</si>
  <si>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</si>
  <si>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</si>
  <si>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</si>
  <si>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</si>
  <si>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</si>
  <si>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</si>
  <si>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</si>
  <si>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</si>
  <si>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簡易水道特別会計</t>
    <phoneticPr fontId="5"/>
  </si>
  <si>
    <t>法非適用企業</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</si>
  <si>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</si>
  <si>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</si>
  <si>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</si>
  <si>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</si>
  <si>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</si>
  <si>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</si>
  <si>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</si>
  <si>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</si>
  <si>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</si>
  <si>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</si>
  <si>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</si>
  <si>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</si>
  <si>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</si>
  <si>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</si>
  <si>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</si>
  <si>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</si>
  <si>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</si>
  <si>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</si>
  <si>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</si>
  <si>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</si>
  <si>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</si>
  <si>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</si>
  <si>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</si>
  <si>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</si>
  <si>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</si>
  <si>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</si>
  <si>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</si>
  <si>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</si>
  <si>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</si>
  <si>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</si>
  <si>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</si>
  <si>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</si>
  <si>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</si>
  <si>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</si>
  <si>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</si>
  <si>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</si>
  <si>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</si>
  <si>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</si>
  <si>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</si>
  <si>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</si>
  <si>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</si>
  <si>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</si>
  <si>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</si>
  <si>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</si>
  <si>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</si>
  <si>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</si>
  <si>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</si>
  <si>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</si>
  <si>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</si>
  <si>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</si>
  <si>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</si>
  <si>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</si>
  <si>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</si>
  <si>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</si>
  <si>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</si>
  <si>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</si>
  <si>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</si>
  <si>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</si>
  <si>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</si>
  <si>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</si>
  <si>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</si>
  <si>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</si>
  <si>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</si>
  <si>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</si>
  <si>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</si>
  <si>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</si>
  <si>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</si>
  <si>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</si>
  <si>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</si>
  <si>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</si>
  <si>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</si>
  <si>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</si>
  <si>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</si>
  <si>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</si>
  <si>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</si>
  <si>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</si>
  <si>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</si>
  <si>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</si>
  <si>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</si>
  <si>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</si>
  <si>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</si>
  <si>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</si>
  <si>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</si>
  <si>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</si>
  <si>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</si>
  <si>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</si>
  <si>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</si>
  <si>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</si>
  <si>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</si>
  <si>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</si>
  <si>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</si>
  <si>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</si>
  <si>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</si>
  <si>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</si>
  <si>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</si>
  <si>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</si>
  <si>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</si>
  <si>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</si>
  <si>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</si>
  <si>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</si>
  <si>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</si>
  <si>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</si>
  <si>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</si>
  <si>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</si>
  <si>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</si>
  <si>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</si>
  <si>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</si>
  <si>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</si>
  <si>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</si>
  <si>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</si>
  <si>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</si>
  <si>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</si>
  <si>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</si>
  <si>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</si>
  <si>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</si>
  <si>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</si>
  <si>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</si>
  <si>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</si>
  <si>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</si>
  <si>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</si>
  <si>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</si>
  <si>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</si>
  <si>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</si>
  <si>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</si>
  <si>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</si>
  <si>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</si>
  <si>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</si>
  <si>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</si>
  <si>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</si>
  <si>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</si>
  <si>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</si>
  <si>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</si>
  <si>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</si>
  <si>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</si>
  <si>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</si>
  <si>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</si>
  <si>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</si>
  <si>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</si>
  <si>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</si>
  <si>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</si>
  <si>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</si>
  <si>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</si>
  <si>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</si>
  <si>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</si>
  <si>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</si>
  <si>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</si>
  <si>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</si>
  <si>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1.10</t>
  </si>
  <si>
    <t>水道事業会計</t>
  </si>
  <si>
    <t>一般会計</t>
  </si>
  <si>
    <t>介護保険特別会計</t>
  </si>
  <si>
    <t>下水道事業会計</t>
  </si>
  <si>
    <t>農業集落排水事業特別会計</t>
  </si>
  <si>
    <t>国民健康保険特別会計</t>
  </si>
  <si>
    <t>後期高齢者医療特別会計</t>
  </si>
  <si>
    <t>簡易水道特別会計</t>
  </si>
  <si>
    <t>その他会計（赤字）</t>
  </si>
  <si>
    <t>その他会計（黒字）</t>
  </si>
  <si>
    <t>（百万円）</t>
    <phoneticPr fontId="5"/>
  </si>
  <si>
    <t>H30</t>
    <phoneticPr fontId="5"/>
  </si>
  <si>
    <t>R01</t>
    <phoneticPr fontId="5"/>
  </si>
  <si>
    <t>R02</t>
    <phoneticPr fontId="5"/>
  </si>
  <si>
    <t>R03</t>
    <phoneticPr fontId="5"/>
  </si>
  <si>
    <t>R04</t>
    <phoneticPr fontId="5"/>
  </si>
  <si>
    <t>中部清掃組合</t>
    <rPh sb="0" eb="2">
      <t>チュウブ</t>
    </rPh>
    <rPh sb="2" eb="4">
      <t>セイソウ</t>
    </rPh>
    <rPh sb="4" eb="6">
      <t>クミアイ</t>
    </rPh>
    <phoneticPr fontId="2"/>
  </si>
  <si>
    <t>東近江行政組合（一般会計）</t>
    <rPh sb="0" eb="3">
      <t>ヒガシオウミ</t>
    </rPh>
    <rPh sb="3" eb="5">
      <t>ギョウセイ</t>
    </rPh>
    <rPh sb="5" eb="7">
      <t>クミアイ</t>
    </rPh>
    <rPh sb="8" eb="10">
      <t>イッパン</t>
    </rPh>
    <rPh sb="10" eb="12">
      <t>カイケイ</t>
    </rPh>
    <phoneticPr fontId="2"/>
  </si>
  <si>
    <t>東近江行政組合（救急医療特別会計）</t>
    <rPh sb="0" eb="3">
      <t>ヒガシオウミ</t>
    </rPh>
    <rPh sb="3" eb="5">
      <t>ギョウセイ</t>
    </rPh>
    <rPh sb="5" eb="7">
      <t>クミアイ</t>
    </rPh>
    <rPh sb="8" eb="10">
      <t>キュウキュウ</t>
    </rPh>
    <rPh sb="10" eb="12">
      <t>イリョウ</t>
    </rPh>
    <rPh sb="12" eb="14">
      <t>トクベツ</t>
    </rPh>
    <rPh sb="14" eb="16">
      <t>カイケイ</t>
    </rPh>
    <phoneticPr fontId="2"/>
  </si>
  <si>
    <t>八日市布引ライフ組合</t>
    <rPh sb="0" eb="3">
      <t>ヨウカイチ</t>
    </rPh>
    <rPh sb="3" eb="5">
      <t>ヌノビキ</t>
    </rPh>
    <rPh sb="8" eb="10">
      <t>クミアイ</t>
    </rPh>
    <phoneticPr fontId="2"/>
  </si>
  <si>
    <t>滋賀県市町村職員研修センター</t>
    <rPh sb="0" eb="3">
      <t>シガケン</t>
    </rPh>
    <rPh sb="3" eb="6">
      <t>シチョウソン</t>
    </rPh>
    <rPh sb="6" eb="8">
      <t>ショクイン</t>
    </rPh>
    <rPh sb="8" eb="10">
      <t>ケンシュウ</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</si>
  <si>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</si>
  <si>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</si>
  <si>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</si>
  <si>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</si>
  <si>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公益財団法人日野町文化振興事業団</t>
    <rPh sb="0" eb="2">
      <t>コウエキ</t>
    </rPh>
    <rPh sb="2" eb="4">
      <t>ザイダン</t>
    </rPh>
    <rPh sb="4" eb="6">
      <t>ホウジン</t>
    </rPh>
    <rPh sb="6" eb="9">
      <t>ヒノチョウ</t>
    </rPh>
    <rPh sb="9" eb="11">
      <t>ブンカ</t>
    </rPh>
    <rPh sb="11" eb="13">
      <t>シンコウ</t>
    </rPh>
    <rPh sb="13" eb="16">
      <t>ジギョウダン</t>
    </rPh>
    <phoneticPr fontId="2"/>
  </si>
  <si>
    <t>‐</t>
  </si>
  <si>
    <t>教育施設整備資金積立基金</t>
  </si>
  <si>
    <t>町営住宅建設整備基金</t>
  </si>
  <si>
    <t>子育て未来基金</t>
  </si>
  <si>
    <t>情報システム整備基金</t>
  </si>
  <si>
    <t>まちづくり応援基金</t>
  </si>
  <si>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</si>
  <si>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</si>
  <si>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</si>
  <si>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と比較し、高い値を示す状況にある。主な要因としては、地方債等の将来負担額が大きいことや他の類似団体と比べ充当可能基金が少ないことなどが挙げられる。なお、令和４年度は、基金の積立を行ったこと、地方債の新規借入を抑制し償還を進めたこと、中部清掃組合の起債償還終了による組合負担等見込額の減少などが影響し、将来負担比率は改善した。有形固定資産減価償却率についても、人口規模に対し、所有する公共施設が多く、改修等に充てる財源が十分に確保出来ていない状況から、類似団体と比較して高い値を示す状況にあると考えられる。
　将来負担比率および有形固定資産減価償却率のどちらも高い値を示す状況にあることから、今後については、公共施設等総合管理計画に基づく、個別施設計画により、計画的な管理を行っていく。あわせて、改修等の費用の平準化を図り、充当可能基金等の適切な積立および地方債の新規発行の抑制等により、将来負担の軽減を図る。</t>
    <rPh sb="108" eb="111">
      <t>チホウサイ</t>
    </rPh>
    <rPh sb="112" eb="114">
      <t>シンキ</t>
    </rPh>
    <rPh sb="114" eb="115">
      <t>カ</t>
    </rPh>
    <rPh sb="115" eb="116">
      <t>イ</t>
    </rPh>
    <rPh sb="117" eb="119">
      <t>ヨクセイ</t>
    </rPh>
    <rPh sb="120" eb="122">
      <t>ショウカン</t>
    </rPh>
    <rPh sb="123" eb="124">
      <t>スス</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</si>
  <si>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</si>
  <si>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</si>
  <si>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</si>
  <si>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</si>
  <si>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</si>
  <si>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</si>
  <si>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地方債等の将来負担額が大きいことや類似団体と比べ充当可能基金が少ないこと等の影響により、類似団体と比較し、高い値を示す状況にある。一方、実質公債費比率は、近年、防災センター等の公共施設やインフラ資産の整備が続いたことにより、地方債の元利償還金がともに増加したことから上昇傾向にあるものの、一方で、公営企業の地方債の償還財源への繰入金および一部事務組合等の地方債への負担金は減少しており、単年度において、比率は悪化しているものの、令和２年度の数値が低かったことから、最終的には、三カ年平均について0.2ポイント改善した。
　今後については、地方債の新規発行の抑制を図り、借り入れる場合は、後年度の償還時に交付税算入のある地方債を借り入れるなど、比率の抑制に努める。また、充当可能基金の保有についても類似団体と比較し、少ない状況にあることから、計画的な積立を行っていく。</t>
    <rPh sb="202" eb="205">
      <t>タンネンド</t>
    </rPh>
    <rPh sb="210" eb="212">
      <t>ヒリツ</t>
    </rPh>
    <rPh sb="213" eb="215">
      <t>アッカ</t>
    </rPh>
    <rPh sb="223" eb="225">
      <t>レイワ</t>
    </rPh>
    <rPh sb="226" eb="228">
      <t>ネンド</t>
    </rPh>
    <rPh sb="229" eb="231">
      <t>スウチ</t>
    </rPh>
    <rPh sb="232" eb="233">
      <t>ヒク</t>
    </rPh>
    <rPh sb="263" eb="265">
      <t>カイゼン</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</si>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</sst>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8" fillId="0" borderId="41" xfId="16" applyFont="1" applyBorder="1" applyAlignment="1" applyProtection="1">
      <alignment horizontal="left" vertical="top" wrapText="1"/>
      <protection locked="0"/>
    </xf>
    <xf numFmtId="0" fontId="18" fillId="0" borderId="12" xfId="16" applyFont="1" applyBorder="1" applyAlignment="1" applyProtection="1">
      <alignment horizontal="left" vertical="top" wrapText="1"/>
      <protection locked="0"/>
    </xf>
    <xf numFmtId="0" fontId="18" fillId="0" borderId="51" xfId="16" applyFont="1" applyBorder="1" applyAlignment="1" applyProtection="1">
      <alignment horizontal="left" vertical="top" wrapText="1"/>
      <protection locked="0"/>
    </xf>
    <xf numFmtId="0" fontId="18" fillId="0" borderId="65" xfId="16" applyFont="1" applyBorder="1" applyAlignment="1" applyProtection="1">
      <alignment horizontal="left" vertical="top" wrapText="1"/>
      <protection locked="0"/>
    </xf>
    <xf numFmtId="0" fontId="18" fillId="0" borderId="0" xfId="16" applyFont="1" applyAlignment="1" applyProtection="1">
      <alignment horizontal="left" vertical="top" wrapText="1"/>
      <protection locked="0"/>
    </xf>
    <xf numFmtId="0" fontId="18" fillId="0" borderId="38" xfId="16" applyFont="1" applyBorder="1" applyAlignment="1" applyProtection="1">
      <alignment horizontal="left" vertical="top" wrapText="1"/>
      <protection locked="0"/>
    </xf>
    <xf numFmtId="0" fontId="18" fillId="0" borderId="37" xfId="16" applyFont="1" applyBorder="1" applyAlignment="1" applyProtection="1">
      <alignment horizontal="left" vertical="top" wrapText="1"/>
      <protection locked="0"/>
    </xf>
    <xf numFmtId="0" fontId="18" fillId="0" borderId="56" xfId="16" applyFont="1" applyBorder="1" applyAlignment="1" applyProtection="1">
      <alignment horizontal="left" vertical="top" wrapText="1"/>
      <protection locked="0"/>
    </xf>
    <xf numFmtId="0" fontId="18"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53869</c:v>
                </c:pt>
                <c:pt idx="1">
                  <c:v>59119</c:v>
                </c:pt>
                <c:pt idx="2">
                  <c:v>53895</c:v>
                </c:pt>
                <c:pt idx="3">
                  <c:v>56181</c:v>
                </c:pt>
                <c:pt idx="4">
                  <c:v>47730</c:v>
                </c:pt>
              </c:numCache>
            </c:numRef>
          </c:val>
          <c:smooth val="0"/>
          <c:extLst>
            <c:ext xmlns:c16="http://schemas.microsoft.com/office/drawing/2014/chart" uri="{C3380CC4-5D6E-409C-BE32-E72D297353CC}">
              <c16:uniqueId val="{00000000-2BAC-44B3-822D-166EABA7068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57057</c:v>
                </c:pt>
                <c:pt idx="1">
                  <c:v>58589</c:v>
                </c:pt>
                <c:pt idx="2">
                  <c:v>51200</c:v>
                </c:pt>
                <c:pt idx="3">
                  <c:v>46610</c:v>
                </c:pt>
                <c:pt idx="4">
                  <c:v>44368</c:v>
                </c:pt>
              </c:numCache>
            </c:numRef>
          </c:val>
          <c:smooth val="0"/>
          <c:extLst>
            <c:ext xmlns:c16="http://schemas.microsoft.com/office/drawing/2014/chart" uri="{C3380CC4-5D6E-409C-BE32-E72D297353CC}">
              <c16:uniqueId val="{00000001-2BAC-44B3-822D-166EABA7068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7.51</c:v>
                </c:pt>
                <c:pt idx="1">
                  <c:v>8.1300000000000008</c:v>
                </c:pt>
                <c:pt idx="2">
                  <c:v>7.08</c:v>
                </c:pt>
                <c:pt idx="3">
                  <c:v>11.09</c:v>
                </c:pt>
                <c:pt idx="4">
                  <c:v>13.07</c:v>
                </c:pt>
              </c:numCache>
            </c:numRef>
          </c:val>
          <c:extLst>
            <c:ext xmlns:c16="http://schemas.microsoft.com/office/drawing/2014/chart" uri="{C3380CC4-5D6E-409C-BE32-E72D297353CC}">
              <c16:uniqueId val="{00000000-DB1F-4E7F-81DF-D737BC61572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16.77</c:v>
                </c:pt>
                <c:pt idx="1">
                  <c:v>17.68</c:v>
                </c:pt>
                <c:pt idx="2">
                  <c:v>16.02</c:v>
                </c:pt>
                <c:pt idx="3">
                  <c:v>18.86</c:v>
                </c:pt>
                <c:pt idx="4">
                  <c:v>19.309999999999999</c:v>
                </c:pt>
              </c:numCache>
            </c:numRef>
          </c:val>
          <c:extLst>
            <c:ext xmlns:c16="http://schemas.microsoft.com/office/drawing/2014/chart" uri="{C3380CC4-5D6E-409C-BE32-E72D297353CC}">
              <c16:uniqueId val="{00000001-DB1F-4E7F-81DF-D737BC61572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1.76</c:v>
                </c:pt>
                <c:pt idx="1">
                  <c:v>2.17</c:v>
                </c:pt>
                <c:pt idx="2">
                  <c:v>-1.1000000000000001</c:v>
                </c:pt>
                <c:pt idx="3">
                  <c:v>7.17</c:v>
                </c:pt>
                <c:pt idx="4">
                  <c:v>1.72</c:v>
                </c:pt>
              </c:numCache>
            </c:numRef>
          </c:val>
          <c:smooth val="0"/>
          <c:extLst>
            <c:ext xmlns:c16="http://schemas.microsoft.com/office/drawing/2014/chart" uri="{C3380CC4-5D6E-409C-BE32-E72D297353CC}">
              <c16:uniqueId val="{00000002-DB1F-4E7F-81DF-D737BC61572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0.19</c:v>
                </c:pt>
                <c:pt idx="2">
                  <c:v>#N/A</c:v>
                </c:pt>
                <c:pt idx="3">
                  <c:v>1.03</c:v>
                </c:pt>
                <c:pt idx="4">
                  <c:v>0</c:v>
                </c:pt>
                <c:pt idx="5">
                  <c:v>0</c:v>
                </c:pt>
                <c:pt idx="6">
                  <c:v>0</c:v>
                </c:pt>
                <c:pt idx="7">
                  <c:v>0</c:v>
                </c:pt>
                <c:pt idx="8">
                  <c:v>0</c:v>
                </c:pt>
                <c:pt idx="9">
                  <c:v>0</c:v>
                </c:pt>
              </c:numCache>
            </c:numRef>
          </c:val>
          <c:extLst>
            <c:ext xmlns:c16="http://schemas.microsoft.com/office/drawing/2014/chart" uri="{C3380CC4-5D6E-409C-BE32-E72D297353CC}">
              <c16:uniqueId val="{00000000-A252-493A-9F7D-B5079F29E97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252-493A-9F7D-B5079F29E974}"/>
            </c:ext>
          </c:extLst>
        </c:ser>
        <c:ser>
          <c:idx val="2"/>
          <c:order val="2"/>
          <c:tx>
            <c:strRef>
              <c:f>データシート!$A$29</c:f>
              <c:strCache>
                <c:ptCount val="1"/>
                <c:pt idx="0">
                  <c:v>簡易水道特別会計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0.04</c:v>
                </c:pt>
              </c:numCache>
            </c:numRef>
          </c:val>
          <c:extLst>
            <c:ext xmlns:c16="http://schemas.microsoft.com/office/drawing/2014/chart" uri="{C3380CC4-5D6E-409C-BE32-E72D297353CC}">
              <c16:uniqueId val="{00000002-A252-493A-9F7D-B5079F29E974}"/>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0.06</c:v>
                </c:pt>
                <c:pt idx="2">
                  <c:v>#N/A</c:v>
                </c:pt>
                <c:pt idx="3">
                  <c:v>0.06</c:v>
                </c:pt>
                <c:pt idx="4">
                  <c:v>#N/A</c:v>
                </c:pt>
                <c:pt idx="5">
                  <c:v>0.05</c:v>
                </c:pt>
                <c:pt idx="6">
                  <c:v>#N/A</c:v>
                </c:pt>
                <c:pt idx="7">
                  <c:v>0.06</c:v>
                </c:pt>
                <c:pt idx="8">
                  <c:v>#N/A</c:v>
                </c:pt>
                <c:pt idx="9">
                  <c:v>0.06</c:v>
                </c:pt>
              </c:numCache>
            </c:numRef>
          </c:val>
          <c:extLst>
            <c:ext xmlns:c16="http://schemas.microsoft.com/office/drawing/2014/chart" uri="{C3380CC4-5D6E-409C-BE32-E72D297353CC}">
              <c16:uniqueId val="{00000003-A252-493A-9F7D-B5079F29E974}"/>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0.37</c:v>
                </c:pt>
                <c:pt idx="2">
                  <c:v>#N/A</c:v>
                </c:pt>
                <c:pt idx="3">
                  <c:v>0.14000000000000001</c:v>
                </c:pt>
                <c:pt idx="4">
                  <c:v>#N/A</c:v>
                </c:pt>
                <c:pt idx="5">
                  <c:v>0.3</c:v>
                </c:pt>
                <c:pt idx="6">
                  <c:v>#N/A</c:v>
                </c:pt>
                <c:pt idx="7">
                  <c:v>0.53</c:v>
                </c:pt>
                <c:pt idx="8">
                  <c:v>#N/A</c:v>
                </c:pt>
                <c:pt idx="9">
                  <c:v>0.15</c:v>
                </c:pt>
              </c:numCache>
            </c:numRef>
          </c:val>
          <c:extLst>
            <c:ext xmlns:c16="http://schemas.microsoft.com/office/drawing/2014/chart" uri="{C3380CC4-5D6E-409C-BE32-E72D297353CC}">
              <c16:uniqueId val="{00000004-A252-493A-9F7D-B5079F29E974}"/>
            </c:ext>
          </c:extLst>
        </c:ser>
        <c:ser>
          <c:idx val="5"/>
          <c:order val="5"/>
          <c:tx>
            <c:strRef>
              <c:f>データシート!$A$32</c:f>
              <c:strCache>
                <c:ptCount val="1"/>
                <c:pt idx="0">
                  <c:v>農業集落排水事業特別会計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7.0000000000000007E-2</c:v>
                </c:pt>
                <c:pt idx="2">
                  <c:v>#N/A</c:v>
                </c:pt>
                <c:pt idx="3">
                  <c:v>0.08</c:v>
                </c:pt>
                <c:pt idx="4">
                  <c:v>#N/A</c:v>
                </c:pt>
                <c:pt idx="5">
                  <c:v>7.0000000000000007E-2</c:v>
                </c:pt>
                <c:pt idx="6">
                  <c:v>#N/A</c:v>
                </c:pt>
                <c:pt idx="7">
                  <c:v>0.16</c:v>
                </c:pt>
                <c:pt idx="8">
                  <c:v>#N/A</c:v>
                </c:pt>
                <c:pt idx="9">
                  <c:v>0.32</c:v>
                </c:pt>
              </c:numCache>
            </c:numRef>
          </c:val>
          <c:extLst>
            <c:ext xmlns:c16="http://schemas.microsoft.com/office/drawing/2014/chart" uri="{C3380CC4-5D6E-409C-BE32-E72D297353CC}">
              <c16:uniqueId val="{00000005-A252-493A-9F7D-B5079F29E974}"/>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0</c:v>
                </c:pt>
                <c:pt idx="1">
                  <c:v>0</c:v>
                </c:pt>
                <c:pt idx="2">
                  <c:v>0</c:v>
                </c:pt>
                <c:pt idx="3">
                  <c:v>0</c:v>
                </c:pt>
                <c:pt idx="4">
                  <c:v>#N/A</c:v>
                </c:pt>
                <c:pt idx="5">
                  <c:v>1.0900000000000001</c:v>
                </c:pt>
                <c:pt idx="6">
                  <c:v>#N/A</c:v>
                </c:pt>
                <c:pt idx="7">
                  <c:v>1.84</c:v>
                </c:pt>
                <c:pt idx="8">
                  <c:v>#N/A</c:v>
                </c:pt>
                <c:pt idx="9">
                  <c:v>1.2</c:v>
                </c:pt>
              </c:numCache>
            </c:numRef>
          </c:val>
          <c:extLst>
            <c:ext xmlns:c16="http://schemas.microsoft.com/office/drawing/2014/chart" uri="{C3380CC4-5D6E-409C-BE32-E72D297353CC}">
              <c16:uniqueId val="{00000006-A252-493A-9F7D-B5079F29E974}"/>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2.14</c:v>
                </c:pt>
                <c:pt idx="2">
                  <c:v>#N/A</c:v>
                </c:pt>
                <c:pt idx="3">
                  <c:v>1.95</c:v>
                </c:pt>
                <c:pt idx="4">
                  <c:v>#N/A</c:v>
                </c:pt>
                <c:pt idx="5">
                  <c:v>1.6</c:v>
                </c:pt>
                <c:pt idx="6">
                  <c:v>#N/A</c:v>
                </c:pt>
                <c:pt idx="7">
                  <c:v>1.93</c:v>
                </c:pt>
                <c:pt idx="8">
                  <c:v>#N/A</c:v>
                </c:pt>
                <c:pt idx="9">
                  <c:v>2.97</c:v>
                </c:pt>
              </c:numCache>
            </c:numRef>
          </c:val>
          <c:extLst>
            <c:ext xmlns:c16="http://schemas.microsoft.com/office/drawing/2014/chart" uri="{C3380CC4-5D6E-409C-BE32-E72D297353CC}">
              <c16:uniqueId val="{00000007-A252-493A-9F7D-B5079F29E974}"/>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7.5</c:v>
                </c:pt>
                <c:pt idx="2">
                  <c:v>#N/A</c:v>
                </c:pt>
                <c:pt idx="3">
                  <c:v>8.1199999999999992</c:v>
                </c:pt>
                <c:pt idx="4">
                  <c:v>#N/A</c:v>
                </c:pt>
                <c:pt idx="5">
                  <c:v>7.07</c:v>
                </c:pt>
                <c:pt idx="6">
                  <c:v>#N/A</c:v>
                </c:pt>
                <c:pt idx="7">
                  <c:v>11.08</c:v>
                </c:pt>
                <c:pt idx="8">
                  <c:v>#N/A</c:v>
                </c:pt>
                <c:pt idx="9">
                  <c:v>13.06</c:v>
                </c:pt>
              </c:numCache>
            </c:numRef>
          </c:val>
          <c:extLst>
            <c:ext xmlns:c16="http://schemas.microsoft.com/office/drawing/2014/chart" uri="{C3380CC4-5D6E-409C-BE32-E72D297353CC}">
              <c16:uniqueId val="{00000008-A252-493A-9F7D-B5079F29E974}"/>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18.73</c:v>
                </c:pt>
                <c:pt idx="2">
                  <c:v>#N/A</c:v>
                </c:pt>
                <c:pt idx="3">
                  <c:v>19.3</c:v>
                </c:pt>
                <c:pt idx="4">
                  <c:v>#N/A</c:v>
                </c:pt>
                <c:pt idx="5">
                  <c:v>15.56</c:v>
                </c:pt>
                <c:pt idx="6">
                  <c:v>#N/A</c:v>
                </c:pt>
                <c:pt idx="7">
                  <c:v>16.25</c:v>
                </c:pt>
                <c:pt idx="8">
                  <c:v>#N/A</c:v>
                </c:pt>
                <c:pt idx="9">
                  <c:v>17.02</c:v>
                </c:pt>
              </c:numCache>
            </c:numRef>
          </c:val>
          <c:extLst>
            <c:ext xmlns:c16="http://schemas.microsoft.com/office/drawing/2014/chart" uri="{C3380CC4-5D6E-409C-BE32-E72D297353CC}">
              <c16:uniqueId val="{00000009-A252-493A-9F7D-B5079F29E97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867</c:v>
                </c:pt>
                <c:pt idx="5">
                  <c:v>873</c:v>
                </c:pt>
                <c:pt idx="8">
                  <c:v>887</c:v>
                </c:pt>
                <c:pt idx="11">
                  <c:v>838</c:v>
                </c:pt>
                <c:pt idx="14">
                  <c:v>834</c:v>
                </c:pt>
              </c:numCache>
            </c:numRef>
          </c:val>
          <c:extLst>
            <c:ext xmlns:c16="http://schemas.microsoft.com/office/drawing/2014/chart" uri="{C3380CC4-5D6E-409C-BE32-E72D297353CC}">
              <c16:uniqueId val="{00000000-1239-440F-A6C7-A60828DB892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239-440F-A6C7-A60828DB892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61</c:v>
                </c:pt>
              </c:numCache>
            </c:numRef>
          </c:val>
          <c:extLst>
            <c:ext xmlns:c16="http://schemas.microsoft.com/office/drawing/2014/chart" uri="{C3380CC4-5D6E-409C-BE32-E72D297353CC}">
              <c16:uniqueId val="{00000002-1239-440F-A6C7-A60828DB892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107</c:v>
                </c:pt>
                <c:pt idx="3">
                  <c:v>109</c:v>
                </c:pt>
                <c:pt idx="6">
                  <c:v>108</c:v>
                </c:pt>
                <c:pt idx="9">
                  <c:v>71</c:v>
                </c:pt>
                <c:pt idx="12">
                  <c:v>19</c:v>
                </c:pt>
              </c:numCache>
            </c:numRef>
          </c:val>
          <c:extLst>
            <c:ext xmlns:c16="http://schemas.microsoft.com/office/drawing/2014/chart" uri="{C3380CC4-5D6E-409C-BE32-E72D297353CC}">
              <c16:uniqueId val="{00000003-1239-440F-A6C7-A60828DB892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377</c:v>
                </c:pt>
                <c:pt idx="3">
                  <c:v>404</c:v>
                </c:pt>
                <c:pt idx="6">
                  <c:v>350</c:v>
                </c:pt>
                <c:pt idx="9">
                  <c:v>341</c:v>
                </c:pt>
                <c:pt idx="12">
                  <c:v>345</c:v>
                </c:pt>
              </c:numCache>
            </c:numRef>
          </c:val>
          <c:extLst>
            <c:ext xmlns:c16="http://schemas.microsoft.com/office/drawing/2014/chart" uri="{C3380CC4-5D6E-409C-BE32-E72D297353CC}">
              <c16:uniqueId val="{00000004-1239-440F-A6C7-A60828DB892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239-440F-A6C7-A60828DB892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239-440F-A6C7-A60828DB892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685</c:v>
                </c:pt>
                <c:pt idx="3">
                  <c:v>747</c:v>
                </c:pt>
                <c:pt idx="6">
                  <c:v>753</c:v>
                </c:pt>
                <c:pt idx="9">
                  <c:v>774</c:v>
                </c:pt>
                <c:pt idx="12">
                  <c:v>786</c:v>
                </c:pt>
              </c:numCache>
            </c:numRef>
          </c:val>
          <c:extLst>
            <c:ext xmlns:c16="http://schemas.microsoft.com/office/drawing/2014/chart" uri="{C3380CC4-5D6E-409C-BE32-E72D297353CC}">
              <c16:uniqueId val="{00000007-1239-440F-A6C7-A60828DB892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302</c:v>
                </c:pt>
                <c:pt idx="2">
                  <c:v>#N/A</c:v>
                </c:pt>
                <c:pt idx="3">
                  <c:v>#N/A</c:v>
                </c:pt>
                <c:pt idx="4">
                  <c:v>387</c:v>
                </c:pt>
                <c:pt idx="5">
                  <c:v>#N/A</c:v>
                </c:pt>
                <c:pt idx="6">
                  <c:v>#N/A</c:v>
                </c:pt>
                <c:pt idx="7">
                  <c:v>324</c:v>
                </c:pt>
                <c:pt idx="8">
                  <c:v>#N/A</c:v>
                </c:pt>
                <c:pt idx="9">
                  <c:v>#N/A</c:v>
                </c:pt>
                <c:pt idx="10">
                  <c:v>348</c:v>
                </c:pt>
                <c:pt idx="11">
                  <c:v>#N/A</c:v>
                </c:pt>
                <c:pt idx="12">
                  <c:v>#N/A</c:v>
                </c:pt>
                <c:pt idx="13">
                  <c:v>377</c:v>
                </c:pt>
                <c:pt idx="14">
                  <c:v>#N/A</c:v>
                </c:pt>
              </c:numCache>
            </c:numRef>
          </c:val>
          <c:smooth val="0"/>
          <c:extLst>
            <c:ext xmlns:c16="http://schemas.microsoft.com/office/drawing/2014/chart" uri="{C3380CC4-5D6E-409C-BE32-E72D297353CC}">
              <c16:uniqueId val="{00000008-1239-440F-A6C7-A60828DB892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10334</c:v>
                </c:pt>
                <c:pt idx="5">
                  <c:v>9866</c:v>
                </c:pt>
                <c:pt idx="8">
                  <c:v>9789</c:v>
                </c:pt>
                <c:pt idx="11">
                  <c:v>9663</c:v>
                </c:pt>
                <c:pt idx="14">
                  <c:v>9195</c:v>
                </c:pt>
              </c:numCache>
            </c:numRef>
          </c:val>
          <c:extLst>
            <c:ext xmlns:c16="http://schemas.microsoft.com/office/drawing/2014/chart" uri="{C3380CC4-5D6E-409C-BE32-E72D297353CC}">
              <c16:uniqueId val="{00000000-1509-4B7D-9FEA-168398DF4C5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1509-4B7D-9FEA-168398DF4C5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2463</c:v>
                </c:pt>
                <c:pt idx="5">
                  <c:v>2692</c:v>
                </c:pt>
                <c:pt idx="8">
                  <c:v>2678</c:v>
                </c:pt>
                <c:pt idx="11">
                  <c:v>3227</c:v>
                </c:pt>
                <c:pt idx="14">
                  <c:v>3408</c:v>
                </c:pt>
              </c:numCache>
            </c:numRef>
          </c:val>
          <c:extLst>
            <c:ext xmlns:c16="http://schemas.microsoft.com/office/drawing/2014/chart" uri="{C3380CC4-5D6E-409C-BE32-E72D297353CC}">
              <c16:uniqueId val="{00000002-1509-4B7D-9FEA-168398DF4C5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509-4B7D-9FEA-168398DF4C5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509-4B7D-9FEA-168398DF4C5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509-4B7D-9FEA-168398DF4C5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1755</c:v>
                </c:pt>
                <c:pt idx="3">
                  <c:v>1802</c:v>
                </c:pt>
                <c:pt idx="6">
                  <c:v>1753</c:v>
                </c:pt>
                <c:pt idx="9">
                  <c:v>1696</c:v>
                </c:pt>
                <c:pt idx="12">
                  <c:v>1704</c:v>
                </c:pt>
              </c:numCache>
            </c:numRef>
          </c:val>
          <c:extLst>
            <c:ext xmlns:c16="http://schemas.microsoft.com/office/drawing/2014/chart" uri="{C3380CC4-5D6E-409C-BE32-E72D297353CC}">
              <c16:uniqueId val="{00000006-1509-4B7D-9FEA-168398DF4C5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388</c:v>
                </c:pt>
                <c:pt idx="3">
                  <c:v>287</c:v>
                </c:pt>
                <c:pt idx="6">
                  <c:v>190</c:v>
                </c:pt>
                <c:pt idx="9">
                  <c:v>132</c:v>
                </c:pt>
                <c:pt idx="12">
                  <c:v>112</c:v>
                </c:pt>
              </c:numCache>
            </c:numRef>
          </c:val>
          <c:extLst>
            <c:ext xmlns:c16="http://schemas.microsoft.com/office/drawing/2014/chart" uri="{C3380CC4-5D6E-409C-BE32-E72D297353CC}">
              <c16:uniqueId val="{00000007-1509-4B7D-9FEA-168398DF4C5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4997</c:v>
                </c:pt>
                <c:pt idx="3">
                  <c:v>4953</c:v>
                </c:pt>
                <c:pt idx="6">
                  <c:v>4762</c:v>
                </c:pt>
                <c:pt idx="9">
                  <c:v>4435</c:v>
                </c:pt>
                <c:pt idx="12">
                  <c:v>3989</c:v>
                </c:pt>
              </c:numCache>
            </c:numRef>
          </c:val>
          <c:extLst>
            <c:ext xmlns:c16="http://schemas.microsoft.com/office/drawing/2014/chart" uri="{C3380CC4-5D6E-409C-BE32-E72D297353CC}">
              <c16:uniqueId val="{00000008-1509-4B7D-9FEA-168398DF4C5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268</c:v>
                </c:pt>
                <c:pt idx="3">
                  <c:v>268</c:v>
                </c:pt>
                <c:pt idx="6">
                  <c:v>297</c:v>
                </c:pt>
                <c:pt idx="9">
                  <c:v>297</c:v>
                </c:pt>
                <c:pt idx="12">
                  <c:v>236</c:v>
                </c:pt>
              </c:numCache>
            </c:numRef>
          </c:val>
          <c:extLst>
            <c:ext xmlns:c16="http://schemas.microsoft.com/office/drawing/2014/chart" uri="{C3380CC4-5D6E-409C-BE32-E72D297353CC}">
              <c16:uniqueId val="{00000009-1509-4B7D-9FEA-168398DF4C5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8684</c:v>
                </c:pt>
                <c:pt idx="3">
                  <c:v>8429</c:v>
                </c:pt>
                <c:pt idx="6">
                  <c:v>8510</c:v>
                </c:pt>
                <c:pt idx="9">
                  <c:v>8602</c:v>
                </c:pt>
                <c:pt idx="12">
                  <c:v>8211</c:v>
                </c:pt>
              </c:numCache>
            </c:numRef>
          </c:val>
          <c:extLst>
            <c:ext xmlns:c16="http://schemas.microsoft.com/office/drawing/2014/chart" uri="{C3380CC4-5D6E-409C-BE32-E72D297353CC}">
              <c16:uniqueId val="{0000000A-1509-4B7D-9FEA-168398DF4C5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3296</c:v>
                </c:pt>
                <c:pt idx="2">
                  <c:v>#N/A</c:v>
                </c:pt>
                <c:pt idx="3">
                  <c:v>#N/A</c:v>
                </c:pt>
                <c:pt idx="4">
                  <c:v>3181</c:v>
                </c:pt>
                <c:pt idx="5">
                  <c:v>#N/A</c:v>
                </c:pt>
                <c:pt idx="6">
                  <c:v>#N/A</c:v>
                </c:pt>
                <c:pt idx="7">
                  <c:v>3044</c:v>
                </c:pt>
                <c:pt idx="8">
                  <c:v>#N/A</c:v>
                </c:pt>
                <c:pt idx="9">
                  <c:v>#N/A</c:v>
                </c:pt>
                <c:pt idx="10">
                  <c:v>2272</c:v>
                </c:pt>
                <c:pt idx="11">
                  <c:v>#N/A</c:v>
                </c:pt>
                <c:pt idx="12">
                  <c:v>#N/A</c:v>
                </c:pt>
                <c:pt idx="13">
                  <c:v>1650</c:v>
                </c:pt>
                <c:pt idx="14">
                  <c:v>#N/A</c:v>
                </c:pt>
              </c:numCache>
            </c:numRef>
          </c:val>
          <c:smooth val="0"/>
          <c:extLst>
            <c:ext xmlns:c16="http://schemas.microsoft.com/office/drawing/2014/chart" uri="{C3380CC4-5D6E-409C-BE32-E72D297353CC}">
              <c16:uniqueId val="{0000000B-1509-4B7D-9FEA-168398DF4C5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1017</c:v>
                </c:pt>
                <c:pt idx="1">
                  <c:v>1214</c:v>
                </c:pt>
                <c:pt idx="2">
                  <c:v>1214</c:v>
                </c:pt>
              </c:numCache>
            </c:numRef>
          </c:val>
          <c:extLst>
            <c:ext xmlns:c16="http://schemas.microsoft.com/office/drawing/2014/chart" uri="{C3380CC4-5D6E-409C-BE32-E72D297353CC}">
              <c16:uniqueId val="{00000000-82D5-464B-81C9-5DF73CC7684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474</c:v>
                </c:pt>
                <c:pt idx="1">
                  <c:v>474</c:v>
                </c:pt>
                <c:pt idx="2">
                  <c:v>474</c:v>
                </c:pt>
              </c:numCache>
            </c:numRef>
          </c:val>
          <c:extLst>
            <c:ext xmlns:c16="http://schemas.microsoft.com/office/drawing/2014/chart" uri="{C3380CC4-5D6E-409C-BE32-E72D297353CC}">
              <c16:uniqueId val="{00000001-82D5-464B-81C9-5DF73CC7684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698</c:v>
                </c:pt>
                <c:pt idx="1">
                  <c:v>1080</c:v>
                </c:pt>
                <c:pt idx="2">
                  <c:v>1175</c:v>
                </c:pt>
              </c:numCache>
            </c:numRef>
          </c:val>
          <c:extLst>
            <c:ext xmlns:c16="http://schemas.microsoft.com/office/drawing/2014/chart" uri="{C3380CC4-5D6E-409C-BE32-E72D297353CC}">
              <c16:uniqueId val="{00000002-82D5-464B-81C9-5DF73CC7684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{74407BD9-157C-424D-88B5-E2A48F87F384}</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1FEC-46C1-A15B-1F7DC067840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{CE83E6AC-3AF7-47D4-ACA3-6A3DDB464863}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FEC-46C1-A15B-1F7DC067840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{E71FCFE5-C5DA-4ACE-B5E9-739C5C59EE21}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FEC-46C1-A15B-1F7DC067840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{ED481992-5DA0-4EB8-A03C-F7B003160B38}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FEC-46C1-A15B-1F7DC067840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{929A877D-4F0D-42BE-8E3A-A847FBD21F32}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FEC-46C1-A15B-1F7DC067840A}"/>
                </c:ext>
              </c:extLst>
            </c:dLbl>
            <c:dLbl>
              <c:idx val="8"/>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{AAE7AAB1-1AEE-421D-98E6-6CEE99538FED}</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1FEC-46C1-A15B-1F7DC067840A}"/>
                </c:ext>
              </c:extLst>
            </c:dLbl>
            <c:dLbl>
              <c:idx val="16"/>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{CA4D3132-EAB2-445F-AE11-34A43E1833A2}</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1FEC-46C1-A15B-1F7DC067840A}"/>
                </c:ext>
              </c:extLst>
            </c:dLbl>
            <c:dLbl>
              <c:idx val="24"/>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{93451FC3-C399-457B-8A0F-72FC8A78DFEA}</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1FEC-46C1-A15B-1F7DC067840A}"/>
                </c:ext>
              </c:extLst>
            </c:dLbl>
            <c:dLbl>
              <c:idx val="32"/>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{5CDFCA73-EC51-49A6-863C-FD8F8EE6D6FD}</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1FEC-46C1-A15B-1F7DC067840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69.3</c:v>
                </c:pt>
                <c:pt idx="8">
                  <c:v>70.8</c:v>
                </c:pt>
                <c:pt idx="16">
                  <c:v>72.3</c:v>
                </c:pt>
                <c:pt idx="24">
                  <c:v>73.400000000000006</c:v>
                </c:pt>
                <c:pt idx="32">
                  <c:v>74.8</c:v>
                </c:pt>
              </c:numCache>
            </c:numRef>
          </c:xVal>
          <c:yVal>
            <c:numRef>
              <c:f>公会計指標分析・財政指標組合せ分析表!$BP$51:$DC$51</c:f>
              <c:numCache>
                <c:formatCode>#,##0.0;"▲ "#,##0.0</c:formatCode>
                <c:ptCount val="40"/>
                <c:pt idx="0">
                  <c:v>66.8</c:v>
                </c:pt>
                <c:pt idx="8">
                  <c:v>62.6</c:v>
                </c:pt>
                <c:pt idx="16">
                  <c:v>55.7</c:v>
                </c:pt>
                <c:pt idx="24">
                  <c:v>40.5</c:v>
                </c:pt>
                <c:pt idx="32">
                  <c:v>30.2</c:v>
                </c:pt>
              </c:numCache>
            </c:numRef>
          </c:yVal>
          <c:smooth val="0"/>
          <c:extLst>
            <c:ext xmlns:c16="http://schemas.microsoft.com/office/drawing/2014/chart" uri="{C3380CC4-5D6E-409C-BE32-E72D297353CC}">
              <c16:uniqueId val="{00000009-1FEC-46C1-A15B-1F7DC067840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{19E82833-C2AA-4ACF-BB5A-C04E1D59C720}</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1FEC-46C1-A15B-1F7DC067840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{B36BD72A-C16C-4C6C-8D1C-118B1A512014}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FEC-46C1-A15B-1F7DC067840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{364A632A-9BF0-4810-9E0B-25FBB4864F0A}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FEC-46C1-A15B-1F7DC067840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{6F6EC167-4E61-4B2E-8E15-2C979DDA67F3}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FEC-46C1-A15B-1F7DC067840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{0D564161-EE8C-4353-89CD-B8D888DF0C19}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FEC-46C1-A15B-1F7DC067840A}"/>
                </c:ext>
              </c:extLst>
            </c:dLbl>
            <c:dLbl>
              <c:idx val="8"/>
              <c:layout>
                <c:manualLayout>
                  <c:x val="-3.1359255137876435E-2"/>
                  <c:y val="-8.2414972837274794E-2"/>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{0C52AD99-3C69-42DF-8797-272E0305A656}</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1FEC-46C1-A15B-1F7DC067840A}"/>
                </c:ext>
              </c:extLst>
            </c:dLbl>
            <c:dLbl>
              <c:idx val="16"/>
              <c:layout>
                <c:manualLayout>
                  <c:x val="-3.2672246162591886E-2"/>
                  <c:y val="-4.7063111374455603E-2"/>
                </c:manualLayout>
              </c:layout>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{797EC29B-5A3A-4BB7-A57F-AD5DB0EB3944}</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1FEC-46C1-A15B-1F7DC067840A}"/>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{9B32FFA9-FE9C-487D-A67F-213E433E84AD}</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1FEC-46C1-A15B-1F7DC067840A}"/>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{C7833FE7-8AC0-4CD4-9629-E360BF7E631D}</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1FEC-46C1-A15B-1F7DC067840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60.2</c:v>
                </c:pt>
                <c:pt idx="8">
                  <c:v>61.3</c:v>
                </c:pt>
                <c:pt idx="16">
                  <c:v>62.2</c:v>
                </c:pt>
                <c:pt idx="24">
                  <c:v>63.6</c:v>
                </c:pt>
                <c:pt idx="32">
                  <c:v>64.7</c:v>
                </c:pt>
              </c:numCache>
            </c:numRef>
          </c:xVal>
          <c:yVal>
            <c:numRef>
              <c:f>公会計指標分析・財政指標組合せ分析表!$BP$55:$DC$55</c:f>
              <c:numCache>
                <c:formatCode>#,##0.0;"▲ "#,##0.0</c:formatCode>
                <c:ptCount val="40"/>
                <c:pt idx="0">
                  <c:v>11.4</c:v>
                </c:pt>
                <c:pt idx="8">
                  <c:v>10.4</c:v>
                </c:pt>
                <c:pt idx="16">
                  <c:v>10.9</c:v>
                </c:pt>
                <c:pt idx="24">
                  <c:v>6.5</c:v>
                </c:pt>
                <c:pt idx="32">
                  <c:v>0</c:v>
                </c:pt>
              </c:numCache>
            </c:numRef>
          </c:yVal>
          <c:smooth val="0"/>
          <c:extLst>
            <c:ext xmlns:c16="http://schemas.microsoft.com/office/drawing/2014/chart" uri="{C3380CC4-5D6E-409C-BE32-E72D297353CC}">
              <c16:uniqueId val="{00000013-1FEC-46C1-A15B-1F7DC067840A}"/>
            </c:ext>
          </c:extLst>
        </c:ser>
        <c:dLbls>
          <c:showLegendKey val="0"/>
          <c:showVal val="1"/>
          <c:showCatName val="0"/>
          <c:showSerName val="0"/>
          <c:showPercent val="0"/>
          <c:showBubbleSize val="0"/>
        </c:dLbls>
        <c:axId val="46179840"/>
        <c:axId val="46181760"/>
      </c:scatterChart>
      <c:valAx>
        <c:axId val="46179840"/>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8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{308D4E29-04E6-4031-BE79-F79CE8E62D56}</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558C-4BC5-B680-B592EF84421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{C116F225-7996-45E2-8E20-1878BD82A533}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58C-4BC5-B680-B592EF84421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{05C8E9DB-998D-41BF-8DDA-5F8E0E90889F}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58C-4BC5-B680-B592EF84421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{E50E8E78-5666-402B-BAD3-09655B6C286D}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58C-4BC5-B680-B592EF84421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{0C749D99-30BA-44A0-BA5F-67634E719376}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58C-4BC5-B680-B592EF844218}"/>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{1EAF99ED-2420-449C-AC30-D05D3FCF77DB}</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558C-4BC5-B680-B592EF844218}"/>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{D3057903-1C69-4A07-882A-CB67A8CB6A7F}</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558C-4BC5-B680-B592EF844218}"/>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{7403FF13-C4FB-46A6-856E-436D2174AECD}</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558C-4BC5-B680-B592EF844218}"/>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{329B57A5-9C3F-4796-825E-BD466AFB2B2C}</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558C-4BC5-B680-B592EF84421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5.3</c:v>
                </c:pt>
                <c:pt idx="8">
                  <c:v>6.3</c:v>
                </c:pt>
                <c:pt idx="16">
                  <c:v>6.5</c:v>
                </c:pt>
                <c:pt idx="24">
                  <c:v>6.5</c:v>
                </c:pt>
                <c:pt idx="32">
                  <c:v>6.3</c:v>
                </c:pt>
              </c:numCache>
            </c:numRef>
          </c:xVal>
          <c:yVal>
            <c:numRef>
              <c:f>公会計指標分析・財政指標組合せ分析表!$BP$73:$DC$73</c:f>
              <c:numCache>
                <c:formatCode>#,##0.0;"▲ "#,##0.0</c:formatCode>
                <c:ptCount val="40"/>
                <c:pt idx="0">
                  <c:v>66.8</c:v>
                </c:pt>
                <c:pt idx="8">
                  <c:v>62.6</c:v>
                </c:pt>
                <c:pt idx="16">
                  <c:v>55.7</c:v>
                </c:pt>
                <c:pt idx="24">
                  <c:v>40.5</c:v>
                </c:pt>
                <c:pt idx="32">
                  <c:v>30.2</c:v>
                </c:pt>
              </c:numCache>
            </c:numRef>
          </c:yVal>
          <c:smooth val="0"/>
          <c:extLst>
            <c:ext xmlns:c16="http://schemas.microsoft.com/office/drawing/2014/chart" uri="{C3380CC4-5D6E-409C-BE32-E72D297353CC}">
              <c16:uniqueId val="{00000009-558C-4BC5-B680-B592EF84421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{3409449A-1221-42AC-8B98-FA027C0118A0}</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558C-4BC5-B680-B592EF84421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{B90EE98E-927A-4DFE-8B63-07143833E8C9}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58C-4BC5-B680-B592EF84421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{B57214A9-D15B-4540-A34B-0B4F70D747DF}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58C-4BC5-B680-B592EF84421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{C65FB579-554B-4CE5-8A47-5D7ACB3329A4}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58C-4BC5-B680-B592EF84421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{A1C0E389-3113-46DB-B474-BB3B6B12794B}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58C-4BC5-B680-B592EF844218}"/>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{61F25C56-E058-484B-933C-B9203F2BB936}</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558C-4BC5-B680-B592EF844218}"/>
                </c:ext>
              </c:extLst>
            </c:dLbl>
            <c:dLbl>
              <c:idx val="16"/>
              <c:layout>
                <c:manualLayout>
                  <c:x val="-4.4905057365901176E-2"/>
                  <c:y val="-6.2416647087793951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{A65DF1E5-3CE3-438B-B64D-9ADB94960EDE}</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558C-4BC5-B680-B592EF844218}"/>
                </c:ext>
              </c:extLst>
            </c:dLbl>
            <c:dLbl>
              <c:idx val="24"/>
              <c:layout>
                <c:manualLayout>
                  <c:x val="-1.8235628084249993E-2"/>
                  <c:y val="-6.2416647087793951E-2"/>
                </c:manualLayout>
              </c:layout>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{8083BDBA-DFB3-4BD2-AF08-76408DC3DF4B}</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558C-4BC5-B680-B592EF844218}"/>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{B4054631-08B7-4EA3-BB32-71F40541DF1B}</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558C-4BC5-B680-B592EF84421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6.7</c:v>
                </c:pt>
                <c:pt idx="8">
                  <c:v>6.6</c:v>
                </c:pt>
                <c:pt idx="16">
                  <c:v>5.9</c:v>
                </c:pt>
                <c:pt idx="24">
                  <c:v>5.9</c:v>
                </c:pt>
                <c:pt idx="32">
                  <c:v>6.1</c:v>
                </c:pt>
              </c:numCache>
            </c:numRef>
          </c:xVal>
          <c:yVal>
            <c:numRef>
              <c:f>公会計指標分析・財政指標組合せ分析表!$BP$77:$DC$77</c:f>
              <c:numCache>
                <c:formatCode>#,##0.0;"▲ "#,##0.0</c:formatCode>
                <c:ptCount val="40"/>
                <c:pt idx="0">
                  <c:v>11.4</c:v>
                </c:pt>
                <c:pt idx="8">
                  <c:v>10.4</c:v>
                </c:pt>
                <c:pt idx="16">
                  <c:v>10.9</c:v>
                </c:pt>
                <c:pt idx="24">
                  <c:v>6.5</c:v>
                </c:pt>
                <c:pt idx="32">
                  <c:v>0</c:v>
                </c:pt>
              </c:numCache>
            </c:numRef>
          </c:yVal>
          <c:smooth val="0"/>
          <c:extLst>
            <c:ext xmlns:c16="http://schemas.microsoft.com/office/drawing/2014/chart" uri="{C3380CC4-5D6E-409C-BE32-E72D297353CC}">
              <c16:uniqueId val="{00000013-558C-4BC5-B680-B592EF844218}"/>
            </c:ext>
          </c:extLst>
        </c:ser>
        <c:dLbls>
          <c:showLegendKey val="0"/>
          <c:showVal val="1"/>
          <c:showCatName val="0"/>
          <c:showSerName val="0"/>
          <c:showPercent val="0"/>
          <c:showBubbleSize val="0"/>
        </c:dLbls>
        <c:axId val="84219776"/>
        <c:axId val="84234240"/>
      </c:scatterChart>
      <c:valAx>
        <c:axId val="84219776"/>
        <c:scaling>
          <c:orientation val="maxMin"/>
          <c:max val="7"/>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8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元利償還金については、過去の公共工事に伴う町債や、臨時財政対策債の償還により、令和元年度から引き続き高い水準となっている。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一方、公営企業債の元利償還金に対する繰入金については償還額のピークを過ぎている。</a:t>
          </a:r>
        </a:p>
        <a:p>
          <a:r>
            <a:rPr kumimoji="1" lang="ja-JP" altLang="en-US" sz="1200">
              <a:latin typeface="ＭＳ ゴシック" pitchFamily="49" charset="-128"/>
              <a:ea typeface="ＭＳ ゴシック" pitchFamily="49" charset="-128"/>
            </a:rPr>
            <a:t>　組合等が起こした地方債の元利償還金に対する負担金等は、中部清掃組合の起債償還が終了するため大幅に減少した。</a:t>
          </a:r>
        </a:p>
        <a:p>
          <a:r>
            <a:rPr kumimoji="1" lang="ja-JP" altLang="en-US" sz="1200">
              <a:latin typeface="ＭＳ ゴシック" pitchFamily="49" charset="-128"/>
              <a:ea typeface="ＭＳ ゴシック" pitchFamily="49" charset="-128"/>
            </a:rPr>
            <a:t>　算入公債費等の大部分は、臨時財政対策債となっており、また、臨時財政対策債以外の町債についても後年度の元利償還金が基準財政需要額に算入される地方債を借り入れており、引き続き財政的に有利な起債の確保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令和４年度の将来負担額については、前年度比で減少している。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主な要因は、基金の積立額の増加。公営企業等で起債償還が進んでいることによる公営企業債等繰入見込額の減少、中部清掃組合の起債償還終了による組合負担等見込額の減少、全体的に地方債の償還を進めつつ、新規発行を抑制したことにより地方債残高が減少したことなどがあげられる。</a:t>
          </a:r>
        </a:p>
        <a:p>
          <a:r>
            <a:rPr kumimoji="1" lang="ja-JP" altLang="en-US" sz="1400">
              <a:latin typeface="ＭＳ ゴシック" pitchFamily="49" charset="-128"/>
              <a:ea typeface="ＭＳ ゴシック" pitchFamily="49" charset="-128"/>
            </a:rPr>
            <a:t>　今後についても、地方債の新規発行を抑制するとともに、事務事業等の見直しなどにより、経費削減に努め、計画的に充当可能基金を積み立てるよう努める。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滋賀県日野町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町民税法人税割が大きく回復し、町の収入全体が大きく伸長したことにより令和２年度に取り崩した基金の積戻しを行い、また、将来の財政需要に備えて「子育て未来基金」と「情報システム整備基金」を新設した。新設した基金は、「子育て未来基金」において、今後増加するであろう子育てニーズへ対応するための財源として活用するため、「情報システム整備基金」についても今後の自治体</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DX</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対応や電算システム更新の財源とするため新設したものである。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年度においても、今後の財源不足に対応するため「子育て未来基金」と「情報システム整備基金」にそれぞれ積立を行ったことから、基金全体としては増加している。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人件費や扶助費の増、頻発する自然災害への対応、今後の情報システムの運用への対応、子育て施策に備えた対応、および公共施設の老朽化に伴う改修経費やそれに伴う公債費への償還財源が増加すると考えており、一般財源のひっ迫は避けられない。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そのような中であっても、基金により一定の財源を確保することにより、必要な住民サービスを継続的に提供することが可能となる。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積み立てのための財源については、各事務事業の効率化・合理化に努め、公共施設にあっては、公共施設総合管理計画によるトータルコストを意識した上での計画的・効率的な長寿命化を図りつつ、積極的な特性財源の確保により財源を確保し、さらなる基金の積み増しを行い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教育施設整備資金積立基金：教育施設の整備の財源に充てる。</a:t>
          </a: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町営住宅建設整備基金：町営住宅または共同施設の建設、修繕または改良に要する財源に充てる。</a:t>
          </a:r>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情報システム整備基金：情報システムの安定的な運用を図るための財源に充てる。</a:t>
          </a:r>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子育て未来基金：子育て支援にかかる施設の計画的な整備および子どもを安心して育てることができる施策の充実を図るための財源に充てる。</a:t>
          </a:r>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教育施設整備資金積立基金：基金利子を積み立てたのみであるため、残高に大きな変動はない。</a:t>
          </a: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町営住宅建設整備基金：過去に借り入れた地方債の元利償還および町営住宅の修繕に充てるために取り崩したため、残高は減額となった。</a:t>
          </a:r>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25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250" baseline="0">
              <a:solidFill>
                <a:schemeClr val="dk1"/>
              </a:solidFill>
              <a:effectLst/>
              <a:latin typeface="ＭＳ ゴシック" panose="020B0609070205080204" pitchFamily="49" charset="-128"/>
              <a:ea typeface="ＭＳ ゴシック" panose="020B0609070205080204" pitchFamily="49" charset="-128"/>
              <a:cs typeface="+mn-cs"/>
            </a:rPr>
            <a:t>情報システム整備基金：令和</a:t>
          </a:r>
          <a:r>
            <a:rPr kumimoji="1" lang="en-US" altLang="ja-JP" sz="125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250" baseline="0">
              <a:solidFill>
                <a:schemeClr val="dk1"/>
              </a:solidFill>
              <a:effectLst/>
              <a:latin typeface="ＭＳ ゴシック" panose="020B0609070205080204" pitchFamily="49" charset="-128"/>
              <a:ea typeface="ＭＳ ゴシック" panose="020B0609070205080204" pitchFamily="49" charset="-128"/>
              <a:cs typeface="+mn-cs"/>
            </a:rPr>
            <a:t>年度に新設しており、令和</a:t>
          </a:r>
          <a:r>
            <a:rPr kumimoji="1" lang="en-US" altLang="ja-JP" sz="1250" baseline="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250" baseline="0">
              <a:solidFill>
                <a:schemeClr val="dk1"/>
              </a:solidFill>
              <a:effectLst/>
              <a:latin typeface="ＭＳ ゴシック" panose="020B0609070205080204" pitchFamily="49" charset="-128"/>
              <a:ea typeface="ＭＳ ゴシック" panose="020B0609070205080204" pitchFamily="49" charset="-128"/>
              <a:cs typeface="+mn-cs"/>
            </a:rPr>
            <a:t>年度においても引き続き、今後の情報システムの安定的な運用に備えて積み増したことから、基金は増加した。</a:t>
          </a:r>
          <a:endParaRPr kumimoji="1" lang="en-US" altLang="ja-JP" sz="1250" baseline="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50" baseline="0">
              <a:solidFill>
                <a:schemeClr val="dk1"/>
              </a:solidFill>
              <a:effectLst/>
              <a:latin typeface="ＭＳ ゴシック" panose="020B0609070205080204" pitchFamily="49" charset="-128"/>
              <a:ea typeface="ＭＳ ゴシック" panose="020B0609070205080204" pitchFamily="49" charset="-128"/>
              <a:cs typeface="+mn-cs"/>
            </a:rPr>
            <a:t>　子育て未来基金：令和</a:t>
          </a:r>
          <a:r>
            <a:rPr kumimoji="1" lang="en-US" altLang="ja-JP" sz="125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250" baseline="0">
              <a:solidFill>
                <a:schemeClr val="dk1"/>
              </a:solidFill>
              <a:effectLst/>
              <a:latin typeface="ＭＳ ゴシック" panose="020B0609070205080204" pitchFamily="49" charset="-128"/>
              <a:ea typeface="ＭＳ ゴシック" panose="020B0609070205080204" pitchFamily="49" charset="-128"/>
              <a:cs typeface="+mn-cs"/>
            </a:rPr>
            <a:t>年度に新設しており、令和</a:t>
          </a:r>
          <a:r>
            <a:rPr kumimoji="1" lang="en-US" altLang="ja-JP" sz="1250" baseline="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250" baseline="0">
              <a:solidFill>
                <a:schemeClr val="dk1"/>
              </a:solidFill>
              <a:effectLst/>
              <a:latin typeface="ＭＳ ゴシック" panose="020B0609070205080204" pitchFamily="49" charset="-128"/>
              <a:ea typeface="ＭＳ ゴシック" panose="020B0609070205080204" pitchFamily="49" charset="-128"/>
              <a:cs typeface="+mn-cs"/>
            </a:rPr>
            <a:t>年度においても引き続き、</a:t>
          </a:r>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子育て支援にかかる施設の計画的な整備および子どもを安心して育てることができる施策の充実を図るため積み増したことから、基金は増加した。</a:t>
          </a:r>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教育施設整備資金積立基金：教育施設に関しては、公共施設等総合管理計画に基づき個別計画を策定しており、計画および施設の現況にあわせて適切な管理を行っていく。基金積立は、主にその際の財源不足に対応するために積立を継続する。積立金額については、施設の老朽化等の程度に基づき設定していく。</a:t>
          </a: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情報システム整備基金：今後、行政システム標準化への対応、６町クラウドシステム更新、</a:t>
          </a:r>
          <a:r>
            <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rPr>
            <a:t>GIGA</a:t>
          </a:r>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スクール構想の推進、町内</a:t>
          </a:r>
          <a:r>
            <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rPr>
            <a:t>PC</a:t>
          </a:r>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の設備更新等に備え、引き続き積み立てを行い、住民の利便性を高め効率的で最適な自治体</a:t>
          </a:r>
          <a:r>
            <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rPr>
            <a:t>DX</a:t>
          </a:r>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を推進するための財源としたい。</a:t>
          </a:r>
        </a:p>
        <a:p>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年度は、税収等に回復が見られたことから、一定の積み増しがを行った。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年度は、取崩しはないものの、「子育て未来基金」と「情報システム整備基金」に重点的に積立を行ったことから、財政調整基金へは、基金利子以外の新たな積み増しは行っていない。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財政調整基金基金の目標積立額は、第６次日野町総合計画において、標準財政規模の約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％を目安とした約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が設定されており、それに応じて積立行っている。ただし、増加傾向が著しい人件費や社会保障関係経費および突発的な災害に対する財政需要に対応するため、目標に甘んじることなく、今後も引き続き基金の積み立てに努め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令和元年度から令和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年度までは、基金利子を積立てたのみであり、基金残高に大きな変動はない。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第６次日野町総合計画において、約６億円を目標額として積立てに取り組んでいるところである。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また、老朽化が進む公共施設の長寿命化対応の財源として、地方債の新規発行を見込んでおり、後年度の元利償還に対応するためにも基金は必要である。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健全な財政運営に努めることで、基金積み立てのための財源を確保し、目標に向け基金積み立てに努めたい。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20,987
20,161
117.60
10,718,475
9,792,835
821,733
6,289,437
8,211,085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30.2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D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D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D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D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D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D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D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D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D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D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D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id="{00000000-0008-0000-0D00-000022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D00-000023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D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D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D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[ 74.8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D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D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D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D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D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D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eaLnBrk="1" fontAlgn="auto" latinLnBrk="0" hangingPunct="1">
            <a:spcBef>
              <a:spcPts val="0"/>
            </a:spcBef>
            <a:spcAft>
              <a:spcPts val="0"/>
            </a:spcAft>
          </a:pPr>
          <a:r>
            <a:rPr kumimoji="1" lang="ja-JP" altLang="en-US" sz="11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　</a:t>
          </a:r>
          <a:r>
            <a:rPr kumimoji="1" lang="ja-JP"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当町においては、類似団体と比較して高い値を示す状況にある。これは、昭和</a:t>
          </a:r>
          <a:r>
            <a:rPr kumimoji="1" lang="en-US"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50</a:t>
          </a:r>
          <a:r>
            <a:rPr kumimoji="1" lang="ja-JP"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年代前半から平成</a:t>
          </a:r>
          <a:r>
            <a:rPr kumimoji="1" lang="en-US"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5</a:t>
          </a:r>
          <a:r>
            <a:rPr kumimoji="1" lang="ja-JP"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年頃にかけて整備された資産が多いことが要因として挙げられ、整備から</a:t>
          </a:r>
          <a:r>
            <a:rPr kumimoji="1" lang="en-US"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年以上経過してる公共建築物は全体の約</a:t>
          </a:r>
          <a:r>
            <a:rPr kumimoji="1" lang="en-US"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60</a:t>
          </a:r>
          <a:r>
            <a:rPr kumimoji="1" lang="ja-JP"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％を占めている。</a:t>
          </a:r>
          <a:endParaRPr lang="ja-JP" altLang="ja-JP" sz="1000">
            <a:effectLst/>
          </a:endParaRPr>
        </a:p>
        <a:p>
          <a:pPr marL="0" marR="0" indent="0" eaLnBrk="1" fontAlgn="auto" latinLnBrk="0" hangingPunct="1">
            <a:spcBef>
              <a:spcPts val="0"/>
            </a:spcBef>
            <a:spcAft>
              <a:spcPts val="0"/>
            </a:spcAft>
          </a:pPr>
          <a:r>
            <a:rPr kumimoji="1" lang="ja-JP"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　また、前年度より高い数値となっているが、有形固定資産の減価償却額が新規取得額を上回ったことによるものである。</a:t>
          </a:r>
          <a:endParaRPr lang="ja-JP" altLang="ja-JP" sz="1000">
            <a:effectLst/>
          </a:endParaRPr>
        </a:p>
        <a:p>
          <a:pPr marL="0" marR="0" indent="0" eaLnBrk="1" fontAlgn="auto" latinLnBrk="0" hangingPunct="1">
            <a:spcBef>
              <a:spcPts val="0"/>
            </a:spcBef>
            <a:spcAft>
              <a:spcPts val="0"/>
            </a:spcAft>
          </a:pPr>
          <a:r>
            <a:rPr kumimoji="1" lang="ja-JP"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　これを踏まえ、公共施設等総合管理計画に基づき、老朽化した施設について、点検・診断や計画的な長寿命化を進めていくなど、公共施設等の適正管理に努める。</a:t>
          </a:r>
          <a:endParaRPr lang="ja-JP" altLang="ja-JP" sz="1000">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D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D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D00-000033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0000000-0008-0000-0D00-000034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00000000-0008-0000-0D00-000035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0000000-0008-0000-0D00-000036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0000000-0008-0000-0D00-000037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0000000-0008-0000-0D00-000038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0000000-0008-0000-0D00-000039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00000000-0008-0000-0D00-00003A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0000000-0008-0000-0D00-000040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160443</xdr:rowOff>
    </xdr:from>
    <xdr:to>
      <xdr:col>23</xdr:col>
      <xdr:colOff>85090</xdr:colOff>
      <xdr:row>35</xdr:row>
      <xdr:rowOff>5080</xdr:rowOff>
    </xdr:to>
    <xdr:cxnSp macro="">
      <xdr:nvCxnSpPr>
        <xdr:cNvPr id="65" name="直線コネクタ 64">
          <a:extLst>
            <a:ext uri="{FF2B5EF4-FFF2-40B4-BE49-F238E27FC236}">
              <a16:creationId xmlns:a16="http://schemas.microsoft.com/office/drawing/2014/main" id="{00000000-0008-0000-0D00-000041000000}"/>
            </a:ext>
          </a:extLst>
        </xdr:cNvPr>
        <xdr:cNvCxnSpPr/>
      </xdr:nvCxnSpPr>
      <xdr:spPr>
        <a:xfrm flipV="1">
          <a:off x="4760595" y="5561118"/>
          <a:ext cx="1270" cy="1216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8907</xdr:rowOff>
    </xdr:from>
    <xdr:ext cx="405111" cy="259045"/>
    <xdr:sp macro="" textlink="">
      <xdr:nvSpPr>
        <xdr:cNvPr id="66" name="有形固定資産減価償却率最小値テキスト">
          <a:extLst>
            <a:ext uri="{FF2B5EF4-FFF2-40B4-BE49-F238E27FC236}">
              <a16:creationId xmlns:a16="http://schemas.microsoft.com/office/drawing/2014/main" id="{00000000-0008-0000-0D00-000042000000}"/>
            </a:ext>
          </a:extLst>
        </xdr:cNvPr>
        <xdr:cNvSpPr txBox="1"/>
      </xdr:nvSpPr>
      <xdr:spPr>
        <a:xfrm>
          <a:off x="4813300" y="6781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5080</xdr:rowOff>
    </xdr:from>
    <xdr:to>
      <xdr:col>23</xdr:col>
      <xdr:colOff>174625</xdr:colOff>
      <xdr:row>35</xdr:row>
      <xdr:rowOff>5080</xdr:rowOff>
    </xdr:to>
    <xdr:cxnSp macro="">
      <xdr:nvCxnSpPr>
        <xdr:cNvPr id="67" name="直線コネクタ 66">
          <a:extLst>
            <a:ext uri="{FF2B5EF4-FFF2-40B4-BE49-F238E27FC236}">
              <a16:creationId xmlns:a16="http://schemas.microsoft.com/office/drawing/2014/main" id="{00000000-0008-0000-0D00-000043000000}"/>
            </a:ext>
          </a:extLst>
        </xdr:cNvPr>
        <xdr:cNvCxnSpPr/>
      </xdr:nvCxnSpPr>
      <xdr:spPr>
        <a:xfrm>
          <a:off x="4673600" y="6777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107120</xdr:rowOff>
    </xdr:from>
    <xdr:ext cx="405111" cy="259045"/>
    <xdr:sp macro="" textlink="">
      <xdr:nvSpPr>
        <xdr:cNvPr id="68" name="有形固定資産減価償却率最大値テキスト">
          <a:extLst>
            <a:ext uri="{FF2B5EF4-FFF2-40B4-BE49-F238E27FC236}">
              <a16:creationId xmlns:a16="http://schemas.microsoft.com/office/drawing/2014/main" id="{00000000-0008-0000-0D00-000044000000}"/>
            </a:ext>
          </a:extLst>
        </xdr:cNvPr>
        <xdr:cNvSpPr txBox="1"/>
      </xdr:nvSpPr>
      <xdr:spPr>
        <a:xfrm>
          <a:off x="4813300" y="5336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160443</xdr:rowOff>
    </xdr:from>
    <xdr:to>
      <xdr:col>23</xdr:col>
      <xdr:colOff>174625</xdr:colOff>
      <xdr:row>27</xdr:row>
      <xdr:rowOff>160443</xdr:rowOff>
    </xdr:to>
    <xdr:cxnSp macro="">
      <xdr:nvCxnSpPr>
        <xdr:cNvPr id="69" name="直線コネクタ 68">
          <a:extLst>
            <a:ext uri="{FF2B5EF4-FFF2-40B4-BE49-F238E27FC236}">
              <a16:creationId xmlns:a16="http://schemas.microsoft.com/office/drawing/2014/main" id="{00000000-0008-0000-0D00-000045000000}"/>
            </a:ext>
          </a:extLst>
        </xdr:cNvPr>
        <xdr:cNvCxnSpPr/>
      </xdr:nvCxnSpPr>
      <xdr:spPr>
        <a:xfrm>
          <a:off x="4673600" y="5561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87224</xdr:rowOff>
    </xdr:from>
    <xdr:ext cx="405111" cy="259045"/>
    <xdr:sp macro="" textlink="">
      <xdr:nvSpPr>
        <xdr:cNvPr id="70" name="有形固定資産減価償却率平均値テキスト">
          <a:extLst>
            <a:ext uri="{FF2B5EF4-FFF2-40B4-BE49-F238E27FC236}">
              <a16:creationId xmlns:a16="http://schemas.microsoft.com/office/drawing/2014/main" id="{00000000-0008-0000-0D00-000046000000}"/>
            </a:ext>
          </a:extLst>
        </xdr:cNvPr>
        <xdr:cNvSpPr txBox="1"/>
      </xdr:nvSpPr>
      <xdr:spPr>
        <a:xfrm>
          <a:off x="4813300" y="60022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64347</xdr:rowOff>
    </xdr:from>
    <xdr:to>
      <xdr:col>23</xdr:col>
      <xdr:colOff>136525</xdr:colOff>
      <xdr:row>31</xdr:row>
      <xdr:rowOff>165947</xdr:rowOff>
    </xdr:to>
    <xdr:sp macro="" textlink="">
      <xdr:nvSpPr>
        <xdr:cNvPr id="71" name="フローチャート: 判断 70">
          <a:extLst>
            <a:ext uri="{FF2B5EF4-FFF2-40B4-BE49-F238E27FC236}">
              <a16:creationId xmlns:a16="http://schemas.microsoft.com/office/drawing/2014/main" id="{00000000-0008-0000-0D00-000047000000}"/>
            </a:ext>
          </a:extLst>
        </xdr:cNvPr>
        <xdr:cNvSpPr/>
      </xdr:nvSpPr>
      <xdr:spPr>
        <a:xfrm>
          <a:off x="4711700" y="615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24765</xdr:rowOff>
    </xdr:from>
    <xdr:to>
      <xdr:col>19</xdr:col>
      <xdr:colOff>187325</xdr:colOff>
      <xdr:row>31</xdr:row>
      <xdr:rowOff>126365</xdr:rowOff>
    </xdr:to>
    <xdr:sp macro="" textlink="">
      <xdr:nvSpPr>
        <xdr:cNvPr id="72" name="フローチャート: 判断 71">
          <a:extLst>
            <a:ext uri="{FF2B5EF4-FFF2-40B4-BE49-F238E27FC236}">
              <a16:creationId xmlns:a16="http://schemas.microsoft.com/office/drawing/2014/main" id="{00000000-0008-0000-0D00-000048000000}"/>
            </a:ext>
          </a:extLst>
        </xdr:cNvPr>
        <xdr:cNvSpPr/>
      </xdr:nvSpPr>
      <xdr:spPr>
        <a:xfrm>
          <a:off x="40005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145838</xdr:rowOff>
    </xdr:from>
    <xdr:to>
      <xdr:col>15</xdr:col>
      <xdr:colOff>187325</xdr:colOff>
      <xdr:row>31</xdr:row>
      <xdr:rowOff>75988</xdr:rowOff>
    </xdr:to>
    <xdr:sp macro="" textlink="">
      <xdr:nvSpPr>
        <xdr:cNvPr id="73" name="フローチャート: 判断 72">
          <a:extLst>
            <a:ext uri="{FF2B5EF4-FFF2-40B4-BE49-F238E27FC236}">
              <a16:creationId xmlns:a16="http://schemas.microsoft.com/office/drawing/2014/main" id="{00000000-0008-0000-0D00-000049000000}"/>
            </a:ext>
          </a:extLst>
        </xdr:cNvPr>
        <xdr:cNvSpPr/>
      </xdr:nvSpPr>
      <xdr:spPr>
        <a:xfrm>
          <a:off x="3238500" y="6060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113453</xdr:rowOff>
    </xdr:from>
    <xdr:to>
      <xdr:col>11</xdr:col>
      <xdr:colOff>187325</xdr:colOff>
      <xdr:row>31</xdr:row>
      <xdr:rowOff>43603</xdr:rowOff>
    </xdr:to>
    <xdr:sp macro="" textlink="">
      <xdr:nvSpPr>
        <xdr:cNvPr id="74" name="フローチャート: 判断 73">
          <a:extLst>
            <a:ext uri="{FF2B5EF4-FFF2-40B4-BE49-F238E27FC236}">
              <a16:creationId xmlns:a16="http://schemas.microsoft.com/office/drawing/2014/main" id="{00000000-0008-0000-0D00-00004A000000}"/>
            </a:ext>
          </a:extLst>
        </xdr:cNvPr>
        <xdr:cNvSpPr/>
      </xdr:nvSpPr>
      <xdr:spPr>
        <a:xfrm>
          <a:off x="2476500" y="6028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73872</xdr:rowOff>
    </xdr:from>
    <xdr:to>
      <xdr:col>7</xdr:col>
      <xdr:colOff>187325</xdr:colOff>
      <xdr:row>31</xdr:row>
      <xdr:rowOff>4022</xdr:rowOff>
    </xdr:to>
    <xdr:sp macro="" textlink="">
      <xdr:nvSpPr>
        <xdr:cNvPr id="75" name="フローチャート: 判断 74">
          <a:extLst>
            <a:ext uri="{FF2B5EF4-FFF2-40B4-BE49-F238E27FC236}">
              <a16:creationId xmlns:a16="http://schemas.microsoft.com/office/drawing/2014/main" id="{00000000-0008-0000-0D00-00004B000000}"/>
            </a:ext>
          </a:extLst>
        </xdr:cNvPr>
        <xdr:cNvSpPr/>
      </xdr:nvSpPr>
      <xdr:spPr>
        <a:xfrm>
          <a:off x="1714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D00-00004C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D00-00004D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D00-00004E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D00-00004F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D00-000050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84879</xdr:rowOff>
    </xdr:from>
    <xdr:to>
      <xdr:col>23</xdr:col>
      <xdr:colOff>136525</xdr:colOff>
      <xdr:row>34</xdr:row>
      <xdr:rowOff>15029</xdr:rowOff>
    </xdr:to>
    <xdr:sp macro="" textlink="">
      <xdr:nvSpPr>
        <xdr:cNvPr id="81" name="楕円 80">
          <a:extLst>
            <a:ext uri="{FF2B5EF4-FFF2-40B4-BE49-F238E27FC236}">
              <a16:creationId xmlns:a16="http://schemas.microsoft.com/office/drawing/2014/main" id="{00000000-0008-0000-0D00-000051000000}"/>
            </a:ext>
          </a:extLst>
        </xdr:cNvPr>
        <xdr:cNvSpPr/>
      </xdr:nvSpPr>
      <xdr:spPr>
        <a:xfrm>
          <a:off x="4711700" y="6514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63306</xdr:rowOff>
    </xdr:from>
    <xdr:ext cx="405111" cy="259045"/>
    <xdr:sp macro="" textlink="">
      <xdr:nvSpPr>
        <xdr:cNvPr id="82" name="有形固定資産減価償却率該当値テキスト">
          <a:extLst>
            <a:ext uri="{FF2B5EF4-FFF2-40B4-BE49-F238E27FC236}">
              <a16:creationId xmlns:a16="http://schemas.microsoft.com/office/drawing/2014/main" id="{00000000-0008-0000-0D00-000052000000}"/>
            </a:ext>
          </a:extLst>
        </xdr:cNvPr>
        <xdr:cNvSpPr txBox="1"/>
      </xdr:nvSpPr>
      <xdr:spPr>
        <a:xfrm>
          <a:off x="4813300" y="6492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34502</xdr:rowOff>
    </xdr:from>
    <xdr:to>
      <xdr:col>19</xdr:col>
      <xdr:colOff>187325</xdr:colOff>
      <xdr:row>33</xdr:row>
      <xdr:rowOff>136102</xdr:rowOff>
    </xdr:to>
    <xdr:sp macro="" textlink="">
      <xdr:nvSpPr>
        <xdr:cNvPr id="83" name="楕円 82">
          <a:extLst>
            <a:ext uri="{FF2B5EF4-FFF2-40B4-BE49-F238E27FC236}">
              <a16:creationId xmlns:a16="http://schemas.microsoft.com/office/drawing/2014/main" id="{00000000-0008-0000-0D00-000053000000}"/>
            </a:ext>
          </a:extLst>
        </xdr:cNvPr>
        <xdr:cNvSpPr/>
      </xdr:nvSpPr>
      <xdr:spPr>
        <a:xfrm>
          <a:off x="4000500" y="646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85302</xdr:rowOff>
    </xdr:from>
    <xdr:to>
      <xdr:col>23</xdr:col>
      <xdr:colOff>85725</xdr:colOff>
      <xdr:row>33</xdr:row>
      <xdr:rowOff>135679</xdr:rowOff>
    </xdr:to>
    <xdr:cxnSp macro="">
      <xdr:nvCxnSpPr>
        <xdr:cNvPr id="84" name="直線コネクタ 83">
          <a:extLst>
            <a:ext uri="{FF2B5EF4-FFF2-40B4-BE49-F238E27FC236}">
              <a16:creationId xmlns:a16="http://schemas.microsoft.com/office/drawing/2014/main" id="{00000000-0008-0000-0D00-000054000000}"/>
            </a:ext>
          </a:extLst>
        </xdr:cNvPr>
        <xdr:cNvCxnSpPr/>
      </xdr:nvCxnSpPr>
      <xdr:spPr>
        <a:xfrm>
          <a:off x="4051300" y="6514677"/>
          <a:ext cx="711200" cy="5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166370</xdr:rowOff>
    </xdr:from>
    <xdr:to>
      <xdr:col>15</xdr:col>
      <xdr:colOff>187325</xdr:colOff>
      <xdr:row>33</xdr:row>
      <xdr:rowOff>96520</xdr:rowOff>
    </xdr:to>
    <xdr:sp macro="" textlink="">
      <xdr:nvSpPr>
        <xdr:cNvPr id="85" name="楕円 84">
          <a:extLst>
            <a:ext uri="{FF2B5EF4-FFF2-40B4-BE49-F238E27FC236}">
              <a16:creationId xmlns:a16="http://schemas.microsoft.com/office/drawing/2014/main" id="{00000000-0008-0000-0D00-000055000000}"/>
            </a:ext>
          </a:extLst>
        </xdr:cNvPr>
        <xdr:cNvSpPr/>
      </xdr:nvSpPr>
      <xdr:spPr>
        <a:xfrm>
          <a:off x="3238500" y="642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45720</xdr:rowOff>
    </xdr:from>
    <xdr:to>
      <xdr:col>19</xdr:col>
      <xdr:colOff>136525</xdr:colOff>
      <xdr:row>33</xdr:row>
      <xdr:rowOff>85302</xdr:rowOff>
    </xdr:to>
    <xdr:cxnSp macro="">
      <xdr:nvCxnSpPr>
        <xdr:cNvPr id="86" name="直線コネクタ 85">
          <a:extLst>
            <a:ext uri="{FF2B5EF4-FFF2-40B4-BE49-F238E27FC236}">
              <a16:creationId xmlns:a16="http://schemas.microsoft.com/office/drawing/2014/main" id="{00000000-0008-0000-0D00-000056000000}"/>
            </a:ext>
          </a:extLst>
        </xdr:cNvPr>
        <xdr:cNvCxnSpPr/>
      </xdr:nvCxnSpPr>
      <xdr:spPr>
        <a:xfrm>
          <a:off x="3289300" y="6475095"/>
          <a:ext cx="7620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112395</xdr:rowOff>
    </xdr:from>
    <xdr:to>
      <xdr:col>11</xdr:col>
      <xdr:colOff>187325</xdr:colOff>
      <xdr:row>33</xdr:row>
      <xdr:rowOff>42545</xdr:rowOff>
    </xdr:to>
    <xdr:sp macro="" textlink="">
      <xdr:nvSpPr>
        <xdr:cNvPr id="87" name="楕円 86">
          <a:extLst>
            <a:ext uri="{FF2B5EF4-FFF2-40B4-BE49-F238E27FC236}">
              <a16:creationId xmlns:a16="http://schemas.microsoft.com/office/drawing/2014/main" id="{00000000-0008-0000-0D00-000057000000}"/>
            </a:ext>
          </a:extLst>
        </xdr:cNvPr>
        <xdr:cNvSpPr/>
      </xdr:nvSpPr>
      <xdr:spPr>
        <a:xfrm>
          <a:off x="24765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163195</xdr:rowOff>
    </xdr:from>
    <xdr:to>
      <xdr:col>15</xdr:col>
      <xdr:colOff>136525</xdr:colOff>
      <xdr:row>33</xdr:row>
      <xdr:rowOff>45720</xdr:rowOff>
    </xdr:to>
    <xdr:cxnSp macro="">
      <xdr:nvCxnSpPr>
        <xdr:cNvPr id="88" name="直線コネクタ 87">
          <a:extLst>
            <a:ext uri="{FF2B5EF4-FFF2-40B4-BE49-F238E27FC236}">
              <a16:creationId xmlns:a16="http://schemas.microsoft.com/office/drawing/2014/main" id="{00000000-0008-0000-0D00-000058000000}"/>
            </a:ext>
          </a:extLst>
        </xdr:cNvPr>
        <xdr:cNvCxnSpPr/>
      </xdr:nvCxnSpPr>
      <xdr:spPr>
        <a:xfrm>
          <a:off x="2527300" y="6421120"/>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58420</xdr:rowOff>
    </xdr:from>
    <xdr:to>
      <xdr:col>7</xdr:col>
      <xdr:colOff>187325</xdr:colOff>
      <xdr:row>32</xdr:row>
      <xdr:rowOff>160020</xdr:rowOff>
    </xdr:to>
    <xdr:sp macro="" textlink="">
      <xdr:nvSpPr>
        <xdr:cNvPr id="89" name="楕円 88">
          <a:extLst>
            <a:ext uri="{FF2B5EF4-FFF2-40B4-BE49-F238E27FC236}">
              <a16:creationId xmlns:a16="http://schemas.microsoft.com/office/drawing/2014/main" id="{00000000-0008-0000-0D00-000059000000}"/>
            </a:ext>
          </a:extLst>
        </xdr:cNvPr>
        <xdr:cNvSpPr/>
      </xdr:nvSpPr>
      <xdr:spPr>
        <a:xfrm>
          <a:off x="1714500" y="631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109220</xdr:rowOff>
    </xdr:from>
    <xdr:to>
      <xdr:col>11</xdr:col>
      <xdr:colOff>136525</xdr:colOff>
      <xdr:row>32</xdr:row>
      <xdr:rowOff>163195</xdr:rowOff>
    </xdr:to>
    <xdr:cxnSp macro="">
      <xdr:nvCxnSpPr>
        <xdr:cNvPr id="90" name="直線コネクタ 89">
          <a:extLst>
            <a:ext uri="{FF2B5EF4-FFF2-40B4-BE49-F238E27FC236}">
              <a16:creationId xmlns:a16="http://schemas.microsoft.com/office/drawing/2014/main" id="{00000000-0008-0000-0D00-00005A000000}"/>
            </a:ext>
          </a:extLst>
        </xdr:cNvPr>
        <xdr:cNvCxnSpPr/>
      </xdr:nvCxnSpPr>
      <xdr:spPr>
        <a:xfrm>
          <a:off x="1765300" y="6367145"/>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142892</xdr:rowOff>
    </xdr:from>
    <xdr:ext cx="405111" cy="259045"/>
    <xdr:sp macro="" textlink="">
      <xdr:nvSpPr>
        <xdr:cNvPr id="91" name="n_1aveValue有形固定資産減価償却率">
          <a:extLst>
            <a:ext uri="{FF2B5EF4-FFF2-40B4-BE49-F238E27FC236}">
              <a16:creationId xmlns:a16="http://schemas.microsoft.com/office/drawing/2014/main" id="{00000000-0008-0000-0D00-00005B000000}"/>
            </a:ext>
          </a:extLst>
        </xdr:cNvPr>
        <xdr:cNvSpPr txBox="1"/>
      </xdr:nvSpPr>
      <xdr:spPr>
        <a:xfrm>
          <a:off x="3836044" y="5886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92515</xdr:rowOff>
    </xdr:from>
    <xdr:ext cx="405111" cy="259045"/>
    <xdr:sp macro="" textlink="">
      <xdr:nvSpPr>
        <xdr:cNvPr id="92" name="n_2aveValue有形固定資産減価償却率">
          <a:extLst>
            <a:ext uri="{FF2B5EF4-FFF2-40B4-BE49-F238E27FC236}">
              <a16:creationId xmlns:a16="http://schemas.microsoft.com/office/drawing/2014/main" id="{00000000-0008-0000-0D00-00005C000000}"/>
            </a:ext>
          </a:extLst>
        </xdr:cNvPr>
        <xdr:cNvSpPr txBox="1"/>
      </xdr:nvSpPr>
      <xdr:spPr>
        <a:xfrm>
          <a:off x="3086744" y="5836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60130</xdr:rowOff>
    </xdr:from>
    <xdr:ext cx="405111" cy="259045"/>
    <xdr:sp macro="" textlink="">
      <xdr:nvSpPr>
        <xdr:cNvPr id="93" name="n_3aveValue有形固定資産減価償却率">
          <a:extLst>
            <a:ext uri="{FF2B5EF4-FFF2-40B4-BE49-F238E27FC236}">
              <a16:creationId xmlns:a16="http://schemas.microsoft.com/office/drawing/2014/main" id="{00000000-0008-0000-0D00-00005D000000}"/>
            </a:ext>
          </a:extLst>
        </xdr:cNvPr>
        <xdr:cNvSpPr txBox="1"/>
      </xdr:nvSpPr>
      <xdr:spPr>
        <a:xfrm>
          <a:off x="2324744" y="5803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20549</xdr:rowOff>
    </xdr:from>
    <xdr:ext cx="405111" cy="259045"/>
    <xdr:sp macro="" textlink="">
      <xdr:nvSpPr>
        <xdr:cNvPr id="94" name="n_4aveValue有形固定資産減価償却率">
          <a:extLst>
            <a:ext uri="{FF2B5EF4-FFF2-40B4-BE49-F238E27FC236}">
              <a16:creationId xmlns:a16="http://schemas.microsoft.com/office/drawing/2014/main" id="{00000000-0008-0000-0D00-00005E000000}"/>
            </a:ext>
          </a:extLst>
        </xdr:cNvPr>
        <xdr:cNvSpPr txBox="1"/>
      </xdr:nvSpPr>
      <xdr:spPr>
        <a:xfrm>
          <a:off x="1562744" y="5764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127229</xdr:rowOff>
    </xdr:from>
    <xdr:ext cx="405111" cy="259045"/>
    <xdr:sp macro="" textlink="">
      <xdr:nvSpPr>
        <xdr:cNvPr id="95" name="n_1mainValue有形固定資産減価償却率">
          <a:extLst>
            <a:ext uri="{FF2B5EF4-FFF2-40B4-BE49-F238E27FC236}">
              <a16:creationId xmlns:a16="http://schemas.microsoft.com/office/drawing/2014/main" id="{00000000-0008-0000-0D00-00005F000000}"/>
            </a:ext>
          </a:extLst>
        </xdr:cNvPr>
        <xdr:cNvSpPr txBox="1"/>
      </xdr:nvSpPr>
      <xdr:spPr>
        <a:xfrm>
          <a:off x="3836044" y="6556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87647</xdr:rowOff>
    </xdr:from>
    <xdr:ext cx="405111" cy="259045"/>
    <xdr:sp macro="" textlink="">
      <xdr:nvSpPr>
        <xdr:cNvPr id="96" name="n_2mainValue有形固定資産減価償却率">
          <a:extLst>
            <a:ext uri="{FF2B5EF4-FFF2-40B4-BE49-F238E27FC236}">
              <a16:creationId xmlns:a16="http://schemas.microsoft.com/office/drawing/2014/main" id="{00000000-0008-0000-0D00-000060000000}"/>
            </a:ext>
          </a:extLst>
        </xdr:cNvPr>
        <xdr:cNvSpPr txBox="1"/>
      </xdr:nvSpPr>
      <xdr:spPr>
        <a:xfrm>
          <a:off x="3086744" y="651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33672</xdr:rowOff>
    </xdr:from>
    <xdr:ext cx="405111" cy="259045"/>
    <xdr:sp macro="" textlink="">
      <xdr:nvSpPr>
        <xdr:cNvPr id="97" name="n_3mainValue有形固定資産減価償却率">
          <a:extLst>
            <a:ext uri="{FF2B5EF4-FFF2-40B4-BE49-F238E27FC236}">
              <a16:creationId xmlns:a16="http://schemas.microsoft.com/office/drawing/2014/main" id="{00000000-0008-0000-0D00-000061000000}"/>
            </a:ext>
          </a:extLst>
        </xdr:cNvPr>
        <xdr:cNvSpPr txBox="1"/>
      </xdr:nvSpPr>
      <xdr:spPr>
        <a:xfrm>
          <a:off x="2324744" y="6463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151147</xdr:rowOff>
    </xdr:from>
    <xdr:ext cx="405111" cy="259045"/>
    <xdr:sp macro="" textlink="">
      <xdr:nvSpPr>
        <xdr:cNvPr id="98" name="n_4mainValue有形固定資産減価償却率">
          <a:extLst>
            <a:ext uri="{FF2B5EF4-FFF2-40B4-BE49-F238E27FC236}">
              <a16:creationId xmlns:a16="http://schemas.microsoft.com/office/drawing/2014/main" id="{00000000-0008-0000-0D00-000062000000}"/>
            </a:ext>
          </a:extLst>
        </xdr:cNvPr>
        <xdr:cNvSpPr txBox="1"/>
      </xdr:nvSpPr>
      <xdr:spPr>
        <a:xfrm>
          <a:off x="1562744" y="6409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00000000-0008-0000-0D00-000063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0000000-0008-0000-0D00-000064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0000000-0008-0000-0D00-000065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[ 614.6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D00-000066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D00-000067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D00-000068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D00-000069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00000000-0008-0000-0D00-00006A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00000000-0008-0000-0D00-00006B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0000000-0008-0000-0D00-00006C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0000000-0008-0000-0D00-00006F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eaLnBrk="1" fontAlgn="auto" latinLnBrk="0" hangingPunct="1">
            <a:spcBef>
              <a:spcPts val="0"/>
            </a:spcBef>
            <a:spcAft>
              <a:spcPts val="0"/>
            </a:spcAft>
          </a:pPr>
          <a:r>
            <a:rPr kumimoji="1" lang="ja-JP" altLang="ja-JP" sz="11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　</a:t>
          </a:r>
          <a:r>
            <a:rPr kumimoji="1" lang="ja-JP"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債務償還比率は、</a:t>
          </a:r>
          <a:r>
            <a:rPr kumimoji="1" lang="ja-JP" altLang="en-US"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全国平均、</a:t>
          </a:r>
          <a:r>
            <a:rPr kumimoji="1" lang="ja-JP"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県平均</a:t>
          </a:r>
          <a:r>
            <a:rPr kumimoji="1" lang="ja-JP" altLang="en-US"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よりも</a:t>
          </a:r>
          <a:r>
            <a:rPr kumimoji="1" lang="ja-JP"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高い値を示している</a:t>
          </a:r>
          <a:r>
            <a:rPr kumimoji="1" lang="ja-JP" altLang="en-US"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a:t>
          </a:r>
          <a:r>
            <a:rPr kumimoji="1" lang="ja-JP"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また、前年度比においては、</a:t>
          </a:r>
          <a:r>
            <a:rPr kumimoji="1" lang="en-US"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142.7</a:t>
          </a:r>
          <a:r>
            <a:rPr kumimoji="1" lang="ja-JP"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悪化</a:t>
          </a:r>
          <a:r>
            <a:rPr kumimoji="1" lang="ja-JP"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している。この要因として、</a:t>
          </a:r>
          <a:r>
            <a:rPr kumimoji="1" lang="ja-JP" altLang="en-US"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地方債の元利償還額の増加や</a:t>
          </a:r>
          <a:r>
            <a:rPr kumimoji="1" lang="ja-JP"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中部清掃組合の起債償還終了に伴う組合等負担見込額の減少により将来負担額</a:t>
          </a:r>
          <a:r>
            <a:rPr kumimoji="1" lang="ja-JP" altLang="en-US"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は</a:t>
          </a:r>
          <a:r>
            <a:rPr kumimoji="1" lang="ja-JP"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減少</a:t>
          </a:r>
          <a:r>
            <a:rPr kumimoji="1" lang="ja-JP" altLang="en-US"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しているものの</a:t>
          </a:r>
          <a:r>
            <a:rPr kumimoji="1" lang="ja-JP"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a:t>
          </a:r>
          <a:r>
            <a:rPr kumimoji="1" lang="ja-JP" altLang="en-US"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臨時財政対策債発行可能額の大幅減や経常経費充当一般財源の増加等により分母が大幅に減少となったことが影響したと考えられる。</a:t>
          </a:r>
          <a:endParaRPr lang="ja-JP" altLang="ja-JP" sz="1000">
            <a:effectLst/>
          </a:endParaRPr>
        </a:p>
        <a:p>
          <a:pPr marL="0" marR="0" indent="0" eaLnBrk="1" fontAlgn="auto" latinLnBrk="0" hangingPunct="1">
            <a:spcBef>
              <a:spcPts val="0"/>
            </a:spcBef>
            <a:spcAft>
              <a:spcPts val="0"/>
            </a:spcAft>
          </a:pPr>
          <a:r>
            <a:rPr kumimoji="1" lang="ja-JP" altLang="ja-JP" sz="1000" b="0" i="0" spc="0" baseline="0">
              <a:ln>
                <a:noFill/>
              </a:ln>
              <a:solidFill>
                <a:srgbClr val="000000"/>
              </a:solidFill>
              <a:effectLst/>
              <a:latin typeface="ＭＳ Ｐゴシック" panose="020B0600070205080204" pitchFamily="50" charset="-128"/>
              <a:ea typeface="ＭＳ Ｐゴシック" panose="020B0600070205080204" pitchFamily="50" charset="-128"/>
              <a:cs typeface="+mn-cs"/>
            </a:rPr>
            <a:t>　今後も引き続き、債務残高の増加の抑制に努め、借り入れる場合においては、財源的に有利な地方債を借り入れることにより、実質的な負担の軽減に努める。</a:t>
          </a:r>
          <a:endParaRPr lang="ja-JP" altLang="ja-JP" sz="1000">
            <a:effectLst/>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00000000-0008-0000-0D00-000070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00000000-0008-0000-0D00-000071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0000000-0008-0000-0D00-000072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00000000-0008-0000-0D00-000073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00000000-0008-0000-0D00-000074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00000000-0008-0000-0D00-000075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00000000-0008-0000-0D00-000076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00000000-0008-0000-0D00-000077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00000000-0008-0000-0D00-000078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00000000-0008-0000-0D00-000079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00000000-0008-0000-0D00-00007E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85527</xdr:rowOff>
    </xdr:from>
    <xdr:to>
      <xdr:col>76</xdr:col>
      <xdr:colOff>21589</xdr:colOff>
      <xdr:row>33</xdr:row>
      <xdr:rowOff>126083</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flipV="1">
          <a:off x="14793595" y="5314752"/>
          <a:ext cx="1269" cy="1240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129910</xdr:rowOff>
    </xdr:from>
    <xdr:ext cx="560923" cy="259045"/>
    <xdr:sp macro="" textlink="">
      <xdr:nvSpPr>
        <xdr:cNvPr id="128" name="債務償還比率最小値テキスト">
          <a:extLst>
            <a:ext uri="{FF2B5EF4-FFF2-40B4-BE49-F238E27FC236}">
              <a16:creationId xmlns:a16="http://schemas.microsoft.com/office/drawing/2014/main" id="{00000000-0008-0000-0D00-000080000000}"/>
            </a:ext>
          </a:extLst>
        </xdr:cNvPr>
        <xdr:cNvSpPr txBox="1"/>
      </xdr:nvSpPr>
      <xdr:spPr>
        <a:xfrm>
          <a:off x="14846300" y="655928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126083</xdr:rowOff>
    </xdr:from>
    <xdr:to>
      <xdr:col>76</xdr:col>
      <xdr:colOff>111125</xdr:colOff>
      <xdr:row>33</xdr:row>
      <xdr:rowOff>126083</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4706600" y="6555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32204</xdr:rowOff>
    </xdr:from>
    <xdr:ext cx="340478" cy="259045"/>
    <xdr:sp macro="" textlink="">
      <xdr:nvSpPr>
        <xdr:cNvPr id="130" name="債務償還比率最大値テキスト">
          <a:extLst>
            <a:ext uri="{FF2B5EF4-FFF2-40B4-BE49-F238E27FC236}">
              <a16:creationId xmlns:a16="http://schemas.microsoft.com/office/drawing/2014/main" id="{00000000-0008-0000-0D00-000082000000}"/>
            </a:ext>
          </a:extLst>
        </xdr:cNvPr>
        <xdr:cNvSpPr txBox="1"/>
      </xdr:nvSpPr>
      <xdr:spPr>
        <a:xfrm>
          <a:off x="14846300" y="508997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85527</xdr:rowOff>
    </xdr:from>
    <xdr:to>
      <xdr:col>76</xdr:col>
      <xdr:colOff>111125</xdr:colOff>
      <xdr:row>26</xdr:row>
      <xdr:rowOff>85527</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4706600" y="5314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21713</xdr:rowOff>
    </xdr:from>
    <xdr:ext cx="469744" cy="259045"/>
    <xdr:sp macro="" textlink="">
      <xdr:nvSpPr>
        <xdr:cNvPr id="132" name="債務償還比率平均値テキスト">
          <a:extLst>
            <a:ext uri="{FF2B5EF4-FFF2-40B4-BE49-F238E27FC236}">
              <a16:creationId xmlns:a16="http://schemas.microsoft.com/office/drawing/2014/main" id="{00000000-0008-0000-0D00-000084000000}"/>
            </a:ext>
          </a:extLst>
        </xdr:cNvPr>
        <xdr:cNvSpPr txBox="1"/>
      </xdr:nvSpPr>
      <xdr:spPr>
        <a:xfrm>
          <a:off x="14846300" y="55938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170286</xdr:rowOff>
    </xdr:from>
    <xdr:to>
      <xdr:col>76</xdr:col>
      <xdr:colOff>73025</xdr:colOff>
      <xdr:row>29</xdr:row>
      <xdr:rowOff>100436</xdr:rowOff>
    </xdr:to>
    <xdr:sp macro="" textlink="">
      <xdr:nvSpPr>
        <xdr:cNvPr id="133" name="フローチャート: 判断 132">
          <a:extLst>
            <a:ext uri="{FF2B5EF4-FFF2-40B4-BE49-F238E27FC236}">
              <a16:creationId xmlns:a16="http://schemas.microsoft.com/office/drawing/2014/main" id="{00000000-0008-0000-0D00-000085000000}"/>
            </a:ext>
          </a:extLst>
        </xdr:cNvPr>
        <xdr:cNvSpPr/>
      </xdr:nvSpPr>
      <xdr:spPr>
        <a:xfrm>
          <a:off x="14744700" y="574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158891</xdr:rowOff>
    </xdr:from>
    <xdr:to>
      <xdr:col>72</xdr:col>
      <xdr:colOff>123825</xdr:colOff>
      <xdr:row>29</xdr:row>
      <xdr:rowOff>89041</xdr:rowOff>
    </xdr:to>
    <xdr:sp macro="" textlink="">
      <xdr:nvSpPr>
        <xdr:cNvPr id="134" name="フローチャート: 判断 133">
          <a:extLst>
            <a:ext uri="{FF2B5EF4-FFF2-40B4-BE49-F238E27FC236}">
              <a16:creationId xmlns:a16="http://schemas.microsoft.com/office/drawing/2014/main" id="{00000000-0008-0000-0D00-000086000000}"/>
            </a:ext>
          </a:extLst>
        </xdr:cNvPr>
        <xdr:cNvSpPr/>
      </xdr:nvSpPr>
      <xdr:spPr>
        <a:xfrm>
          <a:off x="14033500" y="573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113862</xdr:rowOff>
    </xdr:from>
    <xdr:to>
      <xdr:col>68</xdr:col>
      <xdr:colOff>123825</xdr:colOff>
      <xdr:row>30</xdr:row>
      <xdr:rowOff>44012</xdr:rowOff>
    </xdr:to>
    <xdr:sp macro="" textlink="">
      <xdr:nvSpPr>
        <xdr:cNvPr id="135" name="フローチャート: 判断 134">
          <a:extLst>
            <a:ext uri="{FF2B5EF4-FFF2-40B4-BE49-F238E27FC236}">
              <a16:creationId xmlns:a16="http://schemas.microsoft.com/office/drawing/2014/main" id="{00000000-0008-0000-0D00-000087000000}"/>
            </a:ext>
          </a:extLst>
        </xdr:cNvPr>
        <xdr:cNvSpPr/>
      </xdr:nvSpPr>
      <xdr:spPr>
        <a:xfrm>
          <a:off x="13271500" y="585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118180</xdr:rowOff>
    </xdr:from>
    <xdr:to>
      <xdr:col>64</xdr:col>
      <xdr:colOff>123825</xdr:colOff>
      <xdr:row>30</xdr:row>
      <xdr:rowOff>48330</xdr:rowOff>
    </xdr:to>
    <xdr:sp macro="" textlink="">
      <xdr:nvSpPr>
        <xdr:cNvPr id="136" name="フローチャート: 判断 135">
          <a:extLst>
            <a:ext uri="{FF2B5EF4-FFF2-40B4-BE49-F238E27FC236}">
              <a16:creationId xmlns:a16="http://schemas.microsoft.com/office/drawing/2014/main" id="{00000000-0008-0000-0D00-000088000000}"/>
            </a:ext>
          </a:extLst>
        </xdr:cNvPr>
        <xdr:cNvSpPr/>
      </xdr:nvSpPr>
      <xdr:spPr>
        <a:xfrm>
          <a:off x="12509500" y="586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114822</xdr:rowOff>
    </xdr:from>
    <xdr:to>
      <xdr:col>60</xdr:col>
      <xdr:colOff>123825</xdr:colOff>
      <xdr:row>30</xdr:row>
      <xdr:rowOff>44972</xdr:rowOff>
    </xdr:to>
    <xdr:sp macro="" textlink="">
      <xdr:nvSpPr>
        <xdr:cNvPr id="137" name="フローチャート: 判断 136">
          <a:extLst>
            <a:ext uri="{FF2B5EF4-FFF2-40B4-BE49-F238E27FC236}">
              <a16:creationId xmlns:a16="http://schemas.microsoft.com/office/drawing/2014/main" id="{00000000-0008-0000-0D00-000089000000}"/>
            </a:ext>
          </a:extLst>
        </xdr:cNvPr>
        <xdr:cNvSpPr/>
      </xdr:nvSpPr>
      <xdr:spPr>
        <a:xfrm>
          <a:off x="11747500" y="5858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00000000-0008-0000-0D00-00008A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0000000-0008-0000-0D00-00008B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D00-00008C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D00-00008D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D00-00008E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84187</xdr:rowOff>
    </xdr:from>
    <xdr:to>
      <xdr:col>76</xdr:col>
      <xdr:colOff>73025</xdr:colOff>
      <xdr:row>31</xdr:row>
      <xdr:rowOff>14337</xdr:rowOff>
    </xdr:to>
    <xdr:sp macro="" textlink="">
      <xdr:nvSpPr>
        <xdr:cNvPr id="143" name="楕円 142">
          <a:extLst>
            <a:ext uri="{FF2B5EF4-FFF2-40B4-BE49-F238E27FC236}">
              <a16:creationId xmlns:a16="http://schemas.microsoft.com/office/drawing/2014/main" id="{00000000-0008-0000-0D00-00008F000000}"/>
            </a:ext>
          </a:extLst>
        </xdr:cNvPr>
        <xdr:cNvSpPr/>
      </xdr:nvSpPr>
      <xdr:spPr>
        <a:xfrm>
          <a:off x="14744700" y="5999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62614</xdr:rowOff>
    </xdr:from>
    <xdr:ext cx="469744" cy="259045"/>
    <xdr:sp macro="" textlink="">
      <xdr:nvSpPr>
        <xdr:cNvPr id="144" name="債務償還比率該当値テキスト">
          <a:extLst>
            <a:ext uri="{FF2B5EF4-FFF2-40B4-BE49-F238E27FC236}">
              <a16:creationId xmlns:a16="http://schemas.microsoft.com/office/drawing/2014/main" id="{00000000-0008-0000-0D00-000090000000}"/>
            </a:ext>
          </a:extLst>
        </xdr:cNvPr>
        <xdr:cNvSpPr txBox="1"/>
      </xdr:nvSpPr>
      <xdr:spPr>
        <a:xfrm>
          <a:off x="14846300" y="5977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84476</xdr:rowOff>
    </xdr:from>
    <xdr:to>
      <xdr:col>72</xdr:col>
      <xdr:colOff>123825</xdr:colOff>
      <xdr:row>30</xdr:row>
      <xdr:rowOff>14626</xdr:rowOff>
    </xdr:to>
    <xdr:sp macro="" textlink="">
      <xdr:nvSpPr>
        <xdr:cNvPr id="145" name="楕円 144">
          <a:extLst>
            <a:ext uri="{FF2B5EF4-FFF2-40B4-BE49-F238E27FC236}">
              <a16:creationId xmlns:a16="http://schemas.microsoft.com/office/drawing/2014/main" id="{00000000-0008-0000-0D00-000091000000}"/>
            </a:ext>
          </a:extLst>
        </xdr:cNvPr>
        <xdr:cNvSpPr/>
      </xdr:nvSpPr>
      <xdr:spPr>
        <a:xfrm>
          <a:off x="14033500" y="5828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135276</xdr:rowOff>
    </xdr:from>
    <xdr:to>
      <xdr:col>76</xdr:col>
      <xdr:colOff>22225</xdr:colOff>
      <xdr:row>30</xdr:row>
      <xdr:rowOff>134987</xdr:rowOff>
    </xdr:to>
    <xdr:cxnSp macro="">
      <xdr:nvCxnSpPr>
        <xdr:cNvPr id="146" name="直線コネクタ 145">
          <a:extLst>
            <a:ext uri="{FF2B5EF4-FFF2-40B4-BE49-F238E27FC236}">
              <a16:creationId xmlns:a16="http://schemas.microsoft.com/office/drawing/2014/main" id="{00000000-0008-0000-0D00-000092000000}"/>
            </a:ext>
          </a:extLst>
        </xdr:cNvPr>
        <xdr:cNvCxnSpPr/>
      </xdr:nvCxnSpPr>
      <xdr:spPr>
        <a:xfrm>
          <a:off x="14084300" y="5878851"/>
          <a:ext cx="711200" cy="171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2526</xdr:rowOff>
    </xdr:from>
    <xdr:to>
      <xdr:col>68</xdr:col>
      <xdr:colOff>123825</xdr:colOff>
      <xdr:row>32</xdr:row>
      <xdr:rowOff>104126</xdr:rowOff>
    </xdr:to>
    <xdr:sp macro="" textlink="">
      <xdr:nvSpPr>
        <xdr:cNvPr id="147" name="楕円 146">
          <a:extLst>
            <a:ext uri="{FF2B5EF4-FFF2-40B4-BE49-F238E27FC236}">
              <a16:creationId xmlns:a16="http://schemas.microsoft.com/office/drawing/2014/main" id="{00000000-0008-0000-0D00-000093000000}"/>
            </a:ext>
          </a:extLst>
        </xdr:cNvPr>
        <xdr:cNvSpPr/>
      </xdr:nvSpPr>
      <xdr:spPr>
        <a:xfrm>
          <a:off x="13271500" y="6260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135276</xdr:rowOff>
    </xdr:from>
    <xdr:to>
      <xdr:col>72</xdr:col>
      <xdr:colOff>73025</xdr:colOff>
      <xdr:row>32</xdr:row>
      <xdr:rowOff>53326</xdr:rowOff>
    </xdr:to>
    <xdr:cxnSp macro="">
      <xdr:nvCxnSpPr>
        <xdr:cNvPr id="148" name="直線コネクタ 147">
          <a:extLst>
            <a:ext uri="{FF2B5EF4-FFF2-40B4-BE49-F238E27FC236}">
              <a16:creationId xmlns:a16="http://schemas.microsoft.com/office/drawing/2014/main" id="{00000000-0008-0000-0D00-000094000000}"/>
            </a:ext>
          </a:extLst>
        </xdr:cNvPr>
        <xdr:cNvCxnSpPr/>
      </xdr:nvCxnSpPr>
      <xdr:spPr>
        <a:xfrm flipV="1">
          <a:off x="13322300" y="5878851"/>
          <a:ext cx="762000" cy="43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30043</xdr:rowOff>
    </xdr:from>
    <xdr:to>
      <xdr:col>64</xdr:col>
      <xdr:colOff>123825</xdr:colOff>
      <xdr:row>31</xdr:row>
      <xdr:rowOff>131643</xdr:rowOff>
    </xdr:to>
    <xdr:sp macro="" textlink="">
      <xdr:nvSpPr>
        <xdr:cNvPr id="149" name="楕円 148">
          <a:extLst>
            <a:ext uri="{FF2B5EF4-FFF2-40B4-BE49-F238E27FC236}">
              <a16:creationId xmlns:a16="http://schemas.microsoft.com/office/drawing/2014/main" id="{00000000-0008-0000-0D00-000095000000}"/>
            </a:ext>
          </a:extLst>
        </xdr:cNvPr>
        <xdr:cNvSpPr/>
      </xdr:nvSpPr>
      <xdr:spPr>
        <a:xfrm>
          <a:off x="12509500" y="611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80843</xdr:rowOff>
    </xdr:from>
    <xdr:to>
      <xdr:col>68</xdr:col>
      <xdr:colOff>73025</xdr:colOff>
      <xdr:row>32</xdr:row>
      <xdr:rowOff>53326</xdr:rowOff>
    </xdr:to>
    <xdr:cxnSp macro="">
      <xdr:nvCxnSpPr>
        <xdr:cNvPr id="150" name="直線コネクタ 149">
          <a:extLst>
            <a:ext uri="{FF2B5EF4-FFF2-40B4-BE49-F238E27FC236}">
              <a16:creationId xmlns:a16="http://schemas.microsoft.com/office/drawing/2014/main" id="{00000000-0008-0000-0D00-000096000000}"/>
            </a:ext>
          </a:extLst>
        </xdr:cNvPr>
        <xdr:cNvCxnSpPr/>
      </xdr:nvCxnSpPr>
      <xdr:spPr>
        <a:xfrm>
          <a:off x="12560300" y="6167318"/>
          <a:ext cx="762000" cy="143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133844</xdr:rowOff>
    </xdr:from>
    <xdr:to>
      <xdr:col>60</xdr:col>
      <xdr:colOff>123825</xdr:colOff>
      <xdr:row>31</xdr:row>
      <xdr:rowOff>63994</xdr:rowOff>
    </xdr:to>
    <xdr:sp macro="" textlink="">
      <xdr:nvSpPr>
        <xdr:cNvPr id="151" name="楕円 150">
          <a:extLst>
            <a:ext uri="{FF2B5EF4-FFF2-40B4-BE49-F238E27FC236}">
              <a16:creationId xmlns:a16="http://schemas.microsoft.com/office/drawing/2014/main" id="{00000000-0008-0000-0D00-000097000000}"/>
            </a:ext>
          </a:extLst>
        </xdr:cNvPr>
        <xdr:cNvSpPr/>
      </xdr:nvSpPr>
      <xdr:spPr>
        <a:xfrm>
          <a:off x="11747500" y="604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13194</xdr:rowOff>
    </xdr:from>
    <xdr:to>
      <xdr:col>64</xdr:col>
      <xdr:colOff>73025</xdr:colOff>
      <xdr:row>31</xdr:row>
      <xdr:rowOff>80843</xdr:rowOff>
    </xdr:to>
    <xdr:cxnSp macro="">
      <xdr:nvCxnSpPr>
        <xdr:cNvPr id="152" name="直線コネクタ 151">
          <a:extLst>
            <a:ext uri="{FF2B5EF4-FFF2-40B4-BE49-F238E27FC236}">
              <a16:creationId xmlns:a16="http://schemas.microsoft.com/office/drawing/2014/main" id="{00000000-0008-0000-0D00-000098000000}"/>
            </a:ext>
          </a:extLst>
        </xdr:cNvPr>
        <xdr:cNvCxnSpPr/>
      </xdr:nvCxnSpPr>
      <xdr:spPr>
        <a:xfrm>
          <a:off x="11798300" y="6099669"/>
          <a:ext cx="762000" cy="67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105568</xdr:rowOff>
    </xdr:from>
    <xdr:ext cx="469744" cy="259045"/>
    <xdr:sp macro="" textlink="">
      <xdr:nvSpPr>
        <xdr:cNvPr id="153" name="n_1aveValue債務償還比率">
          <a:extLst>
            <a:ext uri="{FF2B5EF4-FFF2-40B4-BE49-F238E27FC236}">
              <a16:creationId xmlns:a16="http://schemas.microsoft.com/office/drawing/2014/main" id="{00000000-0008-0000-0D00-000099000000}"/>
            </a:ext>
          </a:extLst>
        </xdr:cNvPr>
        <xdr:cNvSpPr txBox="1"/>
      </xdr:nvSpPr>
      <xdr:spPr>
        <a:xfrm>
          <a:off x="13836727" y="5506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60539</xdr:rowOff>
    </xdr:from>
    <xdr:ext cx="469744" cy="259045"/>
    <xdr:sp macro="" textlink="">
      <xdr:nvSpPr>
        <xdr:cNvPr id="154" name="n_2aveValue債務償還比率">
          <a:extLst>
            <a:ext uri="{FF2B5EF4-FFF2-40B4-BE49-F238E27FC236}">
              <a16:creationId xmlns:a16="http://schemas.microsoft.com/office/drawing/2014/main" id="{00000000-0008-0000-0D00-00009A000000}"/>
            </a:ext>
          </a:extLst>
        </xdr:cNvPr>
        <xdr:cNvSpPr txBox="1"/>
      </xdr:nvSpPr>
      <xdr:spPr>
        <a:xfrm>
          <a:off x="13087427" y="563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64857</xdr:rowOff>
    </xdr:from>
    <xdr:ext cx="469744" cy="259045"/>
    <xdr:sp macro="" textlink="">
      <xdr:nvSpPr>
        <xdr:cNvPr id="155" name="n_3aveValue債務償還比率">
          <a:extLst>
            <a:ext uri="{FF2B5EF4-FFF2-40B4-BE49-F238E27FC236}">
              <a16:creationId xmlns:a16="http://schemas.microsoft.com/office/drawing/2014/main" id="{00000000-0008-0000-0D00-00009B000000}"/>
            </a:ext>
          </a:extLst>
        </xdr:cNvPr>
        <xdr:cNvSpPr txBox="1"/>
      </xdr:nvSpPr>
      <xdr:spPr>
        <a:xfrm>
          <a:off x="12325427" y="5636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61499</xdr:rowOff>
    </xdr:from>
    <xdr:ext cx="469744" cy="259045"/>
    <xdr:sp macro="" textlink="">
      <xdr:nvSpPr>
        <xdr:cNvPr id="156" name="n_4aveValue債務償還比率">
          <a:extLst>
            <a:ext uri="{FF2B5EF4-FFF2-40B4-BE49-F238E27FC236}">
              <a16:creationId xmlns:a16="http://schemas.microsoft.com/office/drawing/2014/main" id="{00000000-0008-0000-0D00-00009C000000}"/>
            </a:ext>
          </a:extLst>
        </xdr:cNvPr>
        <xdr:cNvSpPr txBox="1"/>
      </xdr:nvSpPr>
      <xdr:spPr>
        <a:xfrm>
          <a:off x="11563427" y="5633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5753</xdr:rowOff>
    </xdr:from>
    <xdr:ext cx="469744" cy="259045"/>
    <xdr:sp macro="" textlink="">
      <xdr:nvSpPr>
        <xdr:cNvPr id="157" name="n_1mainValue債務償還比率">
          <a:extLst>
            <a:ext uri="{FF2B5EF4-FFF2-40B4-BE49-F238E27FC236}">
              <a16:creationId xmlns:a16="http://schemas.microsoft.com/office/drawing/2014/main" id="{00000000-0008-0000-0D00-00009D000000}"/>
            </a:ext>
          </a:extLst>
        </xdr:cNvPr>
        <xdr:cNvSpPr txBox="1"/>
      </xdr:nvSpPr>
      <xdr:spPr>
        <a:xfrm>
          <a:off x="13836727" y="5920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95253</xdr:rowOff>
    </xdr:from>
    <xdr:ext cx="469744" cy="259045"/>
    <xdr:sp macro="" textlink="">
      <xdr:nvSpPr>
        <xdr:cNvPr id="158" name="n_2mainValue債務償還比率">
          <a:extLst>
            <a:ext uri="{FF2B5EF4-FFF2-40B4-BE49-F238E27FC236}">
              <a16:creationId xmlns:a16="http://schemas.microsoft.com/office/drawing/2014/main" id="{00000000-0008-0000-0D00-00009E000000}"/>
            </a:ext>
          </a:extLst>
        </xdr:cNvPr>
        <xdr:cNvSpPr txBox="1"/>
      </xdr:nvSpPr>
      <xdr:spPr>
        <a:xfrm>
          <a:off x="13087427" y="635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122770</xdr:rowOff>
    </xdr:from>
    <xdr:ext cx="469744" cy="259045"/>
    <xdr:sp macro="" textlink="">
      <xdr:nvSpPr>
        <xdr:cNvPr id="159" name="n_3mainValue債務償還比率">
          <a:extLst>
            <a:ext uri="{FF2B5EF4-FFF2-40B4-BE49-F238E27FC236}">
              <a16:creationId xmlns:a16="http://schemas.microsoft.com/office/drawing/2014/main" id="{00000000-0008-0000-0D00-00009F000000}"/>
            </a:ext>
          </a:extLst>
        </xdr:cNvPr>
        <xdr:cNvSpPr txBox="1"/>
      </xdr:nvSpPr>
      <xdr:spPr>
        <a:xfrm>
          <a:off x="12325427" y="6209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55121</xdr:rowOff>
    </xdr:from>
    <xdr:ext cx="469744" cy="259045"/>
    <xdr:sp macro="" textlink="">
      <xdr:nvSpPr>
        <xdr:cNvPr id="160" name="n_4mainValue債務償還比率">
          <a:extLst>
            <a:ext uri="{FF2B5EF4-FFF2-40B4-BE49-F238E27FC236}">
              <a16:creationId xmlns:a16="http://schemas.microsoft.com/office/drawing/2014/main" id="{00000000-0008-0000-0D00-0000A0000000}"/>
            </a:ext>
          </a:extLst>
        </xdr:cNvPr>
        <xdr:cNvSpPr txBox="1"/>
      </xdr:nvSpPr>
      <xdr:spPr>
        <a:xfrm>
          <a:off x="11563427" y="6141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00000000-0008-0000-0D00-0000A1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00000000-0008-0000-0D00-0000A2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00000000-0008-0000-0D00-0000A3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00000000-0008-0000-0D00-0000A4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0000000-0008-0000-0D00-0000A5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00000000-0008-0000-0D00-0000A6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20,987
20,161
117.60
10,718,475
9,792,835
821,733
6,289,437
8,211,085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30.2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E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19050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flipV="1">
          <a:off x="4634865" y="56769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E00-00003A000000}"/>
            </a:ext>
          </a:extLst>
        </xdr:cNvPr>
        <xdr:cNvSpPr txBox="1"/>
      </xdr:nvSpPr>
      <xdr:spPr>
        <a:xfrm>
          <a:off x="4673600" y="721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546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137177</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E00-00003C000000}"/>
            </a:ext>
          </a:extLst>
        </xdr:cNvPr>
        <xdr:cNvSpPr txBox="1"/>
      </xdr:nvSpPr>
      <xdr:spPr>
        <a:xfrm>
          <a:off x="4673600" y="545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19050</xdr:rowOff>
    </xdr:from>
    <xdr:to>
      <xdr:col>24</xdr:col>
      <xdr:colOff>152400</xdr:colOff>
      <xdr:row>33</xdr:row>
      <xdr:rowOff>19050</xdr:rowOff>
    </xdr:to>
    <xdr:cxnSp macro="">
      <xdr:nvCxnSpPr>
        <xdr:cNvPr id="61" name="直線コネクタ 60">
          <a:extLst>
            <a:ext uri="{FF2B5EF4-FFF2-40B4-BE49-F238E27FC236}">
              <a16:creationId xmlns:a16="http://schemas.microsoft.com/office/drawing/2014/main" id="{00000000-0008-0000-0E00-00003D000000}"/>
            </a:ext>
          </a:extLst>
        </xdr:cNvPr>
        <xdr:cNvCxnSpPr/>
      </xdr:nvCxnSpPr>
      <xdr:spPr>
        <a:xfrm>
          <a:off x="4546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10177</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E00-00003E000000}"/>
            </a:ext>
          </a:extLst>
        </xdr:cNvPr>
        <xdr:cNvSpPr txBox="1"/>
      </xdr:nvSpPr>
      <xdr:spPr>
        <a:xfrm>
          <a:off x="4673600" y="6525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158750</xdr:rowOff>
    </xdr:from>
    <xdr:to>
      <xdr:col>24</xdr:col>
      <xdr:colOff>114300</xdr:colOff>
      <xdr:row>39</xdr:row>
      <xdr:rowOff>88900</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4584700" y="667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116840</xdr:rowOff>
    </xdr:from>
    <xdr:to>
      <xdr:col>20</xdr:col>
      <xdr:colOff>38100</xdr:colOff>
      <xdr:row>39</xdr:row>
      <xdr:rowOff>46990</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3746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10160</xdr:rowOff>
    </xdr:from>
    <xdr:to>
      <xdr:col>15</xdr:col>
      <xdr:colOff>101600</xdr:colOff>
      <xdr:row>38</xdr:row>
      <xdr:rowOff>111760</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2857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10160</xdr:rowOff>
    </xdr:from>
    <xdr:to>
      <xdr:col>10</xdr:col>
      <xdr:colOff>165100</xdr:colOff>
      <xdr:row>38</xdr:row>
      <xdr:rowOff>111760</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1968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120650</xdr:rowOff>
    </xdr:from>
    <xdr:to>
      <xdr:col>6</xdr:col>
      <xdr:colOff>38100</xdr:colOff>
      <xdr:row>38</xdr:row>
      <xdr:rowOff>50800</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0795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44450</xdr:rowOff>
    </xdr:from>
    <xdr:to>
      <xdr:col>24</xdr:col>
      <xdr:colOff>114300</xdr:colOff>
      <xdr:row>41</xdr:row>
      <xdr:rowOff>146050</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45847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130827</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E00-00004A000000}"/>
            </a:ext>
          </a:extLst>
        </xdr:cNvPr>
        <xdr:cNvSpPr txBox="1"/>
      </xdr:nvSpPr>
      <xdr:spPr>
        <a:xfrm>
          <a:off x="4673600" y="698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170180</xdr:rowOff>
    </xdr:from>
    <xdr:to>
      <xdr:col>20</xdr:col>
      <xdr:colOff>38100</xdr:colOff>
      <xdr:row>41</xdr:row>
      <xdr:rowOff>100330</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3746500" y="702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49530</xdr:rowOff>
    </xdr:from>
    <xdr:to>
      <xdr:col>24</xdr:col>
      <xdr:colOff>63500</xdr:colOff>
      <xdr:row>41</xdr:row>
      <xdr:rowOff>95250</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3797300" y="70789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128270</xdr:rowOff>
    </xdr:from>
    <xdr:to>
      <xdr:col>15</xdr:col>
      <xdr:colOff>101600</xdr:colOff>
      <xdr:row>41</xdr:row>
      <xdr:rowOff>58420</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2857500" y="698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7620</xdr:rowOff>
    </xdr:from>
    <xdr:to>
      <xdr:col>19</xdr:col>
      <xdr:colOff>177800</xdr:colOff>
      <xdr:row>41</xdr:row>
      <xdr:rowOff>49530</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2908300" y="70370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78740</xdr:rowOff>
    </xdr:from>
    <xdr:to>
      <xdr:col>10</xdr:col>
      <xdr:colOff>165100</xdr:colOff>
      <xdr:row>41</xdr:row>
      <xdr:rowOff>8890</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1968500" y="693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129540</xdr:rowOff>
    </xdr:from>
    <xdr:to>
      <xdr:col>15</xdr:col>
      <xdr:colOff>50800</xdr:colOff>
      <xdr:row>41</xdr:row>
      <xdr:rowOff>7620</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2019300" y="698754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33020</xdr:rowOff>
    </xdr:from>
    <xdr:to>
      <xdr:col>6</xdr:col>
      <xdr:colOff>38100</xdr:colOff>
      <xdr:row>40</xdr:row>
      <xdr:rowOff>134620</xdr:rowOff>
    </xdr:to>
    <xdr:sp macro="" textlink="">
      <xdr:nvSpPr>
        <xdr:cNvPr id="81" name="楕円 80">
          <a:extLst>
            <a:ext uri="{FF2B5EF4-FFF2-40B4-BE49-F238E27FC236}">
              <a16:creationId xmlns:a16="http://schemas.microsoft.com/office/drawing/2014/main" id="{00000000-0008-0000-0E00-000051000000}"/>
            </a:ext>
          </a:extLst>
        </xdr:cNvPr>
        <xdr:cNvSpPr/>
      </xdr:nvSpPr>
      <xdr:spPr>
        <a:xfrm>
          <a:off x="1079500" y="689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83820</xdr:rowOff>
    </xdr:from>
    <xdr:to>
      <xdr:col>10</xdr:col>
      <xdr:colOff>114300</xdr:colOff>
      <xdr:row>40</xdr:row>
      <xdr:rowOff>129540</xdr:rowOff>
    </xdr:to>
    <xdr:cxnSp macro="">
      <xdr:nvCxnSpPr>
        <xdr:cNvPr id="82" name="直線コネクタ 81">
          <a:extLst>
            <a:ext uri="{FF2B5EF4-FFF2-40B4-BE49-F238E27FC236}">
              <a16:creationId xmlns:a16="http://schemas.microsoft.com/office/drawing/2014/main" id="{00000000-0008-0000-0E00-000052000000}"/>
            </a:ext>
          </a:extLst>
        </xdr:cNvPr>
        <xdr:cNvCxnSpPr/>
      </xdr:nvCxnSpPr>
      <xdr:spPr>
        <a:xfrm>
          <a:off x="1130300" y="69418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63517</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E00-000053000000}"/>
            </a:ext>
          </a:extLst>
        </xdr:cNvPr>
        <xdr:cNvSpPr txBox="1"/>
      </xdr:nvSpPr>
      <xdr:spPr>
        <a:xfrm>
          <a:off x="3582044" y="640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128287</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E00-000054000000}"/>
            </a:ext>
          </a:extLst>
        </xdr:cNvPr>
        <xdr:cNvSpPr txBox="1"/>
      </xdr:nvSpPr>
      <xdr:spPr>
        <a:xfrm>
          <a:off x="2705744" y="630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128287</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E00-000055000000}"/>
            </a:ext>
          </a:extLst>
        </xdr:cNvPr>
        <xdr:cNvSpPr txBox="1"/>
      </xdr:nvSpPr>
      <xdr:spPr>
        <a:xfrm>
          <a:off x="1816744" y="630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67327</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E00-000056000000}"/>
            </a:ext>
          </a:extLst>
        </xdr:cNvPr>
        <xdr:cNvSpPr txBox="1"/>
      </xdr:nvSpPr>
      <xdr:spPr>
        <a:xfrm>
          <a:off x="927744" y="623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91457</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E00-000057000000}"/>
            </a:ext>
          </a:extLst>
        </xdr:cNvPr>
        <xdr:cNvSpPr txBox="1"/>
      </xdr:nvSpPr>
      <xdr:spPr>
        <a:xfrm>
          <a:off x="3582044" y="712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49547</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E00-000058000000}"/>
            </a:ext>
          </a:extLst>
        </xdr:cNvPr>
        <xdr:cNvSpPr txBox="1"/>
      </xdr:nvSpPr>
      <xdr:spPr>
        <a:xfrm>
          <a:off x="2705744" y="707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17</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E00-000059000000}"/>
            </a:ext>
          </a:extLst>
        </xdr:cNvPr>
        <xdr:cNvSpPr txBox="1"/>
      </xdr:nvSpPr>
      <xdr:spPr>
        <a:xfrm>
          <a:off x="1816744" y="702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125747</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E00-00005A000000}"/>
            </a:ext>
          </a:extLst>
        </xdr:cNvPr>
        <xdr:cNvSpPr txBox="1"/>
      </xdr:nvSpPr>
      <xdr:spPr>
        <a:xfrm>
          <a:off x="927744" y="698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E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E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15620</xdr:rowOff>
    </xdr:from>
    <xdr:ext cx="59541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6008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00000000-0008-0000-0E00-00006F0000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2" name="テキスト ボックス 111">
          <a:extLst>
            <a:ext uri="{FF2B5EF4-FFF2-40B4-BE49-F238E27FC236}">
              <a16:creationId xmlns:a16="http://schemas.microsoft.com/office/drawing/2014/main" id="{00000000-0008-0000-0E00-000070000000}"/>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00000000-0008-0000-0E00-000071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4" name="テキスト ボックス 113">
          <a:extLst>
            <a:ext uri="{FF2B5EF4-FFF2-40B4-BE49-F238E27FC236}">
              <a16:creationId xmlns:a16="http://schemas.microsoft.com/office/drawing/2014/main" id="{00000000-0008-0000-0E00-000072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00000000-0008-0000-0E00-000073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52676</xdr:rowOff>
    </xdr:from>
    <xdr:to>
      <xdr:col>54</xdr:col>
      <xdr:colOff>189865</xdr:colOff>
      <xdr:row>42</xdr:row>
      <xdr:rowOff>91973</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flipV="1">
          <a:off x="10476865" y="5881976"/>
          <a:ext cx="0" cy="1410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95800</xdr:rowOff>
    </xdr:from>
    <xdr:ext cx="469744" cy="259045"/>
    <xdr:sp macro="" textlink="">
      <xdr:nvSpPr>
        <xdr:cNvPr id="117" name="【道路】&#10;一人当たり延長最小値テキスト">
          <a:extLst>
            <a:ext uri="{FF2B5EF4-FFF2-40B4-BE49-F238E27FC236}">
              <a16:creationId xmlns:a16="http://schemas.microsoft.com/office/drawing/2014/main" id="{00000000-0008-0000-0E00-000075000000}"/>
            </a:ext>
          </a:extLst>
        </xdr:cNvPr>
        <xdr:cNvSpPr txBox="1"/>
      </xdr:nvSpPr>
      <xdr:spPr>
        <a:xfrm>
          <a:off x="10515600" y="7296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91973</xdr:rowOff>
    </xdr:from>
    <xdr:to>
      <xdr:col>55</xdr:col>
      <xdr:colOff>88900</xdr:colOff>
      <xdr:row>42</xdr:row>
      <xdr:rowOff>91973</xdr:rowOff>
    </xdr:to>
    <xdr:cxnSp macro="">
      <xdr:nvCxnSpPr>
        <xdr:cNvPr id="118" name="直線コネクタ 117">
          <a:extLst>
            <a:ext uri="{FF2B5EF4-FFF2-40B4-BE49-F238E27FC236}">
              <a16:creationId xmlns:a16="http://schemas.microsoft.com/office/drawing/2014/main" id="{00000000-0008-0000-0E00-000076000000}"/>
            </a:ext>
          </a:extLst>
        </xdr:cNvPr>
        <xdr:cNvCxnSpPr/>
      </xdr:nvCxnSpPr>
      <xdr:spPr>
        <a:xfrm>
          <a:off x="10388600" y="7292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170803</xdr:rowOff>
    </xdr:from>
    <xdr:ext cx="599010" cy="259045"/>
    <xdr:sp macro="" textlink="">
      <xdr:nvSpPr>
        <xdr:cNvPr id="119" name="【道路】&#10;一人当たり延長最大値テキスト">
          <a:extLst>
            <a:ext uri="{FF2B5EF4-FFF2-40B4-BE49-F238E27FC236}">
              <a16:creationId xmlns:a16="http://schemas.microsoft.com/office/drawing/2014/main" id="{00000000-0008-0000-0E00-000077000000}"/>
            </a:ext>
          </a:extLst>
        </xdr:cNvPr>
        <xdr:cNvSpPr txBox="1"/>
      </xdr:nvSpPr>
      <xdr:spPr>
        <a:xfrm>
          <a:off x="10515600" y="5657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52676</xdr:rowOff>
    </xdr:from>
    <xdr:to>
      <xdr:col>55</xdr:col>
      <xdr:colOff>88900</xdr:colOff>
      <xdr:row>34</xdr:row>
      <xdr:rowOff>52676</xdr:rowOff>
    </xdr:to>
    <xdr:cxnSp macro="">
      <xdr:nvCxnSpPr>
        <xdr:cNvPr id="120" name="直線コネクタ 119">
          <a:extLst>
            <a:ext uri="{FF2B5EF4-FFF2-40B4-BE49-F238E27FC236}">
              <a16:creationId xmlns:a16="http://schemas.microsoft.com/office/drawing/2014/main" id="{00000000-0008-0000-0E00-000078000000}"/>
            </a:ext>
          </a:extLst>
        </xdr:cNvPr>
        <xdr:cNvCxnSpPr/>
      </xdr:nvCxnSpPr>
      <xdr:spPr>
        <a:xfrm>
          <a:off x="10388600" y="5881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25711</xdr:rowOff>
    </xdr:from>
    <xdr:ext cx="534377" cy="259045"/>
    <xdr:sp macro="" textlink="">
      <xdr:nvSpPr>
        <xdr:cNvPr id="121" name="【道路】&#10;一人当たり延長平均値テキスト">
          <a:extLst>
            <a:ext uri="{FF2B5EF4-FFF2-40B4-BE49-F238E27FC236}">
              <a16:creationId xmlns:a16="http://schemas.microsoft.com/office/drawing/2014/main" id="{00000000-0008-0000-0E00-000079000000}"/>
            </a:ext>
          </a:extLst>
        </xdr:cNvPr>
        <xdr:cNvSpPr txBox="1"/>
      </xdr:nvSpPr>
      <xdr:spPr>
        <a:xfrm>
          <a:off x="10515600" y="68837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2834</xdr:rowOff>
    </xdr:from>
    <xdr:to>
      <xdr:col>55</xdr:col>
      <xdr:colOff>50800</xdr:colOff>
      <xdr:row>41</xdr:row>
      <xdr:rowOff>104434</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10426700" y="7032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15516</xdr:rowOff>
    </xdr:from>
    <xdr:to>
      <xdr:col>50</xdr:col>
      <xdr:colOff>165100</xdr:colOff>
      <xdr:row>41</xdr:row>
      <xdr:rowOff>117116</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9588500" y="7044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23647</xdr:rowOff>
    </xdr:from>
    <xdr:to>
      <xdr:col>46</xdr:col>
      <xdr:colOff>38100</xdr:colOff>
      <xdr:row>41</xdr:row>
      <xdr:rowOff>125247</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8699500" y="7053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169570</xdr:rowOff>
    </xdr:from>
    <xdr:to>
      <xdr:col>41</xdr:col>
      <xdr:colOff>101600</xdr:colOff>
      <xdr:row>41</xdr:row>
      <xdr:rowOff>99720</xdr:rowOff>
    </xdr:to>
    <xdr:sp macro="" textlink="">
      <xdr:nvSpPr>
        <xdr:cNvPr id="125" name="フローチャート: 判断 124">
          <a:extLst>
            <a:ext uri="{FF2B5EF4-FFF2-40B4-BE49-F238E27FC236}">
              <a16:creationId xmlns:a16="http://schemas.microsoft.com/office/drawing/2014/main" id="{00000000-0008-0000-0E00-00007D000000}"/>
            </a:ext>
          </a:extLst>
        </xdr:cNvPr>
        <xdr:cNvSpPr/>
      </xdr:nvSpPr>
      <xdr:spPr>
        <a:xfrm>
          <a:off x="7810500" y="702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166348</xdr:rowOff>
    </xdr:from>
    <xdr:to>
      <xdr:col>36</xdr:col>
      <xdr:colOff>165100</xdr:colOff>
      <xdr:row>41</xdr:row>
      <xdr:rowOff>96498</xdr:rowOff>
    </xdr:to>
    <xdr:sp macro="" textlink="">
      <xdr:nvSpPr>
        <xdr:cNvPr id="126" name="フローチャート: 判断 125">
          <a:extLst>
            <a:ext uri="{FF2B5EF4-FFF2-40B4-BE49-F238E27FC236}">
              <a16:creationId xmlns:a16="http://schemas.microsoft.com/office/drawing/2014/main" id="{00000000-0008-0000-0E00-00007E000000}"/>
            </a:ext>
          </a:extLst>
        </xdr:cNvPr>
        <xdr:cNvSpPr/>
      </xdr:nvSpPr>
      <xdr:spPr>
        <a:xfrm>
          <a:off x="6921500" y="7024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E00-000082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00000000-0008-0000-0E00-000083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84477</xdr:rowOff>
    </xdr:from>
    <xdr:to>
      <xdr:col>55</xdr:col>
      <xdr:colOff>50800</xdr:colOff>
      <xdr:row>42</xdr:row>
      <xdr:rowOff>14627</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10426700" y="7113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62904</xdr:rowOff>
    </xdr:from>
    <xdr:ext cx="534377" cy="259045"/>
    <xdr:sp macro="" textlink="">
      <xdr:nvSpPr>
        <xdr:cNvPr id="133" name="【道路】&#10;一人当たり延長該当値テキスト">
          <a:extLst>
            <a:ext uri="{FF2B5EF4-FFF2-40B4-BE49-F238E27FC236}">
              <a16:creationId xmlns:a16="http://schemas.microsoft.com/office/drawing/2014/main" id="{00000000-0008-0000-0E00-000085000000}"/>
            </a:ext>
          </a:extLst>
        </xdr:cNvPr>
        <xdr:cNvSpPr txBox="1"/>
      </xdr:nvSpPr>
      <xdr:spPr>
        <a:xfrm>
          <a:off x="10515600" y="7092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85533</xdr:rowOff>
    </xdr:from>
    <xdr:to>
      <xdr:col>50</xdr:col>
      <xdr:colOff>165100</xdr:colOff>
      <xdr:row>42</xdr:row>
      <xdr:rowOff>15683</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9588500" y="711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135277</xdr:rowOff>
    </xdr:from>
    <xdr:to>
      <xdr:col>55</xdr:col>
      <xdr:colOff>0</xdr:colOff>
      <xdr:row>41</xdr:row>
      <xdr:rowOff>136333</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9639300" y="7164727"/>
          <a:ext cx="838200" cy="1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86382</xdr:rowOff>
    </xdr:from>
    <xdr:to>
      <xdr:col>46</xdr:col>
      <xdr:colOff>38100</xdr:colOff>
      <xdr:row>42</xdr:row>
      <xdr:rowOff>16532</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8699500" y="711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136333</xdr:rowOff>
    </xdr:from>
    <xdr:to>
      <xdr:col>50</xdr:col>
      <xdr:colOff>114300</xdr:colOff>
      <xdr:row>41</xdr:row>
      <xdr:rowOff>137182</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flipV="1">
          <a:off x="8750300" y="7165783"/>
          <a:ext cx="889000" cy="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87503</xdr:rowOff>
    </xdr:from>
    <xdr:to>
      <xdr:col>41</xdr:col>
      <xdr:colOff>101600</xdr:colOff>
      <xdr:row>42</xdr:row>
      <xdr:rowOff>17653</xdr:rowOff>
    </xdr:to>
    <xdr:sp macro="" textlink="">
      <xdr:nvSpPr>
        <xdr:cNvPr id="138" name="楕円 137">
          <a:extLst>
            <a:ext uri="{FF2B5EF4-FFF2-40B4-BE49-F238E27FC236}">
              <a16:creationId xmlns:a16="http://schemas.microsoft.com/office/drawing/2014/main" id="{00000000-0008-0000-0E00-00008A000000}"/>
            </a:ext>
          </a:extLst>
        </xdr:cNvPr>
        <xdr:cNvSpPr/>
      </xdr:nvSpPr>
      <xdr:spPr>
        <a:xfrm>
          <a:off x="7810500" y="7116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137182</xdr:rowOff>
    </xdr:from>
    <xdr:to>
      <xdr:col>45</xdr:col>
      <xdr:colOff>177800</xdr:colOff>
      <xdr:row>41</xdr:row>
      <xdr:rowOff>138303</xdr:rowOff>
    </xdr:to>
    <xdr:cxnSp macro="">
      <xdr:nvCxnSpPr>
        <xdr:cNvPr id="139" name="直線コネクタ 138">
          <a:extLst>
            <a:ext uri="{FF2B5EF4-FFF2-40B4-BE49-F238E27FC236}">
              <a16:creationId xmlns:a16="http://schemas.microsoft.com/office/drawing/2014/main" id="{00000000-0008-0000-0E00-00008B000000}"/>
            </a:ext>
          </a:extLst>
        </xdr:cNvPr>
        <xdr:cNvCxnSpPr/>
      </xdr:nvCxnSpPr>
      <xdr:spPr>
        <a:xfrm flipV="1">
          <a:off x="7861300" y="7166632"/>
          <a:ext cx="889000" cy="1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87426</xdr:rowOff>
    </xdr:from>
    <xdr:to>
      <xdr:col>36</xdr:col>
      <xdr:colOff>165100</xdr:colOff>
      <xdr:row>42</xdr:row>
      <xdr:rowOff>17576</xdr:rowOff>
    </xdr:to>
    <xdr:sp macro="" textlink="">
      <xdr:nvSpPr>
        <xdr:cNvPr id="140" name="楕円 139">
          <a:extLst>
            <a:ext uri="{FF2B5EF4-FFF2-40B4-BE49-F238E27FC236}">
              <a16:creationId xmlns:a16="http://schemas.microsoft.com/office/drawing/2014/main" id="{00000000-0008-0000-0E00-00008C000000}"/>
            </a:ext>
          </a:extLst>
        </xdr:cNvPr>
        <xdr:cNvSpPr/>
      </xdr:nvSpPr>
      <xdr:spPr>
        <a:xfrm>
          <a:off x="6921500" y="7116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138226</xdr:rowOff>
    </xdr:from>
    <xdr:to>
      <xdr:col>41</xdr:col>
      <xdr:colOff>50800</xdr:colOff>
      <xdr:row>41</xdr:row>
      <xdr:rowOff>138303</xdr:rowOff>
    </xdr:to>
    <xdr:cxnSp macro="">
      <xdr:nvCxnSpPr>
        <xdr:cNvPr id="141" name="直線コネクタ 140">
          <a:extLst>
            <a:ext uri="{FF2B5EF4-FFF2-40B4-BE49-F238E27FC236}">
              <a16:creationId xmlns:a16="http://schemas.microsoft.com/office/drawing/2014/main" id="{00000000-0008-0000-0E00-00008D000000}"/>
            </a:ext>
          </a:extLst>
        </xdr:cNvPr>
        <xdr:cNvCxnSpPr/>
      </xdr:nvCxnSpPr>
      <xdr:spPr>
        <a:xfrm>
          <a:off x="6972300" y="7167676"/>
          <a:ext cx="889000" cy="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133643</xdr:rowOff>
    </xdr:from>
    <xdr:ext cx="534377" cy="259045"/>
    <xdr:sp macro="" textlink="">
      <xdr:nvSpPr>
        <xdr:cNvPr id="142" name="n_1aveValue【道路】&#10;一人当たり延長">
          <a:extLst>
            <a:ext uri="{FF2B5EF4-FFF2-40B4-BE49-F238E27FC236}">
              <a16:creationId xmlns:a16="http://schemas.microsoft.com/office/drawing/2014/main" id="{00000000-0008-0000-0E00-00008E000000}"/>
            </a:ext>
          </a:extLst>
        </xdr:cNvPr>
        <xdr:cNvSpPr txBox="1"/>
      </xdr:nvSpPr>
      <xdr:spPr>
        <a:xfrm>
          <a:off x="9359411" y="682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141774</xdr:rowOff>
    </xdr:from>
    <xdr:ext cx="534377" cy="259045"/>
    <xdr:sp macro="" textlink="">
      <xdr:nvSpPr>
        <xdr:cNvPr id="143" name="n_2aveValue【道路】&#10;一人当たり延長">
          <a:extLst>
            <a:ext uri="{FF2B5EF4-FFF2-40B4-BE49-F238E27FC236}">
              <a16:creationId xmlns:a16="http://schemas.microsoft.com/office/drawing/2014/main" id="{00000000-0008-0000-0E00-00008F000000}"/>
            </a:ext>
          </a:extLst>
        </xdr:cNvPr>
        <xdr:cNvSpPr txBox="1"/>
      </xdr:nvSpPr>
      <xdr:spPr>
        <a:xfrm>
          <a:off x="8483111" y="6828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116247</xdr:rowOff>
    </xdr:from>
    <xdr:ext cx="534377" cy="259045"/>
    <xdr:sp macro="" textlink="">
      <xdr:nvSpPr>
        <xdr:cNvPr id="144" name="n_3aveValue【道路】&#10;一人当たり延長">
          <a:extLst>
            <a:ext uri="{FF2B5EF4-FFF2-40B4-BE49-F238E27FC236}">
              <a16:creationId xmlns:a16="http://schemas.microsoft.com/office/drawing/2014/main" id="{00000000-0008-0000-0E00-000090000000}"/>
            </a:ext>
          </a:extLst>
        </xdr:cNvPr>
        <xdr:cNvSpPr txBox="1"/>
      </xdr:nvSpPr>
      <xdr:spPr>
        <a:xfrm>
          <a:off x="7594111" y="6802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113025</xdr:rowOff>
    </xdr:from>
    <xdr:ext cx="534377" cy="259045"/>
    <xdr:sp macro="" textlink="">
      <xdr:nvSpPr>
        <xdr:cNvPr id="145" name="n_4aveValue【道路】&#10;一人当たり延長">
          <a:extLst>
            <a:ext uri="{FF2B5EF4-FFF2-40B4-BE49-F238E27FC236}">
              <a16:creationId xmlns:a16="http://schemas.microsoft.com/office/drawing/2014/main" id="{00000000-0008-0000-0E00-000091000000}"/>
            </a:ext>
          </a:extLst>
        </xdr:cNvPr>
        <xdr:cNvSpPr txBox="1"/>
      </xdr:nvSpPr>
      <xdr:spPr>
        <a:xfrm>
          <a:off x="6705111" y="6799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42</xdr:row>
      <xdr:rowOff>6810</xdr:rowOff>
    </xdr:from>
    <xdr:ext cx="534377" cy="259045"/>
    <xdr:sp macro="" textlink="">
      <xdr:nvSpPr>
        <xdr:cNvPr id="146" name="n_1mainValue【道路】&#10;一人当たり延長">
          <a:extLst>
            <a:ext uri="{FF2B5EF4-FFF2-40B4-BE49-F238E27FC236}">
              <a16:creationId xmlns:a16="http://schemas.microsoft.com/office/drawing/2014/main" id="{00000000-0008-0000-0E00-000092000000}"/>
            </a:ext>
          </a:extLst>
        </xdr:cNvPr>
        <xdr:cNvSpPr txBox="1"/>
      </xdr:nvSpPr>
      <xdr:spPr>
        <a:xfrm>
          <a:off x="9359411" y="7207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42</xdr:row>
      <xdr:rowOff>7659</xdr:rowOff>
    </xdr:from>
    <xdr:ext cx="534377" cy="259045"/>
    <xdr:sp macro="" textlink="">
      <xdr:nvSpPr>
        <xdr:cNvPr id="147" name="n_2mainValue【道路】&#10;一人当たり延長">
          <a:extLst>
            <a:ext uri="{FF2B5EF4-FFF2-40B4-BE49-F238E27FC236}">
              <a16:creationId xmlns:a16="http://schemas.microsoft.com/office/drawing/2014/main" id="{00000000-0008-0000-0E00-000093000000}"/>
            </a:ext>
          </a:extLst>
        </xdr:cNvPr>
        <xdr:cNvSpPr txBox="1"/>
      </xdr:nvSpPr>
      <xdr:spPr>
        <a:xfrm>
          <a:off x="8483111" y="7208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42</xdr:row>
      <xdr:rowOff>8780</xdr:rowOff>
    </xdr:from>
    <xdr:ext cx="534377" cy="259045"/>
    <xdr:sp macro="" textlink="">
      <xdr:nvSpPr>
        <xdr:cNvPr id="148" name="n_3mainValue【道路】&#10;一人当たり延長">
          <a:extLst>
            <a:ext uri="{FF2B5EF4-FFF2-40B4-BE49-F238E27FC236}">
              <a16:creationId xmlns:a16="http://schemas.microsoft.com/office/drawing/2014/main" id="{00000000-0008-0000-0E00-000094000000}"/>
            </a:ext>
          </a:extLst>
        </xdr:cNvPr>
        <xdr:cNvSpPr txBox="1"/>
      </xdr:nvSpPr>
      <xdr:spPr>
        <a:xfrm>
          <a:off x="7594111" y="7209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42</xdr:row>
      <xdr:rowOff>8703</xdr:rowOff>
    </xdr:from>
    <xdr:ext cx="534377" cy="259045"/>
    <xdr:sp macro="" textlink="">
      <xdr:nvSpPr>
        <xdr:cNvPr id="149" name="n_4mainValue【道路】&#10;一人当たり延長">
          <a:extLst>
            <a:ext uri="{FF2B5EF4-FFF2-40B4-BE49-F238E27FC236}">
              <a16:creationId xmlns:a16="http://schemas.microsoft.com/office/drawing/2014/main" id="{00000000-0008-0000-0E00-000095000000}"/>
            </a:ext>
          </a:extLst>
        </xdr:cNvPr>
        <xdr:cNvSpPr txBox="1"/>
      </xdr:nvSpPr>
      <xdr:spPr>
        <a:xfrm>
          <a:off x="6705111" y="720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00000000-0008-0000-0E00-00009C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00000000-0008-0000-0E00-00009D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9" name="直線コネクタ 168">
          <a:extLst>
            <a:ext uri="{FF2B5EF4-FFF2-40B4-BE49-F238E27FC236}">
              <a16:creationId xmlns:a16="http://schemas.microsoft.com/office/drawing/2014/main" id="{00000000-0008-0000-0E00-0000A9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70" name="テキスト ボックス 169">
          <a:extLst>
            <a:ext uri="{FF2B5EF4-FFF2-40B4-BE49-F238E27FC236}">
              <a16:creationId xmlns:a16="http://schemas.microsoft.com/office/drawing/2014/main" id="{00000000-0008-0000-0E00-0000AA000000}"/>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000000-0008-0000-0E00-0000AB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0000000-0008-0000-0E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83820</xdr:rowOff>
    </xdr:from>
    <xdr:to>
      <xdr:col>24</xdr:col>
      <xdr:colOff>62865</xdr:colOff>
      <xdr:row>64</xdr:row>
      <xdr:rowOff>139065</xdr:rowOff>
    </xdr:to>
    <xdr:cxnSp macro="">
      <xdr:nvCxnSpPr>
        <xdr:cNvPr id="173" name="直線コネクタ 172">
          <a:extLst>
            <a:ext uri="{FF2B5EF4-FFF2-40B4-BE49-F238E27FC236}">
              <a16:creationId xmlns:a16="http://schemas.microsoft.com/office/drawing/2014/main" id="{00000000-0008-0000-0E00-0000AD000000}"/>
            </a:ext>
          </a:extLst>
        </xdr:cNvPr>
        <xdr:cNvCxnSpPr/>
      </xdr:nvCxnSpPr>
      <xdr:spPr>
        <a:xfrm flipV="1">
          <a:off x="4634865" y="9685020"/>
          <a:ext cx="0" cy="1426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142892</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0000000-0008-0000-0E00-0000AE000000}"/>
            </a:ext>
          </a:extLst>
        </xdr:cNvPr>
        <xdr:cNvSpPr txBox="1"/>
      </xdr:nvSpPr>
      <xdr:spPr>
        <a:xfrm>
          <a:off x="4673600" y="1111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139065</xdr:rowOff>
    </xdr:from>
    <xdr:to>
      <xdr:col>24</xdr:col>
      <xdr:colOff>152400</xdr:colOff>
      <xdr:row>64</xdr:row>
      <xdr:rowOff>139065</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a:off x="4546600" y="11111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30497</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0000000-0008-0000-0E00-0000B0000000}"/>
            </a:ext>
          </a:extLst>
        </xdr:cNvPr>
        <xdr:cNvSpPr txBox="1"/>
      </xdr:nvSpPr>
      <xdr:spPr>
        <a:xfrm>
          <a:off x="4673600" y="94602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83820</xdr:rowOff>
    </xdr:from>
    <xdr:to>
      <xdr:col>24</xdr:col>
      <xdr:colOff>152400</xdr:colOff>
      <xdr:row>56</xdr:row>
      <xdr:rowOff>83820</xdr:rowOff>
    </xdr:to>
    <xdr:cxnSp macro="">
      <xdr:nvCxnSpPr>
        <xdr:cNvPr id="177" name="直線コネクタ 176">
          <a:extLst>
            <a:ext uri="{FF2B5EF4-FFF2-40B4-BE49-F238E27FC236}">
              <a16:creationId xmlns:a16="http://schemas.microsoft.com/office/drawing/2014/main" id="{00000000-0008-0000-0E00-0000B1000000}"/>
            </a:ext>
          </a:extLst>
        </xdr:cNvPr>
        <xdr:cNvCxnSpPr/>
      </xdr:nvCxnSpPr>
      <xdr:spPr>
        <a:xfrm>
          <a:off x="4546600" y="968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17797</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0000000-0008-0000-0E00-0000B2000000}"/>
            </a:ext>
          </a:extLst>
        </xdr:cNvPr>
        <xdr:cNvSpPr txBox="1"/>
      </xdr:nvSpPr>
      <xdr:spPr>
        <a:xfrm>
          <a:off x="4673600" y="10476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166370</xdr:rowOff>
    </xdr:from>
    <xdr:to>
      <xdr:col>24</xdr:col>
      <xdr:colOff>114300</xdr:colOff>
      <xdr:row>62</xdr:row>
      <xdr:rowOff>96520</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4584700" y="1062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135890</xdr:rowOff>
    </xdr:from>
    <xdr:to>
      <xdr:col>20</xdr:col>
      <xdr:colOff>38100</xdr:colOff>
      <xdr:row>62</xdr:row>
      <xdr:rowOff>66040</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3746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88265</xdr:rowOff>
    </xdr:from>
    <xdr:to>
      <xdr:col>15</xdr:col>
      <xdr:colOff>101600</xdr:colOff>
      <xdr:row>62</xdr:row>
      <xdr:rowOff>18415</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2857500" y="1054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109220</xdr:rowOff>
    </xdr:from>
    <xdr:to>
      <xdr:col>10</xdr:col>
      <xdr:colOff>165100</xdr:colOff>
      <xdr:row>62</xdr:row>
      <xdr:rowOff>39370</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19685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88265</xdr:rowOff>
    </xdr:from>
    <xdr:to>
      <xdr:col>6</xdr:col>
      <xdr:colOff>38100</xdr:colOff>
      <xdr:row>62</xdr:row>
      <xdr:rowOff>18415</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1079500" y="1054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21590</xdr:rowOff>
    </xdr:from>
    <xdr:to>
      <xdr:col>24</xdr:col>
      <xdr:colOff>114300</xdr:colOff>
      <xdr:row>63</xdr:row>
      <xdr:rowOff>123190</xdr:rowOff>
    </xdr:to>
    <xdr:sp macro="" textlink="">
      <xdr:nvSpPr>
        <xdr:cNvPr id="189" name="楕円 188">
          <a:extLst>
            <a:ext uri="{FF2B5EF4-FFF2-40B4-BE49-F238E27FC236}">
              <a16:creationId xmlns:a16="http://schemas.microsoft.com/office/drawing/2014/main" id="{00000000-0008-0000-0E00-0000BD000000}"/>
            </a:ext>
          </a:extLst>
        </xdr:cNvPr>
        <xdr:cNvSpPr/>
      </xdr:nvSpPr>
      <xdr:spPr>
        <a:xfrm>
          <a:off x="4584700" y="1082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17</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0000000-0008-0000-0E00-0000BE000000}"/>
            </a:ext>
          </a:extLst>
        </xdr:cNvPr>
        <xdr:cNvSpPr txBox="1"/>
      </xdr:nvSpPr>
      <xdr:spPr>
        <a:xfrm>
          <a:off x="4673600" y="10801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154940</xdr:rowOff>
    </xdr:from>
    <xdr:to>
      <xdr:col>20</xdr:col>
      <xdr:colOff>38100</xdr:colOff>
      <xdr:row>63</xdr:row>
      <xdr:rowOff>85090</xdr:rowOff>
    </xdr:to>
    <xdr:sp macro="" textlink="">
      <xdr:nvSpPr>
        <xdr:cNvPr id="191" name="楕円 190">
          <a:extLst>
            <a:ext uri="{FF2B5EF4-FFF2-40B4-BE49-F238E27FC236}">
              <a16:creationId xmlns:a16="http://schemas.microsoft.com/office/drawing/2014/main" id="{00000000-0008-0000-0E00-0000BF000000}"/>
            </a:ext>
          </a:extLst>
        </xdr:cNvPr>
        <xdr:cNvSpPr/>
      </xdr:nvSpPr>
      <xdr:spPr>
        <a:xfrm>
          <a:off x="3746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34290</xdr:rowOff>
    </xdr:from>
    <xdr:to>
      <xdr:col>24</xdr:col>
      <xdr:colOff>63500</xdr:colOff>
      <xdr:row>63</xdr:row>
      <xdr:rowOff>72390</xdr:rowOff>
    </xdr:to>
    <xdr:cxnSp macro="">
      <xdr:nvCxnSpPr>
        <xdr:cNvPr id="192" name="直線コネクタ 191">
          <a:extLst>
            <a:ext uri="{FF2B5EF4-FFF2-40B4-BE49-F238E27FC236}">
              <a16:creationId xmlns:a16="http://schemas.microsoft.com/office/drawing/2014/main" id="{00000000-0008-0000-0E00-0000C0000000}"/>
            </a:ext>
          </a:extLst>
        </xdr:cNvPr>
        <xdr:cNvCxnSpPr/>
      </xdr:nvCxnSpPr>
      <xdr:spPr>
        <a:xfrm>
          <a:off x="3797300" y="108356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114935</xdr:rowOff>
    </xdr:from>
    <xdr:to>
      <xdr:col>15</xdr:col>
      <xdr:colOff>101600</xdr:colOff>
      <xdr:row>63</xdr:row>
      <xdr:rowOff>45085</xdr:rowOff>
    </xdr:to>
    <xdr:sp macro="" textlink="">
      <xdr:nvSpPr>
        <xdr:cNvPr id="193" name="楕円 192">
          <a:extLst>
            <a:ext uri="{FF2B5EF4-FFF2-40B4-BE49-F238E27FC236}">
              <a16:creationId xmlns:a16="http://schemas.microsoft.com/office/drawing/2014/main" id="{00000000-0008-0000-0E00-0000C1000000}"/>
            </a:ext>
          </a:extLst>
        </xdr:cNvPr>
        <xdr:cNvSpPr/>
      </xdr:nvSpPr>
      <xdr:spPr>
        <a:xfrm>
          <a:off x="2857500" y="1074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165735</xdr:rowOff>
    </xdr:from>
    <xdr:to>
      <xdr:col>19</xdr:col>
      <xdr:colOff>177800</xdr:colOff>
      <xdr:row>63</xdr:row>
      <xdr:rowOff>34290</xdr:rowOff>
    </xdr:to>
    <xdr:cxnSp macro="">
      <xdr:nvCxnSpPr>
        <xdr:cNvPr id="194" name="直線コネクタ 193">
          <a:extLst>
            <a:ext uri="{FF2B5EF4-FFF2-40B4-BE49-F238E27FC236}">
              <a16:creationId xmlns:a16="http://schemas.microsoft.com/office/drawing/2014/main" id="{00000000-0008-0000-0E00-0000C2000000}"/>
            </a:ext>
          </a:extLst>
        </xdr:cNvPr>
        <xdr:cNvCxnSpPr/>
      </xdr:nvCxnSpPr>
      <xdr:spPr>
        <a:xfrm>
          <a:off x="2908300" y="1079563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74930</xdr:rowOff>
    </xdr:from>
    <xdr:to>
      <xdr:col>10</xdr:col>
      <xdr:colOff>165100</xdr:colOff>
      <xdr:row>63</xdr:row>
      <xdr:rowOff>5080</xdr:rowOff>
    </xdr:to>
    <xdr:sp macro="" textlink="">
      <xdr:nvSpPr>
        <xdr:cNvPr id="195" name="楕円 194">
          <a:extLst>
            <a:ext uri="{FF2B5EF4-FFF2-40B4-BE49-F238E27FC236}">
              <a16:creationId xmlns:a16="http://schemas.microsoft.com/office/drawing/2014/main" id="{00000000-0008-0000-0E00-0000C3000000}"/>
            </a:ext>
          </a:extLst>
        </xdr:cNvPr>
        <xdr:cNvSpPr/>
      </xdr:nvSpPr>
      <xdr:spPr>
        <a:xfrm>
          <a:off x="19685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125730</xdr:rowOff>
    </xdr:from>
    <xdr:to>
      <xdr:col>15</xdr:col>
      <xdr:colOff>50800</xdr:colOff>
      <xdr:row>62</xdr:row>
      <xdr:rowOff>165735</xdr:rowOff>
    </xdr:to>
    <xdr:cxnSp macro="">
      <xdr:nvCxnSpPr>
        <xdr:cNvPr id="196" name="直線コネクタ 195">
          <a:extLst>
            <a:ext uri="{FF2B5EF4-FFF2-40B4-BE49-F238E27FC236}">
              <a16:creationId xmlns:a16="http://schemas.microsoft.com/office/drawing/2014/main" id="{00000000-0008-0000-0E00-0000C4000000}"/>
            </a:ext>
          </a:extLst>
        </xdr:cNvPr>
        <xdr:cNvCxnSpPr/>
      </xdr:nvCxnSpPr>
      <xdr:spPr>
        <a:xfrm>
          <a:off x="2019300" y="1075563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34925</xdr:rowOff>
    </xdr:from>
    <xdr:to>
      <xdr:col>6</xdr:col>
      <xdr:colOff>38100</xdr:colOff>
      <xdr:row>62</xdr:row>
      <xdr:rowOff>136525</xdr:rowOff>
    </xdr:to>
    <xdr:sp macro="" textlink="">
      <xdr:nvSpPr>
        <xdr:cNvPr id="197" name="楕円 196">
          <a:extLst>
            <a:ext uri="{FF2B5EF4-FFF2-40B4-BE49-F238E27FC236}">
              <a16:creationId xmlns:a16="http://schemas.microsoft.com/office/drawing/2014/main" id="{00000000-0008-0000-0E00-0000C5000000}"/>
            </a:ext>
          </a:extLst>
        </xdr:cNvPr>
        <xdr:cNvSpPr/>
      </xdr:nvSpPr>
      <xdr:spPr>
        <a:xfrm>
          <a:off x="1079500" y="1066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85725</xdr:rowOff>
    </xdr:from>
    <xdr:to>
      <xdr:col>10</xdr:col>
      <xdr:colOff>114300</xdr:colOff>
      <xdr:row>62</xdr:row>
      <xdr:rowOff>125730</xdr:rowOff>
    </xdr:to>
    <xdr:cxnSp macro="">
      <xdr:nvCxnSpPr>
        <xdr:cNvPr id="198" name="直線コネクタ 197">
          <a:extLst>
            <a:ext uri="{FF2B5EF4-FFF2-40B4-BE49-F238E27FC236}">
              <a16:creationId xmlns:a16="http://schemas.microsoft.com/office/drawing/2014/main" id="{00000000-0008-0000-0E00-0000C6000000}"/>
            </a:ext>
          </a:extLst>
        </xdr:cNvPr>
        <xdr:cNvCxnSpPr/>
      </xdr:nvCxnSpPr>
      <xdr:spPr>
        <a:xfrm>
          <a:off x="1130300" y="107156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82567</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3582044" y="10369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34942</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2705744" y="1032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55897</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1816744" y="1034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34942</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927744" y="1032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76217</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3582044" y="1087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36212</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2705744" y="1083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167657</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1816744" y="1079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127652</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927744" y="1075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E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7" name="直線コネクタ 216">
          <a:extLst>
            <a:ext uri="{FF2B5EF4-FFF2-40B4-BE49-F238E27FC236}">
              <a16:creationId xmlns:a16="http://schemas.microsoft.com/office/drawing/2014/main" id="{00000000-0008-0000-0E00-0000D9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8" name="テキスト ボックス 217">
          <a:extLst>
            <a:ext uri="{FF2B5EF4-FFF2-40B4-BE49-F238E27FC236}">
              <a16:creationId xmlns:a16="http://schemas.microsoft.com/office/drawing/2014/main" id="{00000000-0008-0000-0E00-0000DA000000}"/>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3" name="直線コネクタ 222">
          <a:extLst>
            <a:ext uri="{FF2B5EF4-FFF2-40B4-BE49-F238E27FC236}">
              <a16:creationId xmlns:a16="http://schemas.microsoft.com/office/drawing/2014/main" id="{00000000-0008-0000-0E00-0000DF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a:extLst>
            <a:ext uri="{FF2B5EF4-FFF2-40B4-BE49-F238E27FC236}">
              <a16:creationId xmlns:a16="http://schemas.microsoft.com/office/drawing/2014/main" id="{00000000-0008-0000-0E00-0000E2000000}"/>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00000000-0008-0000-0E00-0000E3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421</xdr:rowOff>
    </xdr:from>
    <xdr:to>
      <xdr:col>54</xdr:col>
      <xdr:colOff>189865</xdr:colOff>
      <xdr:row>63</xdr:row>
      <xdr:rowOff>163721</xdr:rowOff>
    </xdr:to>
    <xdr:cxnSp macro="">
      <xdr:nvCxnSpPr>
        <xdr:cNvPr id="228" name="直線コネクタ 227">
          <a:extLst>
            <a:ext uri="{FF2B5EF4-FFF2-40B4-BE49-F238E27FC236}">
              <a16:creationId xmlns:a16="http://schemas.microsoft.com/office/drawing/2014/main" id="{00000000-0008-0000-0E00-0000E4000000}"/>
            </a:ext>
          </a:extLst>
        </xdr:cNvPr>
        <xdr:cNvCxnSpPr/>
      </xdr:nvCxnSpPr>
      <xdr:spPr>
        <a:xfrm flipV="1">
          <a:off x="10476865" y="9601621"/>
          <a:ext cx="0" cy="1363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167548</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id="{00000000-0008-0000-0E00-0000E5000000}"/>
            </a:ext>
          </a:extLst>
        </xdr:cNvPr>
        <xdr:cNvSpPr txBox="1"/>
      </xdr:nvSpPr>
      <xdr:spPr>
        <a:xfrm>
          <a:off x="10515600" y="10968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163721</xdr:rowOff>
    </xdr:from>
    <xdr:to>
      <xdr:col>55</xdr:col>
      <xdr:colOff>88900</xdr:colOff>
      <xdr:row>63</xdr:row>
      <xdr:rowOff>163721</xdr:rowOff>
    </xdr:to>
    <xdr:cxnSp macro="">
      <xdr:nvCxnSpPr>
        <xdr:cNvPr id="230" name="直線コネクタ 229">
          <a:extLst>
            <a:ext uri="{FF2B5EF4-FFF2-40B4-BE49-F238E27FC236}">
              <a16:creationId xmlns:a16="http://schemas.microsoft.com/office/drawing/2014/main" id="{00000000-0008-0000-0E00-0000E6000000}"/>
            </a:ext>
          </a:extLst>
        </xdr:cNvPr>
        <xdr:cNvCxnSpPr/>
      </xdr:nvCxnSpPr>
      <xdr:spPr>
        <a:xfrm>
          <a:off x="10388600" y="10965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118548</xdr:rowOff>
    </xdr:from>
    <xdr:ext cx="599010" cy="259045"/>
    <xdr:sp macro="" textlink="">
      <xdr:nvSpPr>
        <xdr:cNvPr id="231" name="【橋りょう・トンネル】&#10;一人当たり有形固定資産（償却資産）額最大値テキスト">
          <a:extLst>
            <a:ext uri="{FF2B5EF4-FFF2-40B4-BE49-F238E27FC236}">
              <a16:creationId xmlns:a16="http://schemas.microsoft.com/office/drawing/2014/main" id="{00000000-0008-0000-0E00-0000E7000000}"/>
            </a:ext>
          </a:extLst>
        </xdr:cNvPr>
        <xdr:cNvSpPr txBox="1"/>
      </xdr:nvSpPr>
      <xdr:spPr>
        <a:xfrm>
          <a:off x="10515600" y="9376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421</xdr:rowOff>
    </xdr:from>
    <xdr:to>
      <xdr:col>55</xdr:col>
      <xdr:colOff>88900</xdr:colOff>
      <xdr:row>56</xdr:row>
      <xdr:rowOff>421</xdr:rowOff>
    </xdr:to>
    <xdr:cxnSp macro="">
      <xdr:nvCxnSpPr>
        <xdr:cNvPr id="232" name="直線コネクタ 231">
          <a:extLst>
            <a:ext uri="{FF2B5EF4-FFF2-40B4-BE49-F238E27FC236}">
              <a16:creationId xmlns:a16="http://schemas.microsoft.com/office/drawing/2014/main" id="{00000000-0008-0000-0E00-0000E8000000}"/>
            </a:ext>
          </a:extLst>
        </xdr:cNvPr>
        <xdr:cNvCxnSpPr/>
      </xdr:nvCxnSpPr>
      <xdr:spPr>
        <a:xfrm>
          <a:off x="10388600" y="9601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9031</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00000000-0008-0000-0E00-0000E9000000}"/>
            </a:ext>
          </a:extLst>
        </xdr:cNvPr>
        <xdr:cNvSpPr txBox="1"/>
      </xdr:nvSpPr>
      <xdr:spPr>
        <a:xfrm>
          <a:off x="10515600" y="104674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30604</xdr:rowOff>
    </xdr:from>
    <xdr:to>
      <xdr:col>55</xdr:col>
      <xdr:colOff>50800</xdr:colOff>
      <xdr:row>61</xdr:row>
      <xdr:rowOff>132204</xdr:rowOff>
    </xdr:to>
    <xdr:sp macro="" textlink="">
      <xdr:nvSpPr>
        <xdr:cNvPr id="234" name="フローチャート: 判断 233">
          <a:extLst>
            <a:ext uri="{FF2B5EF4-FFF2-40B4-BE49-F238E27FC236}">
              <a16:creationId xmlns:a16="http://schemas.microsoft.com/office/drawing/2014/main" id="{00000000-0008-0000-0E00-0000EA000000}"/>
            </a:ext>
          </a:extLst>
        </xdr:cNvPr>
        <xdr:cNvSpPr/>
      </xdr:nvSpPr>
      <xdr:spPr>
        <a:xfrm>
          <a:off x="10426700" y="10489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34472</xdr:rowOff>
    </xdr:from>
    <xdr:to>
      <xdr:col>50</xdr:col>
      <xdr:colOff>165100</xdr:colOff>
      <xdr:row>61</xdr:row>
      <xdr:rowOff>136072</xdr:rowOff>
    </xdr:to>
    <xdr:sp macro="" textlink="">
      <xdr:nvSpPr>
        <xdr:cNvPr id="235" name="フローチャート: 判断 234">
          <a:extLst>
            <a:ext uri="{FF2B5EF4-FFF2-40B4-BE49-F238E27FC236}">
              <a16:creationId xmlns:a16="http://schemas.microsoft.com/office/drawing/2014/main" id="{00000000-0008-0000-0E00-0000EB000000}"/>
            </a:ext>
          </a:extLst>
        </xdr:cNvPr>
        <xdr:cNvSpPr/>
      </xdr:nvSpPr>
      <xdr:spPr>
        <a:xfrm>
          <a:off x="9588500" y="1049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70367</xdr:rowOff>
    </xdr:from>
    <xdr:to>
      <xdr:col>46</xdr:col>
      <xdr:colOff>38100</xdr:colOff>
      <xdr:row>62</xdr:row>
      <xdr:rowOff>517</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8699500" y="1052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40210</xdr:rowOff>
    </xdr:from>
    <xdr:to>
      <xdr:col>41</xdr:col>
      <xdr:colOff>101600</xdr:colOff>
      <xdr:row>61</xdr:row>
      <xdr:rowOff>141810</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7810500" y="1049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28815</xdr:rowOff>
    </xdr:from>
    <xdr:to>
      <xdr:col>36</xdr:col>
      <xdr:colOff>165100</xdr:colOff>
      <xdr:row>61</xdr:row>
      <xdr:rowOff>130415</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6921500" y="1048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E00-0000EF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145995</xdr:rowOff>
    </xdr:from>
    <xdr:to>
      <xdr:col>55</xdr:col>
      <xdr:colOff>50800</xdr:colOff>
      <xdr:row>60</xdr:row>
      <xdr:rowOff>76145</xdr:rowOff>
    </xdr:to>
    <xdr:sp macro="" textlink="">
      <xdr:nvSpPr>
        <xdr:cNvPr id="244" name="楕円 243">
          <a:extLst>
            <a:ext uri="{FF2B5EF4-FFF2-40B4-BE49-F238E27FC236}">
              <a16:creationId xmlns:a16="http://schemas.microsoft.com/office/drawing/2014/main" id="{00000000-0008-0000-0E00-0000F4000000}"/>
            </a:ext>
          </a:extLst>
        </xdr:cNvPr>
        <xdr:cNvSpPr/>
      </xdr:nvSpPr>
      <xdr:spPr>
        <a:xfrm>
          <a:off x="10426700" y="1026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168872</xdr:rowOff>
    </xdr:from>
    <xdr:ext cx="599010" cy="259045"/>
    <xdr:sp macro="" textlink="">
      <xdr:nvSpPr>
        <xdr:cNvPr id="245" name="【橋りょう・トンネル】&#10;一人当たり有形固定資産（償却資産）額該当値テキスト">
          <a:extLst>
            <a:ext uri="{FF2B5EF4-FFF2-40B4-BE49-F238E27FC236}">
              <a16:creationId xmlns:a16="http://schemas.microsoft.com/office/drawing/2014/main" id="{00000000-0008-0000-0E00-0000F5000000}"/>
            </a:ext>
          </a:extLst>
        </xdr:cNvPr>
        <xdr:cNvSpPr txBox="1"/>
      </xdr:nvSpPr>
      <xdr:spPr>
        <a:xfrm>
          <a:off x="10515600" y="10112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151395</xdr:rowOff>
    </xdr:from>
    <xdr:to>
      <xdr:col>50</xdr:col>
      <xdr:colOff>165100</xdr:colOff>
      <xdr:row>60</xdr:row>
      <xdr:rowOff>81545</xdr:rowOff>
    </xdr:to>
    <xdr:sp macro="" textlink="">
      <xdr:nvSpPr>
        <xdr:cNvPr id="246" name="楕円 245">
          <a:extLst>
            <a:ext uri="{FF2B5EF4-FFF2-40B4-BE49-F238E27FC236}">
              <a16:creationId xmlns:a16="http://schemas.microsoft.com/office/drawing/2014/main" id="{00000000-0008-0000-0E00-0000F6000000}"/>
            </a:ext>
          </a:extLst>
        </xdr:cNvPr>
        <xdr:cNvSpPr/>
      </xdr:nvSpPr>
      <xdr:spPr>
        <a:xfrm>
          <a:off x="9588500" y="10266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25345</xdr:rowOff>
    </xdr:from>
    <xdr:to>
      <xdr:col>55</xdr:col>
      <xdr:colOff>0</xdr:colOff>
      <xdr:row>60</xdr:row>
      <xdr:rowOff>30745</xdr:rowOff>
    </xdr:to>
    <xdr:cxnSp macro="">
      <xdr:nvCxnSpPr>
        <xdr:cNvPr id="247" name="直線コネクタ 246">
          <a:extLst>
            <a:ext uri="{FF2B5EF4-FFF2-40B4-BE49-F238E27FC236}">
              <a16:creationId xmlns:a16="http://schemas.microsoft.com/office/drawing/2014/main" id="{00000000-0008-0000-0E00-0000F7000000}"/>
            </a:ext>
          </a:extLst>
        </xdr:cNvPr>
        <xdr:cNvCxnSpPr/>
      </xdr:nvCxnSpPr>
      <xdr:spPr>
        <a:xfrm flipV="1">
          <a:off x="9639300" y="10312345"/>
          <a:ext cx="838200" cy="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155790</xdr:rowOff>
    </xdr:from>
    <xdr:to>
      <xdr:col>46</xdr:col>
      <xdr:colOff>38100</xdr:colOff>
      <xdr:row>60</xdr:row>
      <xdr:rowOff>85940</xdr:rowOff>
    </xdr:to>
    <xdr:sp macro="" textlink="">
      <xdr:nvSpPr>
        <xdr:cNvPr id="248" name="楕円 247">
          <a:extLst>
            <a:ext uri="{FF2B5EF4-FFF2-40B4-BE49-F238E27FC236}">
              <a16:creationId xmlns:a16="http://schemas.microsoft.com/office/drawing/2014/main" id="{00000000-0008-0000-0E00-0000F8000000}"/>
            </a:ext>
          </a:extLst>
        </xdr:cNvPr>
        <xdr:cNvSpPr/>
      </xdr:nvSpPr>
      <xdr:spPr>
        <a:xfrm>
          <a:off x="8699500" y="1027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30745</xdr:rowOff>
    </xdr:from>
    <xdr:to>
      <xdr:col>50</xdr:col>
      <xdr:colOff>114300</xdr:colOff>
      <xdr:row>60</xdr:row>
      <xdr:rowOff>35140</xdr:rowOff>
    </xdr:to>
    <xdr:cxnSp macro="">
      <xdr:nvCxnSpPr>
        <xdr:cNvPr id="249" name="直線コネクタ 248">
          <a:extLst>
            <a:ext uri="{FF2B5EF4-FFF2-40B4-BE49-F238E27FC236}">
              <a16:creationId xmlns:a16="http://schemas.microsoft.com/office/drawing/2014/main" id="{00000000-0008-0000-0E00-0000F9000000}"/>
            </a:ext>
          </a:extLst>
        </xdr:cNvPr>
        <xdr:cNvCxnSpPr/>
      </xdr:nvCxnSpPr>
      <xdr:spPr>
        <a:xfrm flipV="1">
          <a:off x="8750300" y="10317745"/>
          <a:ext cx="889000" cy="4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161542</xdr:rowOff>
    </xdr:from>
    <xdr:to>
      <xdr:col>41</xdr:col>
      <xdr:colOff>101600</xdr:colOff>
      <xdr:row>60</xdr:row>
      <xdr:rowOff>91692</xdr:rowOff>
    </xdr:to>
    <xdr:sp macro="" textlink="">
      <xdr:nvSpPr>
        <xdr:cNvPr id="250" name="楕円 249">
          <a:extLst>
            <a:ext uri="{FF2B5EF4-FFF2-40B4-BE49-F238E27FC236}">
              <a16:creationId xmlns:a16="http://schemas.microsoft.com/office/drawing/2014/main" id="{00000000-0008-0000-0E00-0000FA000000}"/>
            </a:ext>
          </a:extLst>
        </xdr:cNvPr>
        <xdr:cNvSpPr/>
      </xdr:nvSpPr>
      <xdr:spPr>
        <a:xfrm>
          <a:off x="7810500" y="1027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35140</xdr:rowOff>
    </xdr:from>
    <xdr:to>
      <xdr:col>45</xdr:col>
      <xdr:colOff>177800</xdr:colOff>
      <xdr:row>60</xdr:row>
      <xdr:rowOff>40892</xdr:rowOff>
    </xdr:to>
    <xdr:cxnSp macro="">
      <xdr:nvCxnSpPr>
        <xdr:cNvPr id="251" name="直線コネクタ 250">
          <a:extLst>
            <a:ext uri="{FF2B5EF4-FFF2-40B4-BE49-F238E27FC236}">
              <a16:creationId xmlns:a16="http://schemas.microsoft.com/office/drawing/2014/main" id="{00000000-0008-0000-0E00-0000FB000000}"/>
            </a:ext>
          </a:extLst>
        </xdr:cNvPr>
        <xdr:cNvCxnSpPr/>
      </xdr:nvCxnSpPr>
      <xdr:spPr>
        <a:xfrm flipV="1">
          <a:off x="7861300" y="10322140"/>
          <a:ext cx="889000" cy="5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161123</xdr:rowOff>
    </xdr:from>
    <xdr:to>
      <xdr:col>36</xdr:col>
      <xdr:colOff>165100</xdr:colOff>
      <xdr:row>60</xdr:row>
      <xdr:rowOff>91273</xdr:rowOff>
    </xdr:to>
    <xdr:sp macro="" textlink="">
      <xdr:nvSpPr>
        <xdr:cNvPr id="252" name="楕円 251">
          <a:extLst>
            <a:ext uri="{FF2B5EF4-FFF2-40B4-BE49-F238E27FC236}">
              <a16:creationId xmlns:a16="http://schemas.microsoft.com/office/drawing/2014/main" id="{00000000-0008-0000-0E00-0000FC000000}"/>
            </a:ext>
          </a:extLst>
        </xdr:cNvPr>
        <xdr:cNvSpPr/>
      </xdr:nvSpPr>
      <xdr:spPr>
        <a:xfrm>
          <a:off x="6921500" y="10276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40473</xdr:rowOff>
    </xdr:from>
    <xdr:to>
      <xdr:col>41</xdr:col>
      <xdr:colOff>50800</xdr:colOff>
      <xdr:row>60</xdr:row>
      <xdr:rowOff>40892</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a:off x="6972300" y="10327473"/>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127199</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00000000-0008-0000-0E00-0000FE000000}"/>
            </a:ext>
          </a:extLst>
        </xdr:cNvPr>
        <xdr:cNvSpPr txBox="1"/>
      </xdr:nvSpPr>
      <xdr:spPr>
        <a:xfrm>
          <a:off x="9327095" y="10585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163094</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8450795" y="10621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132937</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7561795" y="10591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121542</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6672795" y="10579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98072</xdr:rowOff>
    </xdr:from>
    <xdr:ext cx="599010" cy="259045"/>
    <xdr:sp macro="" textlink="">
      <xdr:nvSpPr>
        <xdr:cNvPr id="258" name="n_1main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9327095" y="10042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58</xdr:row>
      <xdr:rowOff>102467</xdr:rowOff>
    </xdr:from>
    <xdr:ext cx="599010" cy="259045"/>
    <xdr:sp macro="" textlink="">
      <xdr:nvSpPr>
        <xdr:cNvPr id="259" name="n_2main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8450795" y="10046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58</xdr:row>
      <xdr:rowOff>108219</xdr:rowOff>
    </xdr:from>
    <xdr:ext cx="599010" cy="259045"/>
    <xdr:sp macro="" textlink="">
      <xdr:nvSpPr>
        <xdr:cNvPr id="260" name="n_3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7561795" y="10052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58</xdr:row>
      <xdr:rowOff>107800</xdr:rowOff>
    </xdr:from>
    <xdr:ext cx="599010" cy="259045"/>
    <xdr:sp macro="" textlink="">
      <xdr:nvSpPr>
        <xdr:cNvPr id="261" name="n_4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6672795" y="10051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00000000-0008-0000-0E00-000006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00000000-0008-0000-0E00-00000E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00000000-0008-0000-0E00-00000F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00000000-0008-0000-0E00-000010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00000000-0008-0000-0E00-000011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00000000-0008-0000-0E00-000012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00000000-0008-0000-0E00-000013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00000000-0008-0000-0E00-00001C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00000000-0008-0000-0E00-00001D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36195</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id="{00000000-0008-0000-0E00-00001E010000}"/>
            </a:ext>
          </a:extLst>
        </xdr:cNvPr>
        <xdr:cNvCxnSpPr/>
      </xdr:nvCxnSpPr>
      <xdr:spPr>
        <a:xfrm flipV="1">
          <a:off x="4634865" y="13580745"/>
          <a:ext cx="0" cy="1278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00000000-0008-0000-0E00-00001F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id="{00000000-0008-0000-0E00-000020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154322</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00000000-0008-0000-0E00-000021010000}"/>
            </a:ext>
          </a:extLst>
        </xdr:cNvPr>
        <xdr:cNvSpPr txBox="1"/>
      </xdr:nvSpPr>
      <xdr:spPr>
        <a:xfrm>
          <a:off x="4673600" y="13355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36195</xdr:rowOff>
    </xdr:from>
    <xdr:to>
      <xdr:col>24</xdr:col>
      <xdr:colOff>152400</xdr:colOff>
      <xdr:row>79</xdr:row>
      <xdr:rowOff>36195</xdr:rowOff>
    </xdr:to>
    <xdr:cxnSp macro="">
      <xdr:nvCxnSpPr>
        <xdr:cNvPr id="290" name="直線コネクタ 289">
          <a:extLst>
            <a:ext uri="{FF2B5EF4-FFF2-40B4-BE49-F238E27FC236}">
              <a16:creationId xmlns:a16="http://schemas.microsoft.com/office/drawing/2014/main" id="{00000000-0008-0000-0E00-000022010000}"/>
            </a:ext>
          </a:extLst>
        </xdr:cNvPr>
        <xdr:cNvCxnSpPr/>
      </xdr:nvCxnSpPr>
      <xdr:spPr>
        <a:xfrm>
          <a:off x="4546600" y="13580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42563</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00000000-0008-0000-0E00-000023010000}"/>
            </a:ext>
          </a:extLst>
        </xdr:cNvPr>
        <xdr:cNvSpPr txBox="1"/>
      </xdr:nvSpPr>
      <xdr:spPr>
        <a:xfrm>
          <a:off x="4673600" y="141014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19686</xdr:rowOff>
    </xdr:from>
    <xdr:to>
      <xdr:col>24</xdr:col>
      <xdr:colOff>114300</xdr:colOff>
      <xdr:row>83</xdr:row>
      <xdr:rowOff>121286</xdr:rowOff>
    </xdr:to>
    <xdr:sp macro="" textlink="">
      <xdr:nvSpPr>
        <xdr:cNvPr id="292" name="フローチャート: 判断 291">
          <a:extLst>
            <a:ext uri="{FF2B5EF4-FFF2-40B4-BE49-F238E27FC236}">
              <a16:creationId xmlns:a16="http://schemas.microsoft.com/office/drawing/2014/main" id="{00000000-0008-0000-0E00-000024010000}"/>
            </a:ext>
          </a:extLst>
        </xdr:cNvPr>
        <xdr:cNvSpPr/>
      </xdr:nvSpPr>
      <xdr:spPr>
        <a:xfrm>
          <a:off x="4584700" y="14250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4445</xdr:rowOff>
    </xdr:from>
    <xdr:to>
      <xdr:col>20</xdr:col>
      <xdr:colOff>38100</xdr:colOff>
      <xdr:row>83</xdr:row>
      <xdr:rowOff>106045</xdr:rowOff>
    </xdr:to>
    <xdr:sp macro="" textlink="">
      <xdr:nvSpPr>
        <xdr:cNvPr id="293" name="フローチャート: 判断 292">
          <a:extLst>
            <a:ext uri="{FF2B5EF4-FFF2-40B4-BE49-F238E27FC236}">
              <a16:creationId xmlns:a16="http://schemas.microsoft.com/office/drawing/2014/main" id="{00000000-0008-0000-0E00-000025010000}"/>
            </a:ext>
          </a:extLst>
        </xdr:cNvPr>
        <xdr:cNvSpPr/>
      </xdr:nvSpPr>
      <xdr:spPr>
        <a:xfrm>
          <a:off x="3746500" y="1423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143511</xdr:rowOff>
    </xdr:from>
    <xdr:to>
      <xdr:col>15</xdr:col>
      <xdr:colOff>101600</xdr:colOff>
      <xdr:row>83</xdr:row>
      <xdr:rowOff>73661</xdr:rowOff>
    </xdr:to>
    <xdr:sp macro="" textlink="">
      <xdr:nvSpPr>
        <xdr:cNvPr id="294" name="フローチャート: 判断 293">
          <a:extLst>
            <a:ext uri="{FF2B5EF4-FFF2-40B4-BE49-F238E27FC236}">
              <a16:creationId xmlns:a16="http://schemas.microsoft.com/office/drawing/2014/main" id="{00000000-0008-0000-0E00-000026010000}"/>
            </a:ext>
          </a:extLst>
        </xdr:cNvPr>
        <xdr:cNvSpPr/>
      </xdr:nvSpPr>
      <xdr:spPr>
        <a:xfrm>
          <a:off x="2857500" y="1420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111125</xdr:rowOff>
    </xdr:from>
    <xdr:to>
      <xdr:col>10</xdr:col>
      <xdr:colOff>165100</xdr:colOff>
      <xdr:row>83</xdr:row>
      <xdr:rowOff>41275</xdr:rowOff>
    </xdr:to>
    <xdr:sp macro="" textlink="">
      <xdr:nvSpPr>
        <xdr:cNvPr id="295" name="フローチャート: 判断 294">
          <a:extLst>
            <a:ext uri="{FF2B5EF4-FFF2-40B4-BE49-F238E27FC236}">
              <a16:creationId xmlns:a16="http://schemas.microsoft.com/office/drawing/2014/main" id="{00000000-0008-0000-0E00-000027010000}"/>
            </a:ext>
          </a:extLst>
        </xdr:cNvPr>
        <xdr:cNvSpPr/>
      </xdr:nvSpPr>
      <xdr:spPr>
        <a:xfrm>
          <a:off x="1968500" y="1417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124461</xdr:rowOff>
    </xdr:from>
    <xdr:to>
      <xdr:col>6</xdr:col>
      <xdr:colOff>38100</xdr:colOff>
      <xdr:row>83</xdr:row>
      <xdr:rowOff>54611</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1079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E00-000029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E00-00002A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E00-00002B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E00-00002C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34925</xdr:rowOff>
    </xdr:from>
    <xdr:to>
      <xdr:col>24</xdr:col>
      <xdr:colOff>114300</xdr:colOff>
      <xdr:row>85</xdr:row>
      <xdr:rowOff>136525</xdr:rowOff>
    </xdr:to>
    <xdr:sp macro="" textlink="">
      <xdr:nvSpPr>
        <xdr:cNvPr id="302" name="楕円 301">
          <a:extLst>
            <a:ext uri="{FF2B5EF4-FFF2-40B4-BE49-F238E27FC236}">
              <a16:creationId xmlns:a16="http://schemas.microsoft.com/office/drawing/2014/main" id="{00000000-0008-0000-0E00-00002E010000}"/>
            </a:ext>
          </a:extLst>
        </xdr:cNvPr>
        <xdr:cNvSpPr/>
      </xdr:nvSpPr>
      <xdr:spPr>
        <a:xfrm>
          <a:off x="4584700" y="1460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13352</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00000000-0008-0000-0E00-00002F010000}"/>
            </a:ext>
          </a:extLst>
        </xdr:cNvPr>
        <xdr:cNvSpPr txBox="1"/>
      </xdr:nvSpPr>
      <xdr:spPr>
        <a:xfrm>
          <a:off x="4673600" y="1458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164464</xdr:rowOff>
    </xdr:from>
    <xdr:to>
      <xdr:col>20</xdr:col>
      <xdr:colOff>38100</xdr:colOff>
      <xdr:row>85</xdr:row>
      <xdr:rowOff>94614</xdr:rowOff>
    </xdr:to>
    <xdr:sp macro="" textlink="">
      <xdr:nvSpPr>
        <xdr:cNvPr id="304" name="楕円 303">
          <a:extLst>
            <a:ext uri="{FF2B5EF4-FFF2-40B4-BE49-F238E27FC236}">
              <a16:creationId xmlns:a16="http://schemas.microsoft.com/office/drawing/2014/main" id="{00000000-0008-0000-0E00-000030010000}"/>
            </a:ext>
          </a:extLst>
        </xdr:cNvPr>
        <xdr:cNvSpPr/>
      </xdr:nvSpPr>
      <xdr:spPr>
        <a:xfrm>
          <a:off x="3746500" y="1456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43814</xdr:rowOff>
    </xdr:from>
    <xdr:to>
      <xdr:col>24</xdr:col>
      <xdr:colOff>63500</xdr:colOff>
      <xdr:row>85</xdr:row>
      <xdr:rowOff>85725</xdr:rowOff>
    </xdr:to>
    <xdr:cxnSp macro="">
      <xdr:nvCxnSpPr>
        <xdr:cNvPr id="305" name="直線コネクタ 304">
          <a:extLst>
            <a:ext uri="{FF2B5EF4-FFF2-40B4-BE49-F238E27FC236}">
              <a16:creationId xmlns:a16="http://schemas.microsoft.com/office/drawing/2014/main" id="{00000000-0008-0000-0E00-000031010000}"/>
            </a:ext>
          </a:extLst>
        </xdr:cNvPr>
        <xdr:cNvCxnSpPr/>
      </xdr:nvCxnSpPr>
      <xdr:spPr>
        <a:xfrm>
          <a:off x="3797300" y="14617064"/>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128270</xdr:rowOff>
    </xdr:from>
    <xdr:to>
      <xdr:col>15</xdr:col>
      <xdr:colOff>101600</xdr:colOff>
      <xdr:row>85</xdr:row>
      <xdr:rowOff>58420</xdr:rowOff>
    </xdr:to>
    <xdr:sp macro="" textlink="">
      <xdr:nvSpPr>
        <xdr:cNvPr id="306" name="楕円 305">
          <a:extLst>
            <a:ext uri="{FF2B5EF4-FFF2-40B4-BE49-F238E27FC236}">
              <a16:creationId xmlns:a16="http://schemas.microsoft.com/office/drawing/2014/main" id="{00000000-0008-0000-0E00-000032010000}"/>
            </a:ext>
          </a:extLst>
        </xdr:cNvPr>
        <xdr:cNvSpPr/>
      </xdr:nvSpPr>
      <xdr:spPr>
        <a:xfrm>
          <a:off x="2857500" y="145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7620</xdr:rowOff>
    </xdr:from>
    <xdr:to>
      <xdr:col>19</xdr:col>
      <xdr:colOff>177800</xdr:colOff>
      <xdr:row>85</xdr:row>
      <xdr:rowOff>43814</xdr:rowOff>
    </xdr:to>
    <xdr:cxnSp macro="">
      <xdr:nvCxnSpPr>
        <xdr:cNvPr id="307" name="直線コネクタ 306">
          <a:extLst>
            <a:ext uri="{FF2B5EF4-FFF2-40B4-BE49-F238E27FC236}">
              <a16:creationId xmlns:a16="http://schemas.microsoft.com/office/drawing/2014/main" id="{00000000-0008-0000-0E00-000033010000}"/>
            </a:ext>
          </a:extLst>
        </xdr:cNvPr>
        <xdr:cNvCxnSpPr/>
      </xdr:nvCxnSpPr>
      <xdr:spPr>
        <a:xfrm>
          <a:off x="2908300" y="14580870"/>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82550</xdr:rowOff>
    </xdr:from>
    <xdr:to>
      <xdr:col>10</xdr:col>
      <xdr:colOff>165100</xdr:colOff>
      <xdr:row>85</xdr:row>
      <xdr:rowOff>12700</xdr:rowOff>
    </xdr:to>
    <xdr:sp macro="" textlink="">
      <xdr:nvSpPr>
        <xdr:cNvPr id="308" name="楕円 307">
          <a:extLst>
            <a:ext uri="{FF2B5EF4-FFF2-40B4-BE49-F238E27FC236}">
              <a16:creationId xmlns:a16="http://schemas.microsoft.com/office/drawing/2014/main" id="{00000000-0008-0000-0E00-000034010000}"/>
            </a:ext>
          </a:extLst>
        </xdr:cNvPr>
        <xdr:cNvSpPr/>
      </xdr:nvSpPr>
      <xdr:spPr>
        <a:xfrm>
          <a:off x="1968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133350</xdr:rowOff>
    </xdr:from>
    <xdr:to>
      <xdr:col>15</xdr:col>
      <xdr:colOff>50800</xdr:colOff>
      <xdr:row>85</xdr:row>
      <xdr:rowOff>7620</xdr:rowOff>
    </xdr:to>
    <xdr:cxnSp macro="">
      <xdr:nvCxnSpPr>
        <xdr:cNvPr id="309" name="直線コネクタ 308">
          <a:extLst>
            <a:ext uri="{FF2B5EF4-FFF2-40B4-BE49-F238E27FC236}">
              <a16:creationId xmlns:a16="http://schemas.microsoft.com/office/drawing/2014/main" id="{00000000-0008-0000-0E00-000035010000}"/>
            </a:ext>
          </a:extLst>
        </xdr:cNvPr>
        <xdr:cNvCxnSpPr/>
      </xdr:nvCxnSpPr>
      <xdr:spPr>
        <a:xfrm>
          <a:off x="2019300" y="145351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33020</xdr:rowOff>
    </xdr:from>
    <xdr:to>
      <xdr:col>6</xdr:col>
      <xdr:colOff>38100</xdr:colOff>
      <xdr:row>84</xdr:row>
      <xdr:rowOff>134620</xdr:rowOff>
    </xdr:to>
    <xdr:sp macro="" textlink="">
      <xdr:nvSpPr>
        <xdr:cNvPr id="310" name="楕円 309">
          <a:extLst>
            <a:ext uri="{FF2B5EF4-FFF2-40B4-BE49-F238E27FC236}">
              <a16:creationId xmlns:a16="http://schemas.microsoft.com/office/drawing/2014/main" id="{00000000-0008-0000-0E00-000036010000}"/>
            </a:ext>
          </a:extLst>
        </xdr:cNvPr>
        <xdr:cNvSpPr/>
      </xdr:nvSpPr>
      <xdr:spPr>
        <a:xfrm>
          <a:off x="1079500" y="1443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83820</xdr:rowOff>
    </xdr:from>
    <xdr:to>
      <xdr:col>10</xdr:col>
      <xdr:colOff>114300</xdr:colOff>
      <xdr:row>84</xdr:row>
      <xdr:rowOff>133350</xdr:rowOff>
    </xdr:to>
    <xdr:cxnSp macro="">
      <xdr:nvCxnSpPr>
        <xdr:cNvPr id="311" name="直線コネクタ 310">
          <a:extLst>
            <a:ext uri="{FF2B5EF4-FFF2-40B4-BE49-F238E27FC236}">
              <a16:creationId xmlns:a16="http://schemas.microsoft.com/office/drawing/2014/main" id="{00000000-0008-0000-0E00-000037010000}"/>
            </a:ext>
          </a:extLst>
        </xdr:cNvPr>
        <xdr:cNvCxnSpPr/>
      </xdr:nvCxnSpPr>
      <xdr:spPr>
        <a:xfrm>
          <a:off x="1130300" y="1448562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122572</xdr:rowOff>
    </xdr:from>
    <xdr:ext cx="405111" cy="259045"/>
    <xdr:sp macro="" textlink="">
      <xdr:nvSpPr>
        <xdr:cNvPr id="312" name="n_1aveValue【公営住宅】&#10;有形固定資産減価償却率">
          <a:extLst>
            <a:ext uri="{FF2B5EF4-FFF2-40B4-BE49-F238E27FC236}">
              <a16:creationId xmlns:a16="http://schemas.microsoft.com/office/drawing/2014/main" id="{00000000-0008-0000-0E00-000038010000}"/>
            </a:ext>
          </a:extLst>
        </xdr:cNvPr>
        <xdr:cNvSpPr txBox="1"/>
      </xdr:nvSpPr>
      <xdr:spPr>
        <a:xfrm>
          <a:off x="3582044" y="14010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90188</xdr:rowOff>
    </xdr:from>
    <xdr:ext cx="405111" cy="259045"/>
    <xdr:sp macro="" textlink="">
      <xdr:nvSpPr>
        <xdr:cNvPr id="313" name="n_2aveValue【公営住宅】&#10;有形固定資産減価償却率">
          <a:extLst>
            <a:ext uri="{FF2B5EF4-FFF2-40B4-BE49-F238E27FC236}">
              <a16:creationId xmlns:a16="http://schemas.microsoft.com/office/drawing/2014/main" id="{00000000-0008-0000-0E00-000039010000}"/>
            </a:ext>
          </a:extLst>
        </xdr:cNvPr>
        <xdr:cNvSpPr txBox="1"/>
      </xdr:nvSpPr>
      <xdr:spPr>
        <a:xfrm>
          <a:off x="2705744" y="13977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57802</xdr:rowOff>
    </xdr:from>
    <xdr:ext cx="405111" cy="259045"/>
    <xdr:sp macro="" textlink="">
      <xdr:nvSpPr>
        <xdr:cNvPr id="314" name="n_3aveValue【公営住宅】&#10;有形固定資産減価償却率">
          <a:extLst>
            <a:ext uri="{FF2B5EF4-FFF2-40B4-BE49-F238E27FC236}">
              <a16:creationId xmlns:a16="http://schemas.microsoft.com/office/drawing/2014/main" id="{00000000-0008-0000-0E00-00003A010000}"/>
            </a:ext>
          </a:extLst>
        </xdr:cNvPr>
        <xdr:cNvSpPr txBox="1"/>
      </xdr:nvSpPr>
      <xdr:spPr>
        <a:xfrm>
          <a:off x="1816744" y="1394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71138</xdr:rowOff>
    </xdr:from>
    <xdr:ext cx="405111" cy="259045"/>
    <xdr:sp macro="" textlink="">
      <xdr:nvSpPr>
        <xdr:cNvPr id="315" name="n_4aveValue【公営住宅】&#10;有形固定資産減価償却率">
          <a:extLst>
            <a:ext uri="{FF2B5EF4-FFF2-40B4-BE49-F238E27FC236}">
              <a16:creationId xmlns:a16="http://schemas.microsoft.com/office/drawing/2014/main" id="{00000000-0008-0000-0E00-00003B010000}"/>
            </a:ext>
          </a:extLst>
        </xdr:cNvPr>
        <xdr:cNvSpPr txBox="1"/>
      </xdr:nvSpPr>
      <xdr:spPr>
        <a:xfrm>
          <a:off x="927744" y="1395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85741</xdr:rowOff>
    </xdr:from>
    <xdr:ext cx="405111" cy="259045"/>
    <xdr:sp macro="" textlink="">
      <xdr:nvSpPr>
        <xdr:cNvPr id="316" name="n_1mainValue【公営住宅】&#10;有形固定資産減価償却率">
          <a:extLst>
            <a:ext uri="{FF2B5EF4-FFF2-40B4-BE49-F238E27FC236}">
              <a16:creationId xmlns:a16="http://schemas.microsoft.com/office/drawing/2014/main" id="{00000000-0008-0000-0E00-00003C010000}"/>
            </a:ext>
          </a:extLst>
        </xdr:cNvPr>
        <xdr:cNvSpPr txBox="1"/>
      </xdr:nvSpPr>
      <xdr:spPr>
        <a:xfrm>
          <a:off x="3582044" y="14658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49547</xdr:rowOff>
    </xdr:from>
    <xdr:ext cx="405111" cy="259045"/>
    <xdr:sp macro="" textlink="">
      <xdr:nvSpPr>
        <xdr:cNvPr id="317" name="n_2mainValue【公営住宅】&#10;有形固定資産減価償却率">
          <a:extLst>
            <a:ext uri="{FF2B5EF4-FFF2-40B4-BE49-F238E27FC236}">
              <a16:creationId xmlns:a16="http://schemas.microsoft.com/office/drawing/2014/main" id="{00000000-0008-0000-0E00-00003D010000}"/>
            </a:ext>
          </a:extLst>
        </xdr:cNvPr>
        <xdr:cNvSpPr txBox="1"/>
      </xdr:nvSpPr>
      <xdr:spPr>
        <a:xfrm>
          <a:off x="2705744" y="1462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3827</xdr:rowOff>
    </xdr:from>
    <xdr:ext cx="405111" cy="259045"/>
    <xdr:sp macro="" textlink="">
      <xdr:nvSpPr>
        <xdr:cNvPr id="318" name="n_3mainValue【公営住宅】&#10;有形固定資産減価償却率">
          <a:extLst>
            <a:ext uri="{FF2B5EF4-FFF2-40B4-BE49-F238E27FC236}">
              <a16:creationId xmlns:a16="http://schemas.microsoft.com/office/drawing/2014/main" id="{00000000-0008-0000-0E00-00003E010000}"/>
            </a:ext>
          </a:extLst>
        </xdr:cNvPr>
        <xdr:cNvSpPr txBox="1"/>
      </xdr:nvSpPr>
      <xdr:spPr>
        <a:xfrm>
          <a:off x="1816744" y="1457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125747</xdr:rowOff>
    </xdr:from>
    <xdr:ext cx="405111" cy="259045"/>
    <xdr:sp macro="" textlink="">
      <xdr:nvSpPr>
        <xdr:cNvPr id="319" name="n_4mainValue【公営住宅】&#10;有形固定資産減価償却率">
          <a:extLst>
            <a:ext uri="{FF2B5EF4-FFF2-40B4-BE49-F238E27FC236}">
              <a16:creationId xmlns:a16="http://schemas.microsoft.com/office/drawing/2014/main" id="{00000000-0008-0000-0E00-00003F010000}"/>
            </a:ext>
          </a:extLst>
        </xdr:cNvPr>
        <xdr:cNvSpPr txBox="1"/>
      </xdr:nvSpPr>
      <xdr:spPr>
        <a:xfrm>
          <a:off x="927744" y="1452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00000000-0008-0000-0E00-000040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00000000-0008-0000-0E00-000048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00000000-0008-0000-0E00-000049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0" name="直線コネクタ 329">
          <a:extLst>
            <a:ext uri="{FF2B5EF4-FFF2-40B4-BE49-F238E27FC236}">
              <a16:creationId xmlns:a16="http://schemas.microsoft.com/office/drawing/2014/main" id="{00000000-0008-0000-0E00-00004A010000}"/>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1" name="テキスト ボックス 330">
          <a:extLst>
            <a:ext uri="{FF2B5EF4-FFF2-40B4-BE49-F238E27FC236}">
              <a16:creationId xmlns:a16="http://schemas.microsoft.com/office/drawing/2014/main" id="{00000000-0008-0000-0E00-00004B010000}"/>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00000000-0008-0000-0E00-00004C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00000000-0008-0000-0E00-00004D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4" name="直線コネクタ 333">
          <a:extLst>
            <a:ext uri="{FF2B5EF4-FFF2-40B4-BE49-F238E27FC236}">
              <a16:creationId xmlns:a16="http://schemas.microsoft.com/office/drawing/2014/main" id="{00000000-0008-0000-0E00-00004E010000}"/>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5" name="テキスト ボックス 334">
          <a:extLst>
            <a:ext uri="{FF2B5EF4-FFF2-40B4-BE49-F238E27FC236}">
              <a16:creationId xmlns:a16="http://schemas.microsoft.com/office/drawing/2014/main" id="{00000000-0008-0000-0E00-00004F010000}"/>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7" name="テキスト ボックス 336">
          <a:extLst>
            <a:ext uri="{FF2B5EF4-FFF2-40B4-BE49-F238E27FC236}">
              <a16:creationId xmlns:a16="http://schemas.microsoft.com/office/drawing/2014/main" id="{00000000-0008-0000-0E00-000051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8" name="【公営住宅】&#10;一人当たり面積グラフ枠">
          <a:extLst>
            <a:ext uri="{FF2B5EF4-FFF2-40B4-BE49-F238E27FC236}">
              <a16:creationId xmlns:a16="http://schemas.microsoft.com/office/drawing/2014/main" id="{00000000-0008-0000-0E00-000052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120396</xdr:rowOff>
    </xdr:from>
    <xdr:to>
      <xdr:col>54</xdr:col>
      <xdr:colOff>189865</xdr:colOff>
      <xdr:row>85</xdr:row>
      <xdr:rowOff>83820</xdr:rowOff>
    </xdr:to>
    <xdr:cxnSp macro="">
      <xdr:nvCxnSpPr>
        <xdr:cNvPr id="339" name="直線コネクタ 338">
          <a:extLst>
            <a:ext uri="{FF2B5EF4-FFF2-40B4-BE49-F238E27FC236}">
              <a16:creationId xmlns:a16="http://schemas.microsoft.com/office/drawing/2014/main" id="{00000000-0008-0000-0E00-000053010000}"/>
            </a:ext>
          </a:extLst>
        </xdr:cNvPr>
        <xdr:cNvCxnSpPr/>
      </xdr:nvCxnSpPr>
      <xdr:spPr>
        <a:xfrm flipV="1">
          <a:off x="10476865" y="13493496"/>
          <a:ext cx="0" cy="1163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87647</xdr:rowOff>
    </xdr:from>
    <xdr:ext cx="469744" cy="259045"/>
    <xdr:sp macro="" textlink="">
      <xdr:nvSpPr>
        <xdr:cNvPr id="340" name="【公営住宅】&#10;一人当たり面積最小値テキスト">
          <a:extLst>
            <a:ext uri="{FF2B5EF4-FFF2-40B4-BE49-F238E27FC236}">
              <a16:creationId xmlns:a16="http://schemas.microsoft.com/office/drawing/2014/main" id="{00000000-0008-0000-0E00-000054010000}"/>
            </a:ext>
          </a:extLst>
        </xdr:cNvPr>
        <xdr:cNvSpPr txBox="1"/>
      </xdr:nvSpPr>
      <xdr:spPr>
        <a:xfrm>
          <a:off x="10515600" y="1466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83820</xdr:rowOff>
    </xdr:from>
    <xdr:to>
      <xdr:col>55</xdr:col>
      <xdr:colOff>88900</xdr:colOff>
      <xdr:row>85</xdr:row>
      <xdr:rowOff>83820</xdr:rowOff>
    </xdr:to>
    <xdr:cxnSp macro="">
      <xdr:nvCxnSpPr>
        <xdr:cNvPr id="341" name="直線コネクタ 340">
          <a:extLst>
            <a:ext uri="{FF2B5EF4-FFF2-40B4-BE49-F238E27FC236}">
              <a16:creationId xmlns:a16="http://schemas.microsoft.com/office/drawing/2014/main" id="{00000000-0008-0000-0E00-000055010000}"/>
            </a:ext>
          </a:extLst>
        </xdr:cNvPr>
        <xdr:cNvCxnSpPr/>
      </xdr:nvCxnSpPr>
      <xdr:spPr>
        <a:xfrm>
          <a:off x="10388600" y="1465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67073</xdr:rowOff>
    </xdr:from>
    <xdr:ext cx="469744" cy="259045"/>
    <xdr:sp macro="" textlink="">
      <xdr:nvSpPr>
        <xdr:cNvPr id="342" name="【公営住宅】&#10;一人当たり面積最大値テキスト">
          <a:extLst>
            <a:ext uri="{FF2B5EF4-FFF2-40B4-BE49-F238E27FC236}">
              <a16:creationId xmlns:a16="http://schemas.microsoft.com/office/drawing/2014/main" id="{00000000-0008-0000-0E00-000056010000}"/>
            </a:ext>
          </a:extLst>
        </xdr:cNvPr>
        <xdr:cNvSpPr txBox="1"/>
      </xdr:nvSpPr>
      <xdr:spPr>
        <a:xfrm>
          <a:off x="10515600" y="1326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120396</xdr:rowOff>
    </xdr:from>
    <xdr:to>
      <xdr:col>55</xdr:col>
      <xdr:colOff>88900</xdr:colOff>
      <xdr:row>78</xdr:row>
      <xdr:rowOff>120396</xdr:rowOff>
    </xdr:to>
    <xdr:cxnSp macro="">
      <xdr:nvCxnSpPr>
        <xdr:cNvPr id="343" name="直線コネクタ 342">
          <a:extLst>
            <a:ext uri="{FF2B5EF4-FFF2-40B4-BE49-F238E27FC236}">
              <a16:creationId xmlns:a16="http://schemas.microsoft.com/office/drawing/2014/main" id="{00000000-0008-0000-0E00-000057010000}"/>
            </a:ext>
          </a:extLst>
        </xdr:cNvPr>
        <xdr:cNvCxnSpPr/>
      </xdr:nvCxnSpPr>
      <xdr:spPr>
        <a:xfrm>
          <a:off x="10388600" y="1349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117619</xdr:rowOff>
    </xdr:from>
    <xdr:ext cx="469744" cy="259045"/>
    <xdr:sp macro="" textlink="">
      <xdr:nvSpPr>
        <xdr:cNvPr id="344" name="【公営住宅】&#10;一人当たり面積平均値テキスト">
          <a:extLst>
            <a:ext uri="{FF2B5EF4-FFF2-40B4-BE49-F238E27FC236}">
              <a16:creationId xmlns:a16="http://schemas.microsoft.com/office/drawing/2014/main" id="{00000000-0008-0000-0E00-000058010000}"/>
            </a:ext>
          </a:extLst>
        </xdr:cNvPr>
        <xdr:cNvSpPr txBox="1"/>
      </xdr:nvSpPr>
      <xdr:spPr>
        <a:xfrm>
          <a:off x="10515600" y="14176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94742</xdr:rowOff>
    </xdr:from>
    <xdr:to>
      <xdr:col>55</xdr:col>
      <xdr:colOff>50800</xdr:colOff>
      <xdr:row>84</xdr:row>
      <xdr:rowOff>24892</xdr:rowOff>
    </xdr:to>
    <xdr:sp macro="" textlink="">
      <xdr:nvSpPr>
        <xdr:cNvPr id="345" name="フローチャート: 判断 344">
          <a:extLst>
            <a:ext uri="{FF2B5EF4-FFF2-40B4-BE49-F238E27FC236}">
              <a16:creationId xmlns:a16="http://schemas.microsoft.com/office/drawing/2014/main" id="{00000000-0008-0000-0E00-000059010000}"/>
            </a:ext>
          </a:extLst>
        </xdr:cNvPr>
        <xdr:cNvSpPr/>
      </xdr:nvSpPr>
      <xdr:spPr>
        <a:xfrm>
          <a:off x="10426700" y="1432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99885</xdr:rowOff>
    </xdr:from>
    <xdr:to>
      <xdr:col>50</xdr:col>
      <xdr:colOff>165100</xdr:colOff>
      <xdr:row>84</xdr:row>
      <xdr:rowOff>30035</xdr:rowOff>
    </xdr:to>
    <xdr:sp macro="" textlink="">
      <xdr:nvSpPr>
        <xdr:cNvPr id="346" name="フローチャート: 判断 345">
          <a:extLst>
            <a:ext uri="{FF2B5EF4-FFF2-40B4-BE49-F238E27FC236}">
              <a16:creationId xmlns:a16="http://schemas.microsoft.com/office/drawing/2014/main" id="{00000000-0008-0000-0E00-00005A010000}"/>
            </a:ext>
          </a:extLst>
        </xdr:cNvPr>
        <xdr:cNvSpPr/>
      </xdr:nvSpPr>
      <xdr:spPr>
        <a:xfrm>
          <a:off x="9588500" y="14330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115315</xdr:rowOff>
    </xdr:from>
    <xdr:to>
      <xdr:col>46</xdr:col>
      <xdr:colOff>38100</xdr:colOff>
      <xdr:row>84</xdr:row>
      <xdr:rowOff>45465</xdr:rowOff>
    </xdr:to>
    <xdr:sp macro="" textlink="">
      <xdr:nvSpPr>
        <xdr:cNvPr id="347" name="フローチャート: 判断 346">
          <a:extLst>
            <a:ext uri="{FF2B5EF4-FFF2-40B4-BE49-F238E27FC236}">
              <a16:creationId xmlns:a16="http://schemas.microsoft.com/office/drawing/2014/main" id="{00000000-0008-0000-0E00-00005B010000}"/>
            </a:ext>
          </a:extLst>
        </xdr:cNvPr>
        <xdr:cNvSpPr/>
      </xdr:nvSpPr>
      <xdr:spPr>
        <a:xfrm>
          <a:off x="8699500" y="1434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87885</xdr:rowOff>
    </xdr:from>
    <xdr:to>
      <xdr:col>41</xdr:col>
      <xdr:colOff>101600</xdr:colOff>
      <xdr:row>84</xdr:row>
      <xdr:rowOff>18035</xdr:rowOff>
    </xdr:to>
    <xdr:sp macro="" textlink="">
      <xdr:nvSpPr>
        <xdr:cNvPr id="348" name="フローチャート: 判断 347">
          <a:extLst>
            <a:ext uri="{FF2B5EF4-FFF2-40B4-BE49-F238E27FC236}">
              <a16:creationId xmlns:a16="http://schemas.microsoft.com/office/drawing/2014/main" id="{00000000-0008-0000-0E00-00005C010000}"/>
            </a:ext>
          </a:extLst>
        </xdr:cNvPr>
        <xdr:cNvSpPr/>
      </xdr:nvSpPr>
      <xdr:spPr>
        <a:xfrm>
          <a:off x="7810500" y="1431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83313</xdr:rowOff>
    </xdr:from>
    <xdr:to>
      <xdr:col>36</xdr:col>
      <xdr:colOff>165100</xdr:colOff>
      <xdr:row>84</xdr:row>
      <xdr:rowOff>13463</xdr:rowOff>
    </xdr:to>
    <xdr:sp macro="" textlink="">
      <xdr:nvSpPr>
        <xdr:cNvPr id="349" name="フローチャート: 判断 348">
          <a:extLst>
            <a:ext uri="{FF2B5EF4-FFF2-40B4-BE49-F238E27FC236}">
              <a16:creationId xmlns:a16="http://schemas.microsoft.com/office/drawing/2014/main" id="{00000000-0008-0000-0E00-00005D010000}"/>
            </a:ext>
          </a:extLst>
        </xdr:cNvPr>
        <xdr:cNvSpPr/>
      </xdr:nvSpPr>
      <xdr:spPr>
        <a:xfrm>
          <a:off x="6921500" y="1431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00000000-0008-0000-0E00-00005E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E00-00005F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E00-000060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E00-000061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E00-000062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71882</xdr:rowOff>
    </xdr:from>
    <xdr:to>
      <xdr:col>55</xdr:col>
      <xdr:colOff>50800</xdr:colOff>
      <xdr:row>85</xdr:row>
      <xdr:rowOff>2032</xdr:rowOff>
    </xdr:to>
    <xdr:sp macro="" textlink="">
      <xdr:nvSpPr>
        <xdr:cNvPr id="355" name="楕円 354">
          <a:extLst>
            <a:ext uri="{FF2B5EF4-FFF2-40B4-BE49-F238E27FC236}">
              <a16:creationId xmlns:a16="http://schemas.microsoft.com/office/drawing/2014/main" id="{00000000-0008-0000-0E00-000063010000}"/>
            </a:ext>
          </a:extLst>
        </xdr:cNvPr>
        <xdr:cNvSpPr/>
      </xdr:nvSpPr>
      <xdr:spPr>
        <a:xfrm>
          <a:off x="10426700" y="1447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50309</xdr:rowOff>
    </xdr:from>
    <xdr:ext cx="469744" cy="259045"/>
    <xdr:sp macro="" textlink="">
      <xdr:nvSpPr>
        <xdr:cNvPr id="356" name="【公営住宅】&#10;一人当たり面積該当値テキスト">
          <a:extLst>
            <a:ext uri="{FF2B5EF4-FFF2-40B4-BE49-F238E27FC236}">
              <a16:creationId xmlns:a16="http://schemas.microsoft.com/office/drawing/2014/main" id="{00000000-0008-0000-0E00-000064010000}"/>
            </a:ext>
          </a:extLst>
        </xdr:cNvPr>
        <xdr:cNvSpPr txBox="1"/>
      </xdr:nvSpPr>
      <xdr:spPr>
        <a:xfrm>
          <a:off x="10515600" y="14452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73025</xdr:rowOff>
    </xdr:from>
    <xdr:to>
      <xdr:col>50</xdr:col>
      <xdr:colOff>165100</xdr:colOff>
      <xdr:row>85</xdr:row>
      <xdr:rowOff>3175</xdr:rowOff>
    </xdr:to>
    <xdr:sp macro="" textlink="">
      <xdr:nvSpPr>
        <xdr:cNvPr id="357" name="楕円 356">
          <a:extLst>
            <a:ext uri="{FF2B5EF4-FFF2-40B4-BE49-F238E27FC236}">
              <a16:creationId xmlns:a16="http://schemas.microsoft.com/office/drawing/2014/main" id="{00000000-0008-0000-0E00-000065010000}"/>
            </a:ext>
          </a:extLst>
        </xdr:cNvPr>
        <xdr:cNvSpPr/>
      </xdr:nvSpPr>
      <xdr:spPr>
        <a:xfrm>
          <a:off x="9588500" y="1447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122682</xdr:rowOff>
    </xdr:from>
    <xdr:to>
      <xdr:col>55</xdr:col>
      <xdr:colOff>0</xdr:colOff>
      <xdr:row>84</xdr:row>
      <xdr:rowOff>123825</xdr:rowOff>
    </xdr:to>
    <xdr:cxnSp macro="">
      <xdr:nvCxnSpPr>
        <xdr:cNvPr id="358" name="直線コネクタ 357">
          <a:extLst>
            <a:ext uri="{FF2B5EF4-FFF2-40B4-BE49-F238E27FC236}">
              <a16:creationId xmlns:a16="http://schemas.microsoft.com/office/drawing/2014/main" id="{00000000-0008-0000-0E00-000066010000}"/>
            </a:ext>
          </a:extLst>
        </xdr:cNvPr>
        <xdr:cNvCxnSpPr/>
      </xdr:nvCxnSpPr>
      <xdr:spPr>
        <a:xfrm flipV="1">
          <a:off x="9639300" y="14524482"/>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72453</xdr:rowOff>
    </xdr:from>
    <xdr:to>
      <xdr:col>46</xdr:col>
      <xdr:colOff>38100</xdr:colOff>
      <xdr:row>85</xdr:row>
      <xdr:rowOff>2603</xdr:rowOff>
    </xdr:to>
    <xdr:sp macro="" textlink="">
      <xdr:nvSpPr>
        <xdr:cNvPr id="359" name="楕円 358">
          <a:extLst>
            <a:ext uri="{FF2B5EF4-FFF2-40B4-BE49-F238E27FC236}">
              <a16:creationId xmlns:a16="http://schemas.microsoft.com/office/drawing/2014/main" id="{00000000-0008-0000-0E00-000067010000}"/>
            </a:ext>
          </a:extLst>
        </xdr:cNvPr>
        <xdr:cNvSpPr/>
      </xdr:nvSpPr>
      <xdr:spPr>
        <a:xfrm>
          <a:off x="8699500" y="14474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123253</xdr:rowOff>
    </xdr:from>
    <xdr:to>
      <xdr:col>50</xdr:col>
      <xdr:colOff>114300</xdr:colOff>
      <xdr:row>84</xdr:row>
      <xdr:rowOff>123825</xdr:rowOff>
    </xdr:to>
    <xdr:cxnSp macro="">
      <xdr:nvCxnSpPr>
        <xdr:cNvPr id="360" name="直線コネクタ 359">
          <a:extLst>
            <a:ext uri="{FF2B5EF4-FFF2-40B4-BE49-F238E27FC236}">
              <a16:creationId xmlns:a16="http://schemas.microsoft.com/office/drawing/2014/main" id="{00000000-0008-0000-0E00-000068010000}"/>
            </a:ext>
          </a:extLst>
        </xdr:cNvPr>
        <xdr:cNvCxnSpPr/>
      </xdr:nvCxnSpPr>
      <xdr:spPr>
        <a:xfrm>
          <a:off x="8750300" y="14525053"/>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73597</xdr:rowOff>
    </xdr:from>
    <xdr:to>
      <xdr:col>41</xdr:col>
      <xdr:colOff>101600</xdr:colOff>
      <xdr:row>85</xdr:row>
      <xdr:rowOff>3747</xdr:rowOff>
    </xdr:to>
    <xdr:sp macro="" textlink="">
      <xdr:nvSpPr>
        <xdr:cNvPr id="361" name="楕円 360">
          <a:extLst>
            <a:ext uri="{FF2B5EF4-FFF2-40B4-BE49-F238E27FC236}">
              <a16:creationId xmlns:a16="http://schemas.microsoft.com/office/drawing/2014/main" id="{00000000-0008-0000-0E00-000069010000}"/>
            </a:ext>
          </a:extLst>
        </xdr:cNvPr>
        <xdr:cNvSpPr/>
      </xdr:nvSpPr>
      <xdr:spPr>
        <a:xfrm>
          <a:off x="7810500" y="14475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123253</xdr:rowOff>
    </xdr:from>
    <xdr:to>
      <xdr:col>45</xdr:col>
      <xdr:colOff>177800</xdr:colOff>
      <xdr:row>84</xdr:row>
      <xdr:rowOff>124397</xdr:rowOff>
    </xdr:to>
    <xdr:cxnSp macro="">
      <xdr:nvCxnSpPr>
        <xdr:cNvPr id="362" name="直線コネクタ 361">
          <a:extLst>
            <a:ext uri="{FF2B5EF4-FFF2-40B4-BE49-F238E27FC236}">
              <a16:creationId xmlns:a16="http://schemas.microsoft.com/office/drawing/2014/main" id="{00000000-0008-0000-0E00-00006A010000}"/>
            </a:ext>
          </a:extLst>
        </xdr:cNvPr>
        <xdr:cNvCxnSpPr/>
      </xdr:nvCxnSpPr>
      <xdr:spPr>
        <a:xfrm flipV="1">
          <a:off x="7861300" y="14525053"/>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73597</xdr:rowOff>
    </xdr:from>
    <xdr:to>
      <xdr:col>36</xdr:col>
      <xdr:colOff>165100</xdr:colOff>
      <xdr:row>85</xdr:row>
      <xdr:rowOff>3747</xdr:rowOff>
    </xdr:to>
    <xdr:sp macro="" textlink="">
      <xdr:nvSpPr>
        <xdr:cNvPr id="363" name="楕円 362">
          <a:extLst>
            <a:ext uri="{FF2B5EF4-FFF2-40B4-BE49-F238E27FC236}">
              <a16:creationId xmlns:a16="http://schemas.microsoft.com/office/drawing/2014/main" id="{00000000-0008-0000-0E00-00006B010000}"/>
            </a:ext>
          </a:extLst>
        </xdr:cNvPr>
        <xdr:cNvSpPr/>
      </xdr:nvSpPr>
      <xdr:spPr>
        <a:xfrm>
          <a:off x="6921500" y="14475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124397</xdr:rowOff>
    </xdr:from>
    <xdr:to>
      <xdr:col>41</xdr:col>
      <xdr:colOff>50800</xdr:colOff>
      <xdr:row>84</xdr:row>
      <xdr:rowOff>124397</xdr:rowOff>
    </xdr:to>
    <xdr:cxnSp macro="">
      <xdr:nvCxnSpPr>
        <xdr:cNvPr id="364" name="直線コネクタ 363">
          <a:extLst>
            <a:ext uri="{FF2B5EF4-FFF2-40B4-BE49-F238E27FC236}">
              <a16:creationId xmlns:a16="http://schemas.microsoft.com/office/drawing/2014/main" id="{00000000-0008-0000-0E00-00006C010000}"/>
            </a:ext>
          </a:extLst>
        </xdr:cNvPr>
        <xdr:cNvCxnSpPr/>
      </xdr:nvCxnSpPr>
      <xdr:spPr>
        <a:xfrm>
          <a:off x="6972300" y="1452619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46562</xdr:rowOff>
    </xdr:from>
    <xdr:ext cx="469744" cy="259045"/>
    <xdr:sp macro="" textlink="">
      <xdr:nvSpPr>
        <xdr:cNvPr id="365" name="n_1aveValue【公営住宅】&#10;一人当たり面積">
          <a:extLst>
            <a:ext uri="{FF2B5EF4-FFF2-40B4-BE49-F238E27FC236}">
              <a16:creationId xmlns:a16="http://schemas.microsoft.com/office/drawing/2014/main" id="{00000000-0008-0000-0E00-00006D010000}"/>
            </a:ext>
          </a:extLst>
        </xdr:cNvPr>
        <xdr:cNvSpPr txBox="1"/>
      </xdr:nvSpPr>
      <xdr:spPr>
        <a:xfrm>
          <a:off x="9391727" y="14105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61992</xdr:rowOff>
    </xdr:from>
    <xdr:ext cx="469744" cy="259045"/>
    <xdr:sp macro="" textlink="">
      <xdr:nvSpPr>
        <xdr:cNvPr id="366" name="n_2aveValue【公営住宅】&#10;一人当たり面積">
          <a:extLst>
            <a:ext uri="{FF2B5EF4-FFF2-40B4-BE49-F238E27FC236}">
              <a16:creationId xmlns:a16="http://schemas.microsoft.com/office/drawing/2014/main" id="{00000000-0008-0000-0E00-00006E010000}"/>
            </a:ext>
          </a:extLst>
        </xdr:cNvPr>
        <xdr:cNvSpPr txBox="1"/>
      </xdr:nvSpPr>
      <xdr:spPr>
        <a:xfrm>
          <a:off x="8515427" y="1412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34562</xdr:rowOff>
    </xdr:from>
    <xdr:ext cx="469744" cy="259045"/>
    <xdr:sp macro="" textlink="">
      <xdr:nvSpPr>
        <xdr:cNvPr id="367" name="n_3aveValue【公営住宅】&#10;一人当たり面積">
          <a:extLst>
            <a:ext uri="{FF2B5EF4-FFF2-40B4-BE49-F238E27FC236}">
              <a16:creationId xmlns:a16="http://schemas.microsoft.com/office/drawing/2014/main" id="{00000000-0008-0000-0E00-00006F010000}"/>
            </a:ext>
          </a:extLst>
        </xdr:cNvPr>
        <xdr:cNvSpPr txBox="1"/>
      </xdr:nvSpPr>
      <xdr:spPr>
        <a:xfrm>
          <a:off x="7626427" y="14093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29990</xdr:rowOff>
    </xdr:from>
    <xdr:ext cx="469744" cy="259045"/>
    <xdr:sp macro="" textlink="">
      <xdr:nvSpPr>
        <xdr:cNvPr id="368" name="n_4aveValue【公営住宅】&#10;一人当たり面積">
          <a:extLst>
            <a:ext uri="{FF2B5EF4-FFF2-40B4-BE49-F238E27FC236}">
              <a16:creationId xmlns:a16="http://schemas.microsoft.com/office/drawing/2014/main" id="{00000000-0008-0000-0E00-000070010000}"/>
            </a:ext>
          </a:extLst>
        </xdr:cNvPr>
        <xdr:cNvSpPr txBox="1"/>
      </xdr:nvSpPr>
      <xdr:spPr>
        <a:xfrm>
          <a:off x="6737427" y="14088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165752</xdr:rowOff>
    </xdr:from>
    <xdr:ext cx="469744" cy="259045"/>
    <xdr:sp macro="" textlink="">
      <xdr:nvSpPr>
        <xdr:cNvPr id="369" name="n_1mainValue【公営住宅】&#10;一人当たり面積">
          <a:extLst>
            <a:ext uri="{FF2B5EF4-FFF2-40B4-BE49-F238E27FC236}">
              <a16:creationId xmlns:a16="http://schemas.microsoft.com/office/drawing/2014/main" id="{00000000-0008-0000-0E00-000071010000}"/>
            </a:ext>
          </a:extLst>
        </xdr:cNvPr>
        <xdr:cNvSpPr txBox="1"/>
      </xdr:nvSpPr>
      <xdr:spPr>
        <a:xfrm>
          <a:off x="9391727" y="14567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165180</xdr:rowOff>
    </xdr:from>
    <xdr:ext cx="469744" cy="259045"/>
    <xdr:sp macro="" textlink="">
      <xdr:nvSpPr>
        <xdr:cNvPr id="370" name="n_2mainValue【公営住宅】&#10;一人当たり面積">
          <a:extLst>
            <a:ext uri="{FF2B5EF4-FFF2-40B4-BE49-F238E27FC236}">
              <a16:creationId xmlns:a16="http://schemas.microsoft.com/office/drawing/2014/main" id="{00000000-0008-0000-0E00-000072010000}"/>
            </a:ext>
          </a:extLst>
        </xdr:cNvPr>
        <xdr:cNvSpPr txBox="1"/>
      </xdr:nvSpPr>
      <xdr:spPr>
        <a:xfrm>
          <a:off x="8515427" y="14566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166324</xdr:rowOff>
    </xdr:from>
    <xdr:ext cx="469744" cy="259045"/>
    <xdr:sp macro="" textlink="">
      <xdr:nvSpPr>
        <xdr:cNvPr id="371" name="n_3mainValue【公営住宅】&#10;一人当たり面積">
          <a:extLst>
            <a:ext uri="{FF2B5EF4-FFF2-40B4-BE49-F238E27FC236}">
              <a16:creationId xmlns:a16="http://schemas.microsoft.com/office/drawing/2014/main" id="{00000000-0008-0000-0E00-000073010000}"/>
            </a:ext>
          </a:extLst>
        </xdr:cNvPr>
        <xdr:cNvSpPr txBox="1"/>
      </xdr:nvSpPr>
      <xdr:spPr>
        <a:xfrm>
          <a:off x="7626427" y="14568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166324</xdr:rowOff>
    </xdr:from>
    <xdr:ext cx="469744" cy="259045"/>
    <xdr:sp macro="" textlink="">
      <xdr:nvSpPr>
        <xdr:cNvPr id="372" name="n_4mainValue【公営住宅】&#10;一人当たり面積">
          <a:extLst>
            <a:ext uri="{FF2B5EF4-FFF2-40B4-BE49-F238E27FC236}">
              <a16:creationId xmlns:a16="http://schemas.microsoft.com/office/drawing/2014/main" id="{00000000-0008-0000-0E00-000074010000}"/>
            </a:ext>
          </a:extLst>
        </xdr:cNvPr>
        <xdr:cNvSpPr txBox="1"/>
      </xdr:nvSpPr>
      <xdr:spPr>
        <a:xfrm>
          <a:off x="6737427" y="14568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3" name="正方形/長方形 372">
          <a:extLst>
            <a:ext uri="{FF2B5EF4-FFF2-40B4-BE49-F238E27FC236}">
              <a16:creationId xmlns:a16="http://schemas.microsoft.com/office/drawing/2014/main" id="{00000000-0008-0000-0E00-000075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4" name="正方形/長方形 373">
          <a:extLst>
            <a:ext uri="{FF2B5EF4-FFF2-40B4-BE49-F238E27FC236}">
              <a16:creationId xmlns:a16="http://schemas.microsoft.com/office/drawing/2014/main" id="{00000000-0008-0000-0E00-000076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5" name="正方形/長方形 374">
          <a:extLst>
            <a:ext uri="{FF2B5EF4-FFF2-40B4-BE49-F238E27FC236}">
              <a16:creationId xmlns:a16="http://schemas.microsoft.com/office/drawing/2014/main" id="{00000000-0008-0000-0E00-000077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6" name="正方形/長方形 375">
          <a:extLst>
            <a:ext uri="{FF2B5EF4-FFF2-40B4-BE49-F238E27FC236}">
              <a16:creationId xmlns:a16="http://schemas.microsoft.com/office/drawing/2014/main" id="{00000000-0008-0000-0E00-000078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7" name="テキスト ボックス 396">
          <a:extLst>
            <a:ext uri="{FF2B5EF4-FFF2-40B4-BE49-F238E27FC236}">
              <a16:creationId xmlns:a16="http://schemas.microsoft.com/office/drawing/2014/main" id="{00000000-0008-0000-0E00-00008D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8" name="直線コネクタ 397">
          <a:extLst>
            <a:ext uri="{FF2B5EF4-FFF2-40B4-BE49-F238E27FC236}">
              <a16:creationId xmlns:a16="http://schemas.microsoft.com/office/drawing/2014/main" id="{00000000-0008-0000-0E00-00008E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9" name="テキスト ボックス 398">
          <a:extLst>
            <a:ext uri="{FF2B5EF4-FFF2-40B4-BE49-F238E27FC236}">
              <a16:creationId xmlns:a16="http://schemas.microsoft.com/office/drawing/2014/main" id="{00000000-0008-0000-0E00-00008F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0" name="直線コネクタ 399">
          <a:extLst>
            <a:ext uri="{FF2B5EF4-FFF2-40B4-BE49-F238E27FC236}">
              <a16:creationId xmlns:a16="http://schemas.microsoft.com/office/drawing/2014/main" id="{00000000-0008-0000-0E00-000090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1" name="テキスト ボックス 400">
          <a:extLst>
            <a:ext uri="{FF2B5EF4-FFF2-40B4-BE49-F238E27FC236}">
              <a16:creationId xmlns:a16="http://schemas.microsoft.com/office/drawing/2014/main" id="{00000000-0008-0000-0E00-000091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2" name="直線コネクタ 401">
          <a:extLst>
            <a:ext uri="{FF2B5EF4-FFF2-40B4-BE49-F238E27FC236}">
              <a16:creationId xmlns:a16="http://schemas.microsoft.com/office/drawing/2014/main" id="{00000000-0008-0000-0E00-000092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3" name="テキスト ボックス 402">
          <a:extLst>
            <a:ext uri="{FF2B5EF4-FFF2-40B4-BE49-F238E27FC236}">
              <a16:creationId xmlns:a16="http://schemas.microsoft.com/office/drawing/2014/main" id="{00000000-0008-0000-0E00-000093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4" name="直線コネクタ 403">
          <a:extLst>
            <a:ext uri="{FF2B5EF4-FFF2-40B4-BE49-F238E27FC236}">
              <a16:creationId xmlns:a16="http://schemas.microsoft.com/office/drawing/2014/main" id="{00000000-0008-0000-0E00-000094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5" name="テキスト ボックス 404">
          <a:extLst>
            <a:ext uri="{FF2B5EF4-FFF2-40B4-BE49-F238E27FC236}">
              <a16:creationId xmlns:a16="http://schemas.microsoft.com/office/drawing/2014/main" id="{00000000-0008-0000-0E00-000095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6" name="直線コネクタ 405">
          <a:extLst>
            <a:ext uri="{FF2B5EF4-FFF2-40B4-BE49-F238E27FC236}">
              <a16:creationId xmlns:a16="http://schemas.microsoft.com/office/drawing/2014/main" id="{00000000-0008-0000-0E00-000096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7" name="テキスト ボックス 406">
          <a:extLst>
            <a:ext uri="{FF2B5EF4-FFF2-40B4-BE49-F238E27FC236}">
              <a16:creationId xmlns:a16="http://schemas.microsoft.com/office/drawing/2014/main" id="{00000000-0008-0000-0E00-000097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09" name="テキスト ボックス 408">
          <a:extLst>
            <a:ext uri="{FF2B5EF4-FFF2-40B4-BE49-F238E27FC236}">
              <a16:creationId xmlns:a16="http://schemas.microsoft.com/office/drawing/2014/main" id="{00000000-0008-0000-0E00-000099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1" name="テキスト ボックス 410">
          <a:extLst>
            <a:ext uri="{FF2B5EF4-FFF2-40B4-BE49-F238E27FC236}">
              <a16:creationId xmlns:a16="http://schemas.microsoft.com/office/drawing/2014/main" id="{00000000-0008-0000-0E00-00009B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00000000-0008-0000-0E00-00009D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56606</xdr:rowOff>
    </xdr:from>
    <xdr:to>
      <xdr:col>85</xdr:col>
      <xdr:colOff>126364</xdr:colOff>
      <xdr:row>42</xdr:row>
      <xdr:rowOff>76200</xdr:rowOff>
    </xdr:to>
    <xdr:cxnSp macro="">
      <xdr:nvCxnSpPr>
        <xdr:cNvPr id="414" name="直線コネクタ 413">
          <a:extLst>
            <a:ext uri="{FF2B5EF4-FFF2-40B4-BE49-F238E27FC236}">
              <a16:creationId xmlns:a16="http://schemas.microsoft.com/office/drawing/2014/main" id="{00000000-0008-0000-0E00-00009E010000}"/>
            </a:ext>
          </a:extLst>
        </xdr:cNvPr>
        <xdr:cNvCxnSpPr/>
      </xdr:nvCxnSpPr>
      <xdr:spPr>
        <a:xfrm flipV="1">
          <a:off x="16318864" y="5885906"/>
          <a:ext cx="0" cy="1391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80027</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00000000-0008-0000-0E00-00009F010000}"/>
            </a:ext>
          </a:extLst>
        </xdr:cNvPr>
        <xdr:cNvSpPr txBox="1"/>
      </xdr:nvSpPr>
      <xdr:spPr>
        <a:xfrm>
          <a:off x="16357600" y="728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76200</xdr:rowOff>
    </xdr:from>
    <xdr:to>
      <xdr:col>86</xdr:col>
      <xdr:colOff>25400</xdr:colOff>
      <xdr:row>42</xdr:row>
      <xdr:rowOff>76200</xdr:rowOff>
    </xdr:to>
    <xdr:cxnSp macro="">
      <xdr:nvCxnSpPr>
        <xdr:cNvPr id="416" name="直線コネクタ 415">
          <a:extLst>
            <a:ext uri="{FF2B5EF4-FFF2-40B4-BE49-F238E27FC236}">
              <a16:creationId xmlns:a16="http://schemas.microsoft.com/office/drawing/2014/main" id="{00000000-0008-0000-0E00-0000A0010000}"/>
            </a:ext>
          </a:extLst>
        </xdr:cNvPr>
        <xdr:cNvCxnSpPr/>
      </xdr:nvCxnSpPr>
      <xdr:spPr>
        <a:xfrm>
          <a:off x="16230600" y="727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3283</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00000000-0008-0000-0E00-0000A1010000}"/>
            </a:ext>
          </a:extLst>
        </xdr:cNvPr>
        <xdr:cNvSpPr txBox="1"/>
      </xdr:nvSpPr>
      <xdr:spPr>
        <a:xfrm>
          <a:off x="16357600" y="5661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56606</xdr:rowOff>
    </xdr:from>
    <xdr:to>
      <xdr:col>86</xdr:col>
      <xdr:colOff>25400</xdr:colOff>
      <xdr:row>34</xdr:row>
      <xdr:rowOff>56606</xdr:rowOff>
    </xdr:to>
    <xdr:cxnSp macro="">
      <xdr:nvCxnSpPr>
        <xdr:cNvPr id="418" name="直線コネクタ 417">
          <a:extLst>
            <a:ext uri="{FF2B5EF4-FFF2-40B4-BE49-F238E27FC236}">
              <a16:creationId xmlns:a16="http://schemas.microsoft.com/office/drawing/2014/main" id="{00000000-0008-0000-0E00-0000A2010000}"/>
            </a:ext>
          </a:extLst>
        </xdr:cNvPr>
        <xdr:cNvCxnSpPr/>
      </xdr:nvCxnSpPr>
      <xdr:spPr>
        <a:xfrm>
          <a:off x="16230600" y="588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84200</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00000000-0008-0000-0E00-0000A3010000}"/>
            </a:ext>
          </a:extLst>
        </xdr:cNvPr>
        <xdr:cNvSpPr txBox="1"/>
      </xdr:nvSpPr>
      <xdr:spPr>
        <a:xfrm>
          <a:off x="16357600" y="64278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61323</xdr:rowOff>
    </xdr:from>
    <xdr:to>
      <xdr:col>85</xdr:col>
      <xdr:colOff>177800</xdr:colOff>
      <xdr:row>38</xdr:row>
      <xdr:rowOff>162923</xdr:rowOff>
    </xdr:to>
    <xdr:sp macro="" textlink="">
      <xdr:nvSpPr>
        <xdr:cNvPr id="420" name="フローチャート: 判断 419">
          <a:extLst>
            <a:ext uri="{FF2B5EF4-FFF2-40B4-BE49-F238E27FC236}">
              <a16:creationId xmlns:a16="http://schemas.microsoft.com/office/drawing/2014/main" id="{00000000-0008-0000-0E00-0000A4010000}"/>
            </a:ext>
          </a:extLst>
        </xdr:cNvPr>
        <xdr:cNvSpPr/>
      </xdr:nvSpPr>
      <xdr:spPr>
        <a:xfrm>
          <a:off x="16268700" y="657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38463</xdr:rowOff>
    </xdr:from>
    <xdr:to>
      <xdr:col>81</xdr:col>
      <xdr:colOff>101600</xdr:colOff>
      <xdr:row>38</xdr:row>
      <xdr:rowOff>140063</xdr:rowOff>
    </xdr:to>
    <xdr:sp macro="" textlink="">
      <xdr:nvSpPr>
        <xdr:cNvPr id="421" name="フローチャート: 判断 420">
          <a:extLst>
            <a:ext uri="{FF2B5EF4-FFF2-40B4-BE49-F238E27FC236}">
              <a16:creationId xmlns:a16="http://schemas.microsoft.com/office/drawing/2014/main" id="{00000000-0008-0000-0E00-0000A5010000}"/>
            </a:ext>
          </a:extLst>
        </xdr:cNvPr>
        <xdr:cNvSpPr/>
      </xdr:nvSpPr>
      <xdr:spPr>
        <a:xfrm>
          <a:off x="154305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17235</xdr:rowOff>
    </xdr:from>
    <xdr:to>
      <xdr:col>76</xdr:col>
      <xdr:colOff>165100</xdr:colOff>
      <xdr:row>38</xdr:row>
      <xdr:rowOff>118835</xdr:rowOff>
    </xdr:to>
    <xdr:sp macro="" textlink="">
      <xdr:nvSpPr>
        <xdr:cNvPr id="422" name="フローチャート: 判断 421">
          <a:extLst>
            <a:ext uri="{FF2B5EF4-FFF2-40B4-BE49-F238E27FC236}">
              <a16:creationId xmlns:a16="http://schemas.microsoft.com/office/drawing/2014/main" id="{00000000-0008-0000-0E00-0000A6010000}"/>
            </a:ext>
          </a:extLst>
        </xdr:cNvPr>
        <xdr:cNvSpPr/>
      </xdr:nvSpPr>
      <xdr:spPr>
        <a:xfrm>
          <a:off x="145415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170724</xdr:rowOff>
    </xdr:from>
    <xdr:to>
      <xdr:col>72</xdr:col>
      <xdr:colOff>38100</xdr:colOff>
      <xdr:row>38</xdr:row>
      <xdr:rowOff>100874</xdr:rowOff>
    </xdr:to>
    <xdr:sp macro="" textlink="">
      <xdr:nvSpPr>
        <xdr:cNvPr id="423" name="フローチャート: 判断 422">
          <a:extLst>
            <a:ext uri="{FF2B5EF4-FFF2-40B4-BE49-F238E27FC236}">
              <a16:creationId xmlns:a16="http://schemas.microsoft.com/office/drawing/2014/main" id="{00000000-0008-0000-0E00-0000A7010000}"/>
            </a:ext>
          </a:extLst>
        </xdr:cNvPr>
        <xdr:cNvSpPr/>
      </xdr:nvSpPr>
      <xdr:spPr>
        <a:xfrm>
          <a:off x="13652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2540</xdr:rowOff>
    </xdr:from>
    <xdr:to>
      <xdr:col>67</xdr:col>
      <xdr:colOff>101600</xdr:colOff>
      <xdr:row>38</xdr:row>
      <xdr:rowOff>104140</xdr:rowOff>
    </xdr:to>
    <xdr:sp macro="" textlink="">
      <xdr:nvSpPr>
        <xdr:cNvPr id="424" name="フローチャート: 判断 423">
          <a:extLst>
            <a:ext uri="{FF2B5EF4-FFF2-40B4-BE49-F238E27FC236}">
              <a16:creationId xmlns:a16="http://schemas.microsoft.com/office/drawing/2014/main" id="{00000000-0008-0000-0E00-0000A8010000}"/>
            </a:ext>
          </a:extLst>
        </xdr:cNvPr>
        <xdr:cNvSpPr/>
      </xdr:nvSpPr>
      <xdr:spPr>
        <a:xfrm>
          <a:off x="12763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00000000-0008-0000-0E00-0000A9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00000000-0008-0000-0E00-0000AA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00000000-0008-0000-0E00-0000AB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0000000-0008-0000-0E00-0000AC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E00-0000AD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36830</xdr:rowOff>
    </xdr:from>
    <xdr:to>
      <xdr:col>85</xdr:col>
      <xdr:colOff>177800</xdr:colOff>
      <xdr:row>41</xdr:row>
      <xdr:rowOff>138430</xdr:rowOff>
    </xdr:to>
    <xdr:sp macro="" textlink="">
      <xdr:nvSpPr>
        <xdr:cNvPr id="430" name="楕円 429">
          <a:extLst>
            <a:ext uri="{FF2B5EF4-FFF2-40B4-BE49-F238E27FC236}">
              <a16:creationId xmlns:a16="http://schemas.microsoft.com/office/drawing/2014/main" id="{00000000-0008-0000-0E00-0000AE010000}"/>
            </a:ext>
          </a:extLst>
        </xdr:cNvPr>
        <xdr:cNvSpPr/>
      </xdr:nvSpPr>
      <xdr:spPr>
        <a:xfrm>
          <a:off x="16268700" y="706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15257</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00000000-0008-0000-0E00-0000AF010000}"/>
            </a:ext>
          </a:extLst>
        </xdr:cNvPr>
        <xdr:cNvSpPr txBox="1"/>
      </xdr:nvSpPr>
      <xdr:spPr>
        <a:xfrm>
          <a:off x="16357600" y="704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15603</xdr:rowOff>
    </xdr:from>
    <xdr:to>
      <xdr:col>81</xdr:col>
      <xdr:colOff>101600</xdr:colOff>
      <xdr:row>41</xdr:row>
      <xdr:rowOff>117203</xdr:rowOff>
    </xdr:to>
    <xdr:sp macro="" textlink="">
      <xdr:nvSpPr>
        <xdr:cNvPr id="432" name="楕円 431">
          <a:extLst>
            <a:ext uri="{FF2B5EF4-FFF2-40B4-BE49-F238E27FC236}">
              <a16:creationId xmlns:a16="http://schemas.microsoft.com/office/drawing/2014/main" id="{00000000-0008-0000-0E00-0000B0010000}"/>
            </a:ext>
          </a:extLst>
        </xdr:cNvPr>
        <xdr:cNvSpPr/>
      </xdr:nvSpPr>
      <xdr:spPr>
        <a:xfrm>
          <a:off x="15430500" y="704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66403</xdr:rowOff>
    </xdr:from>
    <xdr:to>
      <xdr:col>85</xdr:col>
      <xdr:colOff>127000</xdr:colOff>
      <xdr:row>41</xdr:row>
      <xdr:rowOff>87630</xdr:rowOff>
    </xdr:to>
    <xdr:cxnSp macro="">
      <xdr:nvCxnSpPr>
        <xdr:cNvPr id="433" name="直線コネクタ 432">
          <a:extLst>
            <a:ext uri="{FF2B5EF4-FFF2-40B4-BE49-F238E27FC236}">
              <a16:creationId xmlns:a16="http://schemas.microsoft.com/office/drawing/2014/main" id="{00000000-0008-0000-0E00-0000B1010000}"/>
            </a:ext>
          </a:extLst>
        </xdr:cNvPr>
        <xdr:cNvCxnSpPr/>
      </xdr:nvCxnSpPr>
      <xdr:spPr>
        <a:xfrm>
          <a:off x="15481300" y="7095853"/>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162560</xdr:rowOff>
    </xdr:from>
    <xdr:to>
      <xdr:col>76</xdr:col>
      <xdr:colOff>165100</xdr:colOff>
      <xdr:row>41</xdr:row>
      <xdr:rowOff>92710</xdr:rowOff>
    </xdr:to>
    <xdr:sp macro="" textlink="">
      <xdr:nvSpPr>
        <xdr:cNvPr id="434" name="楕円 433">
          <a:extLst>
            <a:ext uri="{FF2B5EF4-FFF2-40B4-BE49-F238E27FC236}">
              <a16:creationId xmlns:a16="http://schemas.microsoft.com/office/drawing/2014/main" id="{00000000-0008-0000-0E00-0000B2010000}"/>
            </a:ext>
          </a:extLst>
        </xdr:cNvPr>
        <xdr:cNvSpPr/>
      </xdr:nvSpPr>
      <xdr:spPr>
        <a:xfrm>
          <a:off x="14541500" y="702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41910</xdr:rowOff>
    </xdr:from>
    <xdr:to>
      <xdr:col>81</xdr:col>
      <xdr:colOff>50800</xdr:colOff>
      <xdr:row>41</xdr:row>
      <xdr:rowOff>66403</xdr:rowOff>
    </xdr:to>
    <xdr:cxnSp macro="">
      <xdr:nvCxnSpPr>
        <xdr:cNvPr id="435" name="直線コネクタ 434">
          <a:extLst>
            <a:ext uri="{FF2B5EF4-FFF2-40B4-BE49-F238E27FC236}">
              <a16:creationId xmlns:a16="http://schemas.microsoft.com/office/drawing/2014/main" id="{00000000-0008-0000-0E00-0000B3010000}"/>
            </a:ext>
          </a:extLst>
        </xdr:cNvPr>
        <xdr:cNvCxnSpPr/>
      </xdr:nvCxnSpPr>
      <xdr:spPr>
        <a:xfrm>
          <a:off x="14592300" y="707136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136434</xdr:rowOff>
    </xdr:from>
    <xdr:to>
      <xdr:col>72</xdr:col>
      <xdr:colOff>38100</xdr:colOff>
      <xdr:row>41</xdr:row>
      <xdr:rowOff>66584</xdr:rowOff>
    </xdr:to>
    <xdr:sp macro="" textlink="">
      <xdr:nvSpPr>
        <xdr:cNvPr id="436" name="楕円 435">
          <a:extLst>
            <a:ext uri="{FF2B5EF4-FFF2-40B4-BE49-F238E27FC236}">
              <a16:creationId xmlns:a16="http://schemas.microsoft.com/office/drawing/2014/main" id="{00000000-0008-0000-0E00-0000B4010000}"/>
            </a:ext>
          </a:extLst>
        </xdr:cNvPr>
        <xdr:cNvSpPr/>
      </xdr:nvSpPr>
      <xdr:spPr>
        <a:xfrm>
          <a:off x="13652500" y="699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15784</xdr:rowOff>
    </xdr:from>
    <xdr:to>
      <xdr:col>76</xdr:col>
      <xdr:colOff>114300</xdr:colOff>
      <xdr:row>41</xdr:row>
      <xdr:rowOff>41910</xdr:rowOff>
    </xdr:to>
    <xdr:cxnSp macro="">
      <xdr:nvCxnSpPr>
        <xdr:cNvPr id="437" name="直線コネクタ 436">
          <a:extLst>
            <a:ext uri="{FF2B5EF4-FFF2-40B4-BE49-F238E27FC236}">
              <a16:creationId xmlns:a16="http://schemas.microsoft.com/office/drawing/2014/main" id="{00000000-0008-0000-0E00-0000B5010000}"/>
            </a:ext>
          </a:extLst>
        </xdr:cNvPr>
        <xdr:cNvCxnSpPr/>
      </xdr:nvCxnSpPr>
      <xdr:spPr>
        <a:xfrm>
          <a:off x="13703300" y="7045234"/>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107043</xdr:rowOff>
    </xdr:from>
    <xdr:to>
      <xdr:col>67</xdr:col>
      <xdr:colOff>101600</xdr:colOff>
      <xdr:row>41</xdr:row>
      <xdr:rowOff>37193</xdr:rowOff>
    </xdr:to>
    <xdr:sp macro="" textlink="">
      <xdr:nvSpPr>
        <xdr:cNvPr id="438" name="楕円 437">
          <a:extLst>
            <a:ext uri="{FF2B5EF4-FFF2-40B4-BE49-F238E27FC236}">
              <a16:creationId xmlns:a16="http://schemas.microsoft.com/office/drawing/2014/main" id="{00000000-0008-0000-0E00-0000B6010000}"/>
            </a:ext>
          </a:extLst>
        </xdr:cNvPr>
        <xdr:cNvSpPr/>
      </xdr:nvSpPr>
      <xdr:spPr>
        <a:xfrm>
          <a:off x="12763500" y="696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157843</xdr:rowOff>
    </xdr:from>
    <xdr:to>
      <xdr:col>71</xdr:col>
      <xdr:colOff>177800</xdr:colOff>
      <xdr:row>41</xdr:row>
      <xdr:rowOff>15784</xdr:rowOff>
    </xdr:to>
    <xdr:cxnSp macro="">
      <xdr:nvCxnSpPr>
        <xdr:cNvPr id="439" name="直線コネクタ 438">
          <a:extLst>
            <a:ext uri="{FF2B5EF4-FFF2-40B4-BE49-F238E27FC236}">
              <a16:creationId xmlns:a16="http://schemas.microsoft.com/office/drawing/2014/main" id="{00000000-0008-0000-0E00-0000B7010000}"/>
            </a:ext>
          </a:extLst>
        </xdr:cNvPr>
        <xdr:cNvCxnSpPr/>
      </xdr:nvCxnSpPr>
      <xdr:spPr>
        <a:xfrm>
          <a:off x="12814300" y="701584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156590</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00000000-0008-0000-0E00-0000B8010000}"/>
            </a:ext>
          </a:extLst>
        </xdr:cNvPr>
        <xdr:cNvSpPr txBox="1"/>
      </xdr:nvSpPr>
      <xdr:spPr>
        <a:xfrm>
          <a:off x="15266044" y="632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135363</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00000000-0008-0000-0E00-0000B9010000}"/>
            </a:ext>
          </a:extLst>
        </xdr:cNvPr>
        <xdr:cNvSpPr txBox="1"/>
      </xdr:nvSpPr>
      <xdr:spPr>
        <a:xfrm>
          <a:off x="14389744" y="630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117401</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00000000-0008-0000-0E00-0000BA010000}"/>
            </a:ext>
          </a:extLst>
        </xdr:cNvPr>
        <xdr:cNvSpPr txBox="1"/>
      </xdr:nvSpPr>
      <xdr:spPr>
        <a:xfrm>
          <a:off x="13500744" y="628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120667</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00000000-0008-0000-0E00-0000BB010000}"/>
            </a:ext>
          </a:extLst>
        </xdr:cNvPr>
        <xdr:cNvSpPr txBox="1"/>
      </xdr:nvSpPr>
      <xdr:spPr>
        <a:xfrm>
          <a:off x="126117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108330</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00000000-0008-0000-0E00-0000BC010000}"/>
            </a:ext>
          </a:extLst>
        </xdr:cNvPr>
        <xdr:cNvSpPr txBox="1"/>
      </xdr:nvSpPr>
      <xdr:spPr>
        <a:xfrm>
          <a:off x="15266044" y="7137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83837</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00000000-0008-0000-0E00-0000BD010000}"/>
            </a:ext>
          </a:extLst>
        </xdr:cNvPr>
        <xdr:cNvSpPr txBox="1"/>
      </xdr:nvSpPr>
      <xdr:spPr>
        <a:xfrm>
          <a:off x="14389744" y="711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57711</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00000000-0008-0000-0E00-0000BE010000}"/>
            </a:ext>
          </a:extLst>
        </xdr:cNvPr>
        <xdr:cNvSpPr txBox="1"/>
      </xdr:nvSpPr>
      <xdr:spPr>
        <a:xfrm>
          <a:off x="13500744" y="7087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28320</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00000000-0008-0000-0E00-0000BF010000}"/>
            </a:ext>
          </a:extLst>
        </xdr:cNvPr>
        <xdr:cNvSpPr txBox="1"/>
      </xdr:nvSpPr>
      <xdr:spPr>
        <a:xfrm>
          <a:off x="12611744" y="705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00000000-0008-0000-0E00-0000C0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00000000-0008-0000-0E00-0000C1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00000000-0008-0000-0E00-0000C2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00000000-0008-0000-0E00-0000C3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00000000-0008-0000-0E00-0000C4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00000000-0008-0000-0E00-0000C5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00000000-0008-0000-0E00-0000C6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00000000-0008-0000-0E00-0000C7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00000000-0008-0000-0E00-0000C8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00000000-0008-0000-0E00-0000C9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8" name="直線コネクタ 457">
          <a:extLst>
            <a:ext uri="{FF2B5EF4-FFF2-40B4-BE49-F238E27FC236}">
              <a16:creationId xmlns:a16="http://schemas.microsoft.com/office/drawing/2014/main" id="{00000000-0008-0000-0E00-0000CA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9" name="テキスト ボックス 458">
          <a:extLst>
            <a:ext uri="{FF2B5EF4-FFF2-40B4-BE49-F238E27FC236}">
              <a16:creationId xmlns:a16="http://schemas.microsoft.com/office/drawing/2014/main" id="{00000000-0008-0000-0E00-0000CB01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0" name="直線コネクタ 459">
          <a:extLst>
            <a:ext uri="{FF2B5EF4-FFF2-40B4-BE49-F238E27FC236}">
              <a16:creationId xmlns:a16="http://schemas.microsoft.com/office/drawing/2014/main" id="{00000000-0008-0000-0E00-0000CC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1" name="テキスト ボックス 460">
          <a:extLst>
            <a:ext uri="{FF2B5EF4-FFF2-40B4-BE49-F238E27FC236}">
              <a16:creationId xmlns:a16="http://schemas.microsoft.com/office/drawing/2014/main" id="{00000000-0008-0000-0E00-0000CD01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2" name="直線コネクタ 461">
          <a:extLst>
            <a:ext uri="{FF2B5EF4-FFF2-40B4-BE49-F238E27FC236}">
              <a16:creationId xmlns:a16="http://schemas.microsoft.com/office/drawing/2014/main" id="{00000000-0008-0000-0E00-0000CE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3" name="テキスト ボックス 462">
          <a:extLst>
            <a:ext uri="{FF2B5EF4-FFF2-40B4-BE49-F238E27FC236}">
              <a16:creationId xmlns:a16="http://schemas.microsoft.com/office/drawing/2014/main" id="{00000000-0008-0000-0E00-0000CF01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4" name="直線コネクタ 463">
          <a:extLst>
            <a:ext uri="{FF2B5EF4-FFF2-40B4-BE49-F238E27FC236}">
              <a16:creationId xmlns:a16="http://schemas.microsoft.com/office/drawing/2014/main" id="{00000000-0008-0000-0E00-0000D0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5" name="テキスト ボックス 464">
          <a:extLst>
            <a:ext uri="{FF2B5EF4-FFF2-40B4-BE49-F238E27FC236}">
              <a16:creationId xmlns:a16="http://schemas.microsoft.com/office/drawing/2014/main" id="{00000000-0008-0000-0E00-0000D101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6" name="直線コネクタ 465">
          <a:extLst>
            <a:ext uri="{FF2B5EF4-FFF2-40B4-BE49-F238E27FC236}">
              <a16:creationId xmlns:a16="http://schemas.microsoft.com/office/drawing/2014/main" id="{00000000-0008-0000-0E00-0000D2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7" name="テキスト ボックス 466">
          <a:extLst>
            <a:ext uri="{FF2B5EF4-FFF2-40B4-BE49-F238E27FC236}">
              <a16:creationId xmlns:a16="http://schemas.microsoft.com/office/drawing/2014/main" id="{00000000-0008-0000-0E00-0000D3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8" name="【認定こども園・幼稚園・保育所】&#10;一人当たり面積グラフ枠">
          <a:extLst>
            <a:ext uri="{FF2B5EF4-FFF2-40B4-BE49-F238E27FC236}">
              <a16:creationId xmlns:a16="http://schemas.microsoft.com/office/drawing/2014/main" id="{00000000-0008-0000-0E00-0000D4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89916</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flipV="1">
          <a:off x="22160864" y="5731764"/>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93743</xdr:rowOff>
    </xdr:from>
    <xdr:ext cx="469744" cy="259045"/>
    <xdr:sp macro="" textlink="">
      <xdr:nvSpPr>
        <xdr:cNvPr id="470" name="【認定こども園・幼稚園・保育所】&#10;一人当たり面積最小値テキスト">
          <a:extLst>
            <a:ext uri="{FF2B5EF4-FFF2-40B4-BE49-F238E27FC236}">
              <a16:creationId xmlns:a16="http://schemas.microsoft.com/office/drawing/2014/main" id="{00000000-0008-0000-0E00-0000D6010000}"/>
            </a:ext>
          </a:extLst>
        </xdr:cNvPr>
        <xdr:cNvSpPr txBox="1"/>
      </xdr:nvSpPr>
      <xdr:spPr>
        <a:xfrm>
          <a:off x="22199600" y="712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89916</xdr:rowOff>
    </xdr:from>
    <xdr:to>
      <xdr:col>116</xdr:col>
      <xdr:colOff>152400</xdr:colOff>
      <xdr:row>41</xdr:row>
      <xdr:rowOff>89916</xdr:rowOff>
    </xdr:to>
    <xdr:cxnSp macro="">
      <xdr:nvCxnSpPr>
        <xdr:cNvPr id="471" name="直線コネクタ 470">
          <a:extLst>
            <a:ext uri="{FF2B5EF4-FFF2-40B4-BE49-F238E27FC236}">
              <a16:creationId xmlns:a16="http://schemas.microsoft.com/office/drawing/2014/main" id="{00000000-0008-0000-0E00-0000D7010000}"/>
            </a:ext>
          </a:extLst>
        </xdr:cNvPr>
        <xdr:cNvCxnSpPr/>
      </xdr:nvCxnSpPr>
      <xdr:spPr>
        <a:xfrm>
          <a:off x="22072600" y="7119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72" name="【認定こども園・幼稚園・保育所】&#10;一人当たり面積最大値テキスト">
          <a:extLst>
            <a:ext uri="{FF2B5EF4-FFF2-40B4-BE49-F238E27FC236}">
              <a16:creationId xmlns:a16="http://schemas.microsoft.com/office/drawing/2014/main" id="{00000000-0008-0000-0E00-0000D8010000}"/>
            </a:ext>
          </a:extLst>
        </xdr:cNvPr>
        <xdr:cNvSpPr txBox="1"/>
      </xdr:nvSpPr>
      <xdr:spPr>
        <a:xfrm>
          <a:off x="22199600" y="5506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73" name="直線コネクタ 472">
          <a:extLst>
            <a:ext uri="{FF2B5EF4-FFF2-40B4-BE49-F238E27FC236}">
              <a16:creationId xmlns:a16="http://schemas.microsoft.com/office/drawing/2014/main" id="{00000000-0008-0000-0E00-0000D9010000}"/>
            </a:ext>
          </a:extLst>
        </xdr:cNvPr>
        <xdr:cNvCxnSpPr/>
      </xdr:nvCxnSpPr>
      <xdr:spPr>
        <a:xfrm>
          <a:off x="22072600" y="5731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79265</xdr:rowOff>
    </xdr:from>
    <xdr:ext cx="469744" cy="259045"/>
    <xdr:sp macro="" textlink="">
      <xdr:nvSpPr>
        <xdr:cNvPr id="474" name="【認定こども園・幼稚園・保育所】&#10;一人当たり面積平均値テキスト">
          <a:extLst>
            <a:ext uri="{FF2B5EF4-FFF2-40B4-BE49-F238E27FC236}">
              <a16:creationId xmlns:a16="http://schemas.microsoft.com/office/drawing/2014/main" id="{00000000-0008-0000-0E00-0000DA010000}"/>
            </a:ext>
          </a:extLst>
        </xdr:cNvPr>
        <xdr:cNvSpPr txBox="1"/>
      </xdr:nvSpPr>
      <xdr:spPr>
        <a:xfrm>
          <a:off x="22199600" y="6594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100838</xdr:rowOff>
    </xdr:from>
    <xdr:to>
      <xdr:col>116</xdr:col>
      <xdr:colOff>114300</xdr:colOff>
      <xdr:row>39</xdr:row>
      <xdr:rowOff>30988</xdr:rowOff>
    </xdr:to>
    <xdr:sp macro="" textlink="">
      <xdr:nvSpPr>
        <xdr:cNvPr id="475" name="フローチャート: 判断 474">
          <a:extLst>
            <a:ext uri="{FF2B5EF4-FFF2-40B4-BE49-F238E27FC236}">
              <a16:creationId xmlns:a16="http://schemas.microsoft.com/office/drawing/2014/main" id="{00000000-0008-0000-0E00-0000DB010000}"/>
            </a:ext>
          </a:extLst>
        </xdr:cNvPr>
        <xdr:cNvSpPr/>
      </xdr:nvSpPr>
      <xdr:spPr>
        <a:xfrm>
          <a:off x="22110700" y="661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105410</xdr:rowOff>
    </xdr:from>
    <xdr:to>
      <xdr:col>112</xdr:col>
      <xdr:colOff>38100</xdr:colOff>
      <xdr:row>39</xdr:row>
      <xdr:rowOff>35560</xdr:rowOff>
    </xdr:to>
    <xdr:sp macro="" textlink="">
      <xdr:nvSpPr>
        <xdr:cNvPr id="476" name="フローチャート: 判断 475">
          <a:extLst>
            <a:ext uri="{FF2B5EF4-FFF2-40B4-BE49-F238E27FC236}">
              <a16:creationId xmlns:a16="http://schemas.microsoft.com/office/drawing/2014/main" id="{00000000-0008-0000-0E00-0000DC010000}"/>
            </a:ext>
          </a:extLst>
        </xdr:cNvPr>
        <xdr:cNvSpPr/>
      </xdr:nvSpPr>
      <xdr:spPr>
        <a:xfrm>
          <a:off x="21272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109982</xdr:rowOff>
    </xdr:from>
    <xdr:to>
      <xdr:col>107</xdr:col>
      <xdr:colOff>101600</xdr:colOff>
      <xdr:row>39</xdr:row>
      <xdr:rowOff>40132</xdr:rowOff>
    </xdr:to>
    <xdr:sp macro="" textlink="">
      <xdr:nvSpPr>
        <xdr:cNvPr id="477" name="フローチャート: 判断 476">
          <a:extLst>
            <a:ext uri="{FF2B5EF4-FFF2-40B4-BE49-F238E27FC236}">
              <a16:creationId xmlns:a16="http://schemas.microsoft.com/office/drawing/2014/main" id="{00000000-0008-0000-0E00-0000DD010000}"/>
            </a:ext>
          </a:extLst>
        </xdr:cNvPr>
        <xdr:cNvSpPr/>
      </xdr:nvSpPr>
      <xdr:spPr>
        <a:xfrm>
          <a:off x="20383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109982</xdr:rowOff>
    </xdr:from>
    <xdr:to>
      <xdr:col>102</xdr:col>
      <xdr:colOff>165100</xdr:colOff>
      <xdr:row>39</xdr:row>
      <xdr:rowOff>40132</xdr:rowOff>
    </xdr:to>
    <xdr:sp macro="" textlink="">
      <xdr:nvSpPr>
        <xdr:cNvPr id="478" name="フローチャート: 判断 477">
          <a:extLst>
            <a:ext uri="{FF2B5EF4-FFF2-40B4-BE49-F238E27FC236}">
              <a16:creationId xmlns:a16="http://schemas.microsoft.com/office/drawing/2014/main" id="{00000000-0008-0000-0E00-0000DE010000}"/>
            </a:ext>
          </a:extLst>
        </xdr:cNvPr>
        <xdr:cNvSpPr/>
      </xdr:nvSpPr>
      <xdr:spPr>
        <a:xfrm>
          <a:off x="19494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103124</xdr:rowOff>
    </xdr:from>
    <xdr:to>
      <xdr:col>98</xdr:col>
      <xdr:colOff>38100</xdr:colOff>
      <xdr:row>39</xdr:row>
      <xdr:rowOff>33274</xdr:rowOff>
    </xdr:to>
    <xdr:sp macro="" textlink="">
      <xdr:nvSpPr>
        <xdr:cNvPr id="479" name="フローチャート: 判断 478">
          <a:extLst>
            <a:ext uri="{FF2B5EF4-FFF2-40B4-BE49-F238E27FC236}">
              <a16:creationId xmlns:a16="http://schemas.microsoft.com/office/drawing/2014/main" id="{00000000-0008-0000-0E00-0000DF010000}"/>
            </a:ext>
          </a:extLst>
        </xdr:cNvPr>
        <xdr:cNvSpPr/>
      </xdr:nvSpPr>
      <xdr:spPr>
        <a:xfrm>
          <a:off x="18605500" y="661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00000000-0008-0000-0E00-0000E0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00000000-0008-0000-0E00-0000E1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00000000-0008-0000-0E00-0000E2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00000000-0008-0000-0E00-0000E3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00000000-0008-0000-0E00-0000E4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139700</xdr:rowOff>
    </xdr:from>
    <xdr:to>
      <xdr:col>116</xdr:col>
      <xdr:colOff>114300</xdr:colOff>
      <xdr:row>38</xdr:row>
      <xdr:rowOff>69850</xdr:rowOff>
    </xdr:to>
    <xdr:sp macro="" textlink="">
      <xdr:nvSpPr>
        <xdr:cNvPr id="485" name="楕円 484">
          <a:extLst>
            <a:ext uri="{FF2B5EF4-FFF2-40B4-BE49-F238E27FC236}">
              <a16:creationId xmlns:a16="http://schemas.microsoft.com/office/drawing/2014/main" id="{00000000-0008-0000-0E00-0000E5010000}"/>
            </a:ext>
          </a:extLst>
        </xdr:cNvPr>
        <xdr:cNvSpPr/>
      </xdr:nvSpPr>
      <xdr:spPr>
        <a:xfrm>
          <a:off x="221107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162577</xdr:rowOff>
    </xdr:from>
    <xdr:ext cx="469744" cy="259045"/>
    <xdr:sp macro="" textlink="">
      <xdr:nvSpPr>
        <xdr:cNvPr id="486" name="【認定こども園・幼稚園・保育所】&#10;一人当たり面積該当値テキスト">
          <a:extLst>
            <a:ext uri="{FF2B5EF4-FFF2-40B4-BE49-F238E27FC236}">
              <a16:creationId xmlns:a16="http://schemas.microsoft.com/office/drawing/2014/main" id="{00000000-0008-0000-0E00-0000E6010000}"/>
            </a:ext>
          </a:extLst>
        </xdr:cNvPr>
        <xdr:cNvSpPr txBox="1"/>
      </xdr:nvSpPr>
      <xdr:spPr>
        <a:xfrm>
          <a:off x="22199600" y="633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144272</xdr:rowOff>
    </xdr:from>
    <xdr:to>
      <xdr:col>112</xdr:col>
      <xdr:colOff>38100</xdr:colOff>
      <xdr:row>38</xdr:row>
      <xdr:rowOff>74422</xdr:rowOff>
    </xdr:to>
    <xdr:sp macro="" textlink="">
      <xdr:nvSpPr>
        <xdr:cNvPr id="487" name="楕円 486">
          <a:extLst>
            <a:ext uri="{FF2B5EF4-FFF2-40B4-BE49-F238E27FC236}">
              <a16:creationId xmlns:a16="http://schemas.microsoft.com/office/drawing/2014/main" id="{00000000-0008-0000-0E00-0000E7010000}"/>
            </a:ext>
          </a:extLst>
        </xdr:cNvPr>
        <xdr:cNvSpPr/>
      </xdr:nvSpPr>
      <xdr:spPr>
        <a:xfrm>
          <a:off x="21272500" y="648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19050</xdr:rowOff>
    </xdr:from>
    <xdr:to>
      <xdr:col>116</xdr:col>
      <xdr:colOff>63500</xdr:colOff>
      <xdr:row>38</xdr:row>
      <xdr:rowOff>23622</xdr:rowOff>
    </xdr:to>
    <xdr:cxnSp macro="">
      <xdr:nvCxnSpPr>
        <xdr:cNvPr id="488" name="直線コネクタ 487">
          <a:extLst>
            <a:ext uri="{FF2B5EF4-FFF2-40B4-BE49-F238E27FC236}">
              <a16:creationId xmlns:a16="http://schemas.microsoft.com/office/drawing/2014/main" id="{00000000-0008-0000-0E00-0000E8010000}"/>
            </a:ext>
          </a:extLst>
        </xdr:cNvPr>
        <xdr:cNvCxnSpPr/>
      </xdr:nvCxnSpPr>
      <xdr:spPr>
        <a:xfrm flipV="1">
          <a:off x="21323300" y="653415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148844</xdr:rowOff>
    </xdr:from>
    <xdr:to>
      <xdr:col>107</xdr:col>
      <xdr:colOff>101600</xdr:colOff>
      <xdr:row>38</xdr:row>
      <xdr:rowOff>78994</xdr:rowOff>
    </xdr:to>
    <xdr:sp macro="" textlink="">
      <xdr:nvSpPr>
        <xdr:cNvPr id="489" name="楕円 488">
          <a:extLst>
            <a:ext uri="{FF2B5EF4-FFF2-40B4-BE49-F238E27FC236}">
              <a16:creationId xmlns:a16="http://schemas.microsoft.com/office/drawing/2014/main" id="{00000000-0008-0000-0E00-0000E9010000}"/>
            </a:ext>
          </a:extLst>
        </xdr:cNvPr>
        <xdr:cNvSpPr/>
      </xdr:nvSpPr>
      <xdr:spPr>
        <a:xfrm>
          <a:off x="20383500" y="649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23622</xdr:rowOff>
    </xdr:from>
    <xdr:to>
      <xdr:col>111</xdr:col>
      <xdr:colOff>177800</xdr:colOff>
      <xdr:row>38</xdr:row>
      <xdr:rowOff>28194</xdr:rowOff>
    </xdr:to>
    <xdr:cxnSp macro="">
      <xdr:nvCxnSpPr>
        <xdr:cNvPr id="490" name="直線コネクタ 489">
          <a:extLst>
            <a:ext uri="{FF2B5EF4-FFF2-40B4-BE49-F238E27FC236}">
              <a16:creationId xmlns:a16="http://schemas.microsoft.com/office/drawing/2014/main" id="{00000000-0008-0000-0E00-0000EA010000}"/>
            </a:ext>
          </a:extLst>
        </xdr:cNvPr>
        <xdr:cNvCxnSpPr/>
      </xdr:nvCxnSpPr>
      <xdr:spPr>
        <a:xfrm flipV="1">
          <a:off x="20434300" y="653872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153416</xdr:rowOff>
    </xdr:from>
    <xdr:to>
      <xdr:col>102</xdr:col>
      <xdr:colOff>165100</xdr:colOff>
      <xdr:row>38</xdr:row>
      <xdr:rowOff>83565</xdr:rowOff>
    </xdr:to>
    <xdr:sp macro="" textlink="">
      <xdr:nvSpPr>
        <xdr:cNvPr id="491" name="楕円 490">
          <a:extLst>
            <a:ext uri="{FF2B5EF4-FFF2-40B4-BE49-F238E27FC236}">
              <a16:creationId xmlns:a16="http://schemas.microsoft.com/office/drawing/2014/main" id="{00000000-0008-0000-0E00-0000EB010000}"/>
            </a:ext>
          </a:extLst>
        </xdr:cNvPr>
        <xdr:cNvSpPr/>
      </xdr:nvSpPr>
      <xdr:spPr>
        <a:xfrm>
          <a:off x="19494500" y="64970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28194</xdr:rowOff>
    </xdr:from>
    <xdr:to>
      <xdr:col>107</xdr:col>
      <xdr:colOff>50800</xdr:colOff>
      <xdr:row>38</xdr:row>
      <xdr:rowOff>32766</xdr:rowOff>
    </xdr:to>
    <xdr:cxnSp macro="">
      <xdr:nvCxnSpPr>
        <xdr:cNvPr id="492" name="直線コネクタ 491">
          <a:extLst>
            <a:ext uri="{FF2B5EF4-FFF2-40B4-BE49-F238E27FC236}">
              <a16:creationId xmlns:a16="http://schemas.microsoft.com/office/drawing/2014/main" id="{00000000-0008-0000-0E00-0000EC010000}"/>
            </a:ext>
          </a:extLst>
        </xdr:cNvPr>
        <xdr:cNvCxnSpPr/>
      </xdr:nvCxnSpPr>
      <xdr:spPr>
        <a:xfrm flipV="1">
          <a:off x="19545300" y="654329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153416</xdr:rowOff>
    </xdr:from>
    <xdr:to>
      <xdr:col>98</xdr:col>
      <xdr:colOff>38100</xdr:colOff>
      <xdr:row>38</xdr:row>
      <xdr:rowOff>83565</xdr:rowOff>
    </xdr:to>
    <xdr:sp macro="" textlink="">
      <xdr:nvSpPr>
        <xdr:cNvPr id="493" name="楕円 492">
          <a:extLst>
            <a:ext uri="{FF2B5EF4-FFF2-40B4-BE49-F238E27FC236}">
              <a16:creationId xmlns:a16="http://schemas.microsoft.com/office/drawing/2014/main" id="{00000000-0008-0000-0E00-0000ED010000}"/>
            </a:ext>
          </a:extLst>
        </xdr:cNvPr>
        <xdr:cNvSpPr/>
      </xdr:nvSpPr>
      <xdr:spPr>
        <a:xfrm>
          <a:off x="18605500" y="64970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32766</xdr:rowOff>
    </xdr:from>
    <xdr:to>
      <xdr:col>102</xdr:col>
      <xdr:colOff>114300</xdr:colOff>
      <xdr:row>38</xdr:row>
      <xdr:rowOff>32766</xdr:rowOff>
    </xdr:to>
    <xdr:cxnSp macro="">
      <xdr:nvCxnSpPr>
        <xdr:cNvPr id="494" name="直線コネクタ 493">
          <a:extLst>
            <a:ext uri="{FF2B5EF4-FFF2-40B4-BE49-F238E27FC236}">
              <a16:creationId xmlns:a16="http://schemas.microsoft.com/office/drawing/2014/main" id="{00000000-0008-0000-0E00-0000EE010000}"/>
            </a:ext>
          </a:extLst>
        </xdr:cNvPr>
        <xdr:cNvCxnSpPr/>
      </xdr:nvCxnSpPr>
      <xdr:spPr>
        <a:xfrm>
          <a:off x="18656300" y="65478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26687</xdr:rowOff>
    </xdr:from>
    <xdr:ext cx="469744" cy="259045"/>
    <xdr:sp macro="" textlink="">
      <xdr:nvSpPr>
        <xdr:cNvPr id="495" name="n_1aveValue【認定こども園・幼稚園・保育所】&#10;一人当たり面積">
          <a:extLst>
            <a:ext uri="{FF2B5EF4-FFF2-40B4-BE49-F238E27FC236}">
              <a16:creationId xmlns:a16="http://schemas.microsoft.com/office/drawing/2014/main" id="{00000000-0008-0000-0E00-0000EF010000}"/>
            </a:ext>
          </a:extLst>
        </xdr:cNvPr>
        <xdr:cNvSpPr txBox="1"/>
      </xdr:nvSpPr>
      <xdr:spPr>
        <a:xfrm>
          <a:off x="21075727" y="6713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31259</xdr:rowOff>
    </xdr:from>
    <xdr:ext cx="469744" cy="259045"/>
    <xdr:sp macro="" textlink="">
      <xdr:nvSpPr>
        <xdr:cNvPr id="496" name="n_2aveValue【認定こども園・幼稚園・保育所】&#10;一人当たり面積">
          <a:extLst>
            <a:ext uri="{FF2B5EF4-FFF2-40B4-BE49-F238E27FC236}">
              <a16:creationId xmlns:a16="http://schemas.microsoft.com/office/drawing/2014/main" id="{00000000-0008-0000-0E00-0000F0010000}"/>
            </a:ext>
          </a:extLst>
        </xdr:cNvPr>
        <xdr:cNvSpPr txBox="1"/>
      </xdr:nvSpPr>
      <xdr:spPr>
        <a:xfrm>
          <a:off x="201994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31259</xdr:rowOff>
    </xdr:from>
    <xdr:ext cx="469744" cy="259045"/>
    <xdr:sp macro="" textlink="">
      <xdr:nvSpPr>
        <xdr:cNvPr id="497" name="n_3aveValue【認定こども園・幼稚園・保育所】&#10;一人当たり面積">
          <a:extLst>
            <a:ext uri="{FF2B5EF4-FFF2-40B4-BE49-F238E27FC236}">
              <a16:creationId xmlns:a16="http://schemas.microsoft.com/office/drawing/2014/main" id="{00000000-0008-0000-0E00-0000F1010000}"/>
            </a:ext>
          </a:extLst>
        </xdr:cNvPr>
        <xdr:cNvSpPr txBox="1"/>
      </xdr:nvSpPr>
      <xdr:spPr>
        <a:xfrm>
          <a:off x="193104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24401</xdr:rowOff>
    </xdr:from>
    <xdr:ext cx="469744" cy="259045"/>
    <xdr:sp macro="" textlink="">
      <xdr:nvSpPr>
        <xdr:cNvPr id="498" name="n_4aveValue【認定こども園・幼稚園・保育所】&#10;一人当たり面積">
          <a:extLst>
            <a:ext uri="{FF2B5EF4-FFF2-40B4-BE49-F238E27FC236}">
              <a16:creationId xmlns:a16="http://schemas.microsoft.com/office/drawing/2014/main" id="{00000000-0008-0000-0E00-0000F2010000}"/>
            </a:ext>
          </a:extLst>
        </xdr:cNvPr>
        <xdr:cNvSpPr txBox="1"/>
      </xdr:nvSpPr>
      <xdr:spPr>
        <a:xfrm>
          <a:off x="18421427" y="671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90949</xdr:rowOff>
    </xdr:from>
    <xdr:ext cx="469744" cy="259045"/>
    <xdr:sp macro="" textlink="">
      <xdr:nvSpPr>
        <xdr:cNvPr id="499" name="n_1mainValue【認定こども園・幼稚園・保育所】&#10;一人当たり面積">
          <a:extLst>
            <a:ext uri="{FF2B5EF4-FFF2-40B4-BE49-F238E27FC236}">
              <a16:creationId xmlns:a16="http://schemas.microsoft.com/office/drawing/2014/main" id="{00000000-0008-0000-0E00-0000F3010000}"/>
            </a:ext>
          </a:extLst>
        </xdr:cNvPr>
        <xdr:cNvSpPr txBox="1"/>
      </xdr:nvSpPr>
      <xdr:spPr>
        <a:xfrm>
          <a:off x="21075727" y="626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95521</xdr:rowOff>
    </xdr:from>
    <xdr:ext cx="469744" cy="259045"/>
    <xdr:sp macro="" textlink="">
      <xdr:nvSpPr>
        <xdr:cNvPr id="500" name="n_2mainValue【認定こども園・幼稚園・保育所】&#10;一人当たり面積">
          <a:extLst>
            <a:ext uri="{FF2B5EF4-FFF2-40B4-BE49-F238E27FC236}">
              <a16:creationId xmlns:a16="http://schemas.microsoft.com/office/drawing/2014/main" id="{00000000-0008-0000-0E00-0000F4010000}"/>
            </a:ext>
          </a:extLst>
        </xdr:cNvPr>
        <xdr:cNvSpPr txBox="1"/>
      </xdr:nvSpPr>
      <xdr:spPr>
        <a:xfrm>
          <a:off x="20199427" y="6267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100093</xdr:rowOff>
    </xdr:from>
    <xdr:ext cx="469744" cy="259045"/>
    <xdr:sp macro="" textlink="">
      <xdr:nvSpPr>
        <xdr:cNvPr id="501" name="n_3mainValue【認定こども園・幼稚園・保育所】&#10;一人当たり面積">
          <a:extLst>
            <a:ext uri="{FF2B5EF4-FFF2-40B4-BE49-F238E27FC236}">
              <a16:creationId xmlns:a16="http://schemas.microsoft.com/office/drawing/2014/main" id="{00000000-0008-0000-0E00-0000F5010000}"/>
            </a:ext>
          </a:extLst>
        </xdr:cNvPr>
        <xdr:cNvSpPr txBox="1"/>
      </xdr:nvSpPr>
      <xdr:spPr>
        <a:xfrm>
          <a:off x="19310427" y="627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100093</xdr:rowOff>
    </xdr:from>
    <xdr:ext cx="469744" cy="259045"/>
    <xdr:sp macro="" textlink="">
      <xdr:nvSpPr>
        <xdr:cNvPr id="502" name="n_4mainValue【認定こども園・幼稚園・保育所】&#10;一人当たり面積">
          <a:extLst>
            <a:ext uri="{FF2B5EF4-FFF2-40B4-BE49-F238E27FC236}">
              <a16:creationId xmlns:a16="http://schemas.microsoft.com/office/drawing/2014/main" id="{00000000-0008-0000-0E00-0000F6010000}"/>
            </a:ext>
          </a:extLst>
        </xdr:cNvPr>
        <xdr:cNvSpPr txBox="1"/>
      </xdr:nvSpPr>
      <xdr:spPr>
        <a:xfrm>
          <a:off x="18421427" y="627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3" name="正方形/長方形 502">
          <a:extLst>
            <a:ext uri="{FF2B5EF4-FFF2-40B4-BE49-F238E27FC236}">
              <a16:creationId xmlns:a16="http://schemas.microsoft.com/office/drawing/2014/main" id="{00000000-0008-0000-0E00-0000F7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4" name="正方形/長方形 503">
          <a:extLst>
            <a:ext uri="{FF2B5EF4-FFF2-40B4-BE49-F238E27FC236}">
              <a16:creationId xmlns:a16="http://schemas.microsoft.com/office/drawing/2014/main" id="{00000000-0008-0000-0E00-0000F8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5" name="正方形/長方形 504">
          <a:extLst>
            <a:ext uri="{FF2B5EF4-FFF2-40B4-BE49-F238E27FC236}">
              <a16:creationId xmlns:a16="http://schemas.microsoft.com/office/drawing/2014/main" id="{00000000-0008-0000-0E00-0000F9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6" name="正方形/長方形 505">
          <a:extLst>
            <a:ext uri="{FF2B5EF4-FFF2-40B4-BE49-F238E27FC236}">
              <a16:creationId xmlns:a16="http://schemas.microsoft.com/office/drawing/2014/main" id="{00000000-0008-0000-0E00-0000FA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7" name="正方形/長方形 506">
          <a:extLst>
            <a:ext uri="{FF2B5EF4-FFF2-40B4-BE49-F238E27FC236}">
              <a16:creationId xmlns:a16="http://schemas.microsoft.com/office/drawing/2014/main" id="{00000000-0008-0000-0E00-0000FB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8" name="正方形/長方形 507">
          <a:extLst>
            <a:ext uri="{FF2B5EF4-FFF2-40B4-BE49-F238E27FC236}">
              <a16:creationId xmlns:a16="http://schemas.microsoft.com/office/drawing/2014/main" id="{00000000-0008-0000-0E00-0000FC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9" name="正方形/長方形 508">
          <a:extLst>
            <a:ext uri="{FF2B5EF4-FFF2-40B4-BE49-F238E27FC236}">
              <a16:creationId xmlns:a16="http://schemas.microsoft.com/office/drawing/2014/main" id="{00000000-0008-0000-0E00-0000FD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0" name="正方形/長方形 509">
          <a:extLst>
            <a:ext uri="{FF2B5EF4-FFF2-40B4-BE49-F238E27FC236}">
              <a16:creationId xmlns:a16="http://schemas.microsoft.com/office/drawing/2014/main" id="{00000000-0008-0000-0E00-0000FE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1" name="テキスト ボックス 510">
          <a:extLst>
            <a:ext uri="{FF2B5EF4-FFF2-40B4-BE49-F238E27FC236}">
              <a16:creationId xmlns:a16="http://schemas.microsoft.com/office/drawing/2014/main" id="{00000000-0008-0000-0E00-0000FF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2" name="直線コネクタ 511">
          <a:extLst>
            <a:ext uri="{FF2B5EF4-FFF2-40B4-BE49-F238E27FC236}">
              <a16:creationId xmlns:a16="http://schemas.microsoft.com/office/drawing/2014/main" id="{00000000-0008-0000-0E00-000000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3" name="テキスト ボックス 512">
          <a:extLst>
            <a:ext uri="{FF2B5EF4-FFF2-40B4-BE49-F238E27FC236}">
              <a16:creationId xmlns:a16="http://schemas.microsoft.com/office/drawing/2014/main" id="{00000000-0008-0000-0E00-000001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4" name="直線コネクタ 513">
          <a:extLst>
            <a:ext uri="{FF2B5EF4-FFF2-40B4-BE49-F238E27FC236}">
              <a16:creationId xmlns:a16="http://schemas.microsoft.com/office/drawing/2014/main" id="{00000000-0008-0000-0E00-000002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5" name="テキスト ボックス 514">
          <a:extLst>
            <a:ext uri="{FF2B5EF4-FFF2-40B4-BE49-F238E27FC236}">
              <a16:creationId xmlns:a16="http://schemas.microsoft.com/office/drawing/2014/main" id="{00000000-0008-0000-0E00-000003020000}"/>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6" name="直線コネクタ 515">
          <a:extLst>
            <a:ext uri="{FF2B5EF4-FFF2-40B4-BE49-F238E27FC236}">
              <a16:creationId xmlns:a16="http://schemas.microsoft.com/office/drawing/2014/main" id="{00000000-0008-0000-0E00-000004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7" name="テキスト ボックス 516">
          <a:extLst>
            <a:ext uri="{FF2B5EF4-FFF2-40B4-BE49-F238E27FC236}">
              <a16:creationId xmlns:a16="http://schemas.microsoft.com/office/drawing/2014/main" id="{00000000-0008-0000-0E00-000005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8" name="直線コネクタ 517">
          <a:extLst>
            <a:ext uri="{FF2B5EF4-FFF2-40B4-BE49-F238E27FC236}">
              <a16:creationId xmlns:a16="http://schemas.microsoft.com/office/drawing/2014/main" id="{00000000-0008-0000-0E00-000006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9" name="テキスト ボックス 518">
          <a:extLst>
            <a:ext uri="{FF2B5EF4-FFF2-40B4-BE49-F238E27FC236}">
              <a16:creationId xmlns:a16="http://schemas.microsoft.com/office/drawing/2014/main" id="{00000000-0008-0000-0E00-000007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0" name="直線コネクタ 519">
          <a:extLst>
            <a:ext uri="{FF2B5EF4-FFF2-40B4-BE49-F238E27FC236}">
              <a16:creationId xmlns:a16="http://schemas.microsoft.com/office/drawing/2014/main" id="{00000000-0008-0000-0E00-000008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1" name="テキスト ボックス 520">
          <a:extLst>
            <a:ext uri="{FF2B5EF4-FFF2-40B4-BE49-F238E27FC236}">
              <a16:creationId xmlns:a16="http://schemas.microsoft.com/office/drawing/2014/main" id="{00000000-0008-0000-0E00-000009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2" name="直線コネクタ 521">
          <a:extLst>
            <a:ext uri="{FF2B5EF4-FFF2-40B4-BE49-F238E27FC236}">
              <a16:creationId xmlns:a16="http://schemas.microsoft.com/office/drawing/2014/main" id="{00000000-0008-0000-0E00-00000A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3" name="テキスト ボックス 522">
          <a:extLst>
            <a:ext uri="{FF2B5EF4-FFF2-40B4-BE49-F238E27FC236}">
              <a16:creationId xmlns:a16="http://schemas.microsoft.com/office/drawing/2014/main" id="{00000000-0008-0000-0E00-00000B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4" name="直線コネクタ 523">
          <a:extLst>
            <a:ext uri="{FF2B5EF4-FFF2-40B4-BE49-F238E27FC236}">
              <a16:creationId xmlns:a16="http://schemas.microsoft.com/office/drawing/2014/main" id="{00000000-0008-0000-0E00-00000C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5" name="テキスト ボックス 524">
          <a:extLst>
            <a:ext uri="{FF2B5EF4-FFF2-40B4-BE49-F238E27FC236}">
              <a16:creationId xmlns:a16="http://schemas.microsoft.com/office/drawing/2014/main" id="{00000000-0008-0000-0E00-00000D020000}"/>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6" name="直線コネクタ 525">
          <a:extLst>
            <a:ext uri="{FF2B5EF4-FFF2-40B4-BE49-F238E27FC236}">
              <a16:creationId xmlns:a16="http://schemas.microsoft.com/office/drawing/2014/main" id="{00000000-0008-0000-0E00-00000E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7" name="テキスト ボックス 526">
          <a:extLst>
            <a:ext uri="{FF2B5EF4-FFF2-40B4-BE49-F238E27FC236}">
              <a16:creationId xmlns:a16="http://schemas.microsoft.com/office/drawing/2014/main" id="{00000000-0008-0000-0E00-00000F02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8" name="【学校施設】&#10;有形固定資産減価償却率グラフ枠">
          <a:extLst>
            <a:ext uri="{FF2B5EF4-FFF2-40B4-BE49-F238E27FC236}">
              <a16:creationId xmlns:a16="http://schemas.microsoft.com/office/drawing/2014/main" id="{00000000-0008-0000-0E00-000010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26126</xdr:rowOff>
    </xdr:from>
    <xdr:to>
      <xdr:col>85</xdr:col>
      <xdr:colOff>126364</xdr:colOff>
      <xdr:row>64</xdr:row>
      <xdr:rowOff>111034</xdr:rowOff>
    </xdr:to>
    <xdr:cxnSp macro="">
      <xdr:nvCxnSpPr>
        <xdr:cNvPr id="529" name="直線コネクタ 528">
          <a:extLst>
            <a:ext uri="{FF2B5EF4-FFF2-40B4-BE49-F238E27FC236}">
              <a16:creationId xmlns:a16="http://schemas.microsoft.com/office/drawing/2014/main" id="{00000000-0008-0000-0E00-000011020000}"/>
            </a:ext>
          </a:extLst>
        </xdr:cNvPr>
        <xdr:cNvCxnSpPr/>
      </xdr:nvCxnSpPr>
      <xdr:spPr>
        <a:xfrm flipV="1">
          <a:off x="16318864" y="9627326"/>
          <a:ext cx="0" cy="1456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114861</xdr:rowOff>
    </xdr:from>
    <xdr:ext cx="405111" cy="259045"/>
    <xdr:sp macro="" textlink="">
      <xdr:nvSpPr>
        <xdr:cNvPr id="530" name="【学校施設】&#10;有形固定資産減価償却率最小値テキスト">
          <a:extLst>
            <a:ext uri="{FF2B5EF4-FFF2-40B4-BE49-F238E27FC236}">
              <a16:creationId xmlns:a16="http://schemas.microsoft.com/office/drawing/2014/main" id="{00000000-0008-0000-0E00-000012020000}"/>
            </a:ext>
          </a:extLst>
        </xdr:cNvPr>
        <xdr:cNvSpPr txBox="1"/>
      </xdr:nvSpPr>
      <xdr:spPr>
        <a:xfrm>
          <a:off x="16357600" y="1108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111034</xdr:rowOff>
    </xdr:from>
    <xdr:to>
      <xdr:col>86</xdr:col>
      <xdr:colOff>25400</xdr:colOff>
      <xdr:row>64</xdr:row>
      <xdr:rowOff>111034</xdr:rowOff>
    </xdr:to>
    <xdr:cxnSp macro="">
      <xdr:nvCxnSpPr>
        <xdr:cNvPr id="531" name="直線コネクタ 530">
          <a:extLst>
            <a:ext uri="{FF2B5EF4-FFF2-40B4-BE49-F238E27FC236}">
              <a16:creationId xmlns:a16="http://schemas.microsoft.com/office/drawing/2014/main" id="{00000000-0008-0000-0E00-000013020000}"/>
            </a:ext>
          </a:extLst>
        </xdr:cNvPr>
        <xdr:cNvCxnSpPr/>
      </xdr:nvCxnSpPr>
      <xdr:spPr>
        <a:xfrm>
          <a:off x="16230600" y="1108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144253</xdr:rowOff>
    </xdr:from>
    <xdr:ext cx="405111" cy="259045"/>
    <xdr:sp macro="" textlink="">
      <xdr:nvSpPr>
        <xdr:cNvPr id="532" name="【学校施設】&#10;有形固定資産減価償却率最大値テキスト">
          <a:extLst>
            <a:ext uri="{FF2B5EF4-FFF2-40B4-BE49-F238E27FC236}">
              <a16:creationId xmlns:a16="http://schemas.microsoft.com/office/drawing/2014/main" id="{00000000-0008-0000-0E00-000014020000}"/>
            </a:ext>
          </a:extLst>
        </xdr:cNvPr>
        <xdr:cNvSpPr txBox="1"/>
      </xdr:nvSpPr>
      <xdr:spPr>
        <a:xfrm>
          <a:off x="16357600" y="9402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26126</xdr:rowOff>
    </xdr:from>
    <xdr:to>
      <xdr:col>86</xdr:col>
      <xdr:colOff>25400</xdr:colOff>
      <xdr:row>56</xdr:row>
      <xdr:rowOff>26126</xdr:rowOff>
    </xdr:to>
    <xdr:cxnSp macro="">
      <xdr:nvCxnSpPr>
        <xdr:cNvPr id="533" name="直線コネクタ 532">
          <a:extLst>
            <a:ext uri="{FF2B5EF4-FFF2-40B4-BE49-F238E27FC236}">
              <a16:creationId xmlns:a16="http://schemas.microsoft.com/office/drawing/2014/main" id="{00000000-0008-0000-0E00-000015020000}"/>
            </a:ext>
          </a:extLst>
        </xdr:cNvPr>
        <xdr:cNvCxnSpPr/>
      </xdr:nvCxnSpPr>
      <xdr:spPr>
        <a:xfrm>
          <a:off x="16230600" y="962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86377</xdr:rowOff>
    </xdr:from>
    <xdr:ext cx="405111" cy="259045"/>
    <xdr:sp macro="" textlink="">
      <xdr:nvSpPr>
        <xdr:cNvPr id="534" name="【学校施設】&#10;有形固定資産減価償却率平均値テキスト">
          <a:extLst>
            <a:ext uri="{FF2B5EF4-FFF2-40B4-BE49-F238E27FC236}">
              <a16:creationId xmlns:a16="http://schemas.microsoft.com/office/drawing/2014/main" id="{00000000-0008-0000-0E00-000016020000}"/>
            </a:ext>
          </a:extLst>
        </xdr:cNvPr>
        <xdr:cNvSpPr txBox="1"/>
      </xdr:nvSpPr>
      <xdr:spPr>
        <a:xfrm>
          <a:off x="16357600" y="10201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63500</xdr:rowOff>
    </xdr:from>
    <xdr:to>
      <xdr:col>85</xdr:col>
      <xdr:colOff>177800</xdr:colOff>
      <xdr:row>60</xdr:row>
      <xdr:rowOff>165100</xdr:rowOff>
    </xdr:to>
    <xdr:sp macro="" textlink="">
      <xdr:nvSpPr>
        <xdr:cNvPr id="535" name="フローチャート: 判断 534">
          <a:extLst>
            <a:ext uri="{FF2B5EF4-FFF2-40B4-BE49-F238E27FC236}">
              <a16:creationId xmlns:a16="http://schemas.microsoft.com/office/drawing/2014/main" id="{00000000-0008-0000-0E00-000017020000}"/>
            </a:ext>
          </a:extLst>
        </xdr:cNvPr>
        <xdr:cNvSpPr/>
      </xdr:nvSpPr>
      <xdr:spPr>
        <a:xfrm>
          <a:off x="162687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37374</xdr:rowOff>
    </xdr:from>
    <xdr:to>
      <xdr:col>81</xdr:col>
      <xdr:colOff>101600</xdr:colOff>
      <xdr:row>60</xdr:row>
      <xdr:rowOff>138974</xdr:rowOff>
    </xdr:to>
    <xdr:sp macro="" textlink="">
      <xdr:nvSpPr>
        <xdr:cNvPr id="536" name="フローチャート: 判断 535">
          <a:extLst>
            <a:ext uri="{FF2B5EF4-FFF2-40B4-BE49-F238E27FC236}">
              <a16:creationId xmlns:a16="http://schemas.microsoft.com/office/drawing/2014/main" id="{00000000-0008-0000-0E00-000018020000}"/>
            </a:ext>
          </a:extLst>
        </xdr:cNvPr>
        <xdr:cNvSpPr/>
      </xdr:nvSpPr>
      <xdr:spPr>
        <a:xfrm>
          <a:off x="15430500" y="1032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7983</xdr:rowOff>
    </xdr:from>
    <xdr:to>
      <xdr:col>76</xdr:col>
      <xdr:colOff>165100</xdr:colOff>
      <xdr:row>60</xdr:row>
      <xdr:rowOff>109583</xdr:rowOff>
    </xdr:to>
    <xdr:sp macro="" textlink="">
      <xdr:nvSpPr>
        <xdr:cNvPr id="537" name="フローチャート: 判断 536">
          <a:extLst>
            <a:ext uri="{FF2B5EF4-FFF2-40B4-BE49-F238E27FC236}">
              <a16:creationId xmlns:a16="http://schemas.microsoft.com/office/drawing/2014/main" id="{00000000-0008-0000-0E00-000019020000}"/>
            </a:ext>
          </a:extLst>
        </xdr:cNvPr>
        <xdr:cNvSpPr/>
      </xdr:nvSpPr>
      <xdr:spPr>
        <a:xfrm>
          <a:off x="14541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110853</xdr:rowOff>
    </xdr:from>
    <xdr:to>
      <xdr:col>72</xdr:col>
      <xdr:colOff>38100</xdr:colOff>
      <xdr:row>60</xdr:row>
      <xdr:rowOff>41003</xdr:rowOff>
    </xdr:to>
    <xdr:sp macro="" textlink="">
      <xdr:nvSpPr>
        <xdr:cNvPr id="538" name="フローチャート: 判断 537">
          <a:extLst>
            <a:ext uri="{FF2B5EF4-FFF2-40B4-BE49-F238E27FC236}">
              <a16:creationId xmlns:a16="http://schemas.microsoft.com/office/drawing/2014/main" id="{00000000-0008-0000-0E00-00001A020000}"/>
            </a:ext>
          </a:extLst>
        </xdr:cNvPr>
        <xdr:cNvSpPr/>
      </xdr:nvSpPr>
      <xdr:spPr>
        <a:xfrm>
          <a:off x="13652500" y="1022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104322</xdr:rowOff>
    </xdr:from>
    <xdr:to>
      <xdr:col>67</xdr:col>
      <xdr:colOff>101600</xdr:colOff>
      <xdr:row>60</xdr:row>
      <xdr:rowOff>34472</xdr:rowOff>
    </xdr:to>
    <xdr:sp macro="" textlink="">
      <xdr:nvSpPr>
        <xdr:cNvPr id="539" name="フローチャート: 判断 538">
          <a:extLst>
            <a:ext uri="{FF2B5EF4-FFF2-40B4-BE49-F238E27FC236}">
              <a16:creationId xmlns:a16="http://schemas.microsoft.com/office/drawing/2014/main" id="{00000000-0008-0000-0E00-00001B020000}"/>
            </a:ext>
          </a:extLst>
        </xdr:cNvPr>
        <xdr:cNvSpPr/>
      </xdr:nvSpPr>
      <xdr:spPr>
        <a:xfrm>
          <a:off x="12763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00000000-0008-0000-0E00-00001C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00000000-0008-0000-0E00-00001D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0000000-0008-0000-0E00-00001E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E00-00001F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E00-000020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148409</xdr:rowOff>
    </xdr:from>
    <xdr:to>
      <xdr:col>85</xdr:col>
      <xdr:colOff>177800</xdr:colOff>
      <xdr:row>61</xdr:row>
      <xdr:rowOff>78559</xdr:rowOff>
    </xdr:to>
    <xdr:sp macro="" textlink="">
      <xdr:nvSpPr>
        <xdr:cNvPr id="545" name="楕円 544">
          <a:extLst>
            <a:ext uri="{FF2B5EF4-FFF2-40B4-BE49-F238E27FC236}">
              <a16:creationId xmlns:a16="http://schemas.microsoft.com/office/drawing/2014/main" id="{00000000-0008-0000-0E00-000021020000}"/>
            </a:ext>
          </a:extLst>
        </xdr:cNvPr>
        <xdr:cNvSpPr/>
      </xdr:nvSpPr>
      <xdr:spPr>
        <a:xfrm>
          <a:off x="16268700" y="1043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126836</xdr:rowOff>
    </xdr:from>
    <xdr:ext cx="405111" cy="259045"/>
    <xdr:sp macro="" textlink="">
      <xdr:nvSpPr>
        <xdr:cNvPr id="546" name="【学校施設】&#10;有形固定資産減価償却率該当値テキスト">
          <a:extLst>
            <a:ext uri="{FF2B5EF4-FFF2-40B4-BE49-F238E27FC236}">
              <a16:creationId xmlns:a16="http://schemas.microsoft.com/office/drawing/2014/main" id="{00000000-0008-0000-0E00-000022020000}"/>
            </a:ext>
          </a:extLst>
        </xdr:cNvPr>
        <xdr:cNvSpPr txBox="1"/>
      </xdr:nvSpPr>
      <xdr:spPr>
        <a:xfrm>
          <a:off x="16357600" y="1041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83094</xdr:rowOff>
    </xdr:from>
    <xdr:to>
      <xdr:col>81</xdr:col>
      <xdr:colOff>101600</xdr:colOff>
      <xdr:row>61</xdr:row>
      <xdr:rowOff>13244</xdr:rowOff>
    </xdr:to>
    <xdr:sp macro="" textlink="">
      <xdr:nvSpPr>
        <xdr:cNvPr id="547" name="楕円 546">
          <a:extLst>
            <a:ext uri="{FF2B5EF4-FFF2-40B4-BE49-F238E27FC236}">
              <a16:creationId xmlns:a16="http://schemas.microsoft.com/office/drawing/2014/main" id="{00000000-0008-0000-0E00-000023020000}"/>
            </a:ext>
          </a:extLst>
        </xdr:cNvPr>
        <xdr:cNvSpPr/>
      </xdr:nvSpPr>
      <xdr:spPr>
        <a:xfrm>
          <a:off x="15430500" y="1037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133894</xdr:rowOff>
    </xdr:from>
    <xdr:to>
      <xdr:col>85</xdr:col>
      <xdr:colOff>127000</xdr:colOff>
      <xdr:row>61</xdr:row>
      <xdr:rowOff>27759</xdr:rowOff>
    </xdr:to>
    <xdr:cxnSp macro="">
      <xdr:nvCxnSpPr>
        <xdr:cNvPr id="548" name="直線コネクタ 547">
          <a:extLst>
            <a:ext uri="{FF2B5EF4-FFF2-40B4-BE49-F238E27FC236}">
              <a16:creationId xmlns:a16="http://schemas.microsoft.com/office/drawing/2014/main" id="{00000000-0008-0000-0E00-000024020000}"/>
            </a:ext>
          </a:extLst>
        </xdr:cNvPr>
        <xdr:cNvCxnSpPr/>
      </xdr:nvCxnSpPr>
      <xdr:spPr>
        <a:xfrm>
          <a:off x="15481300" y="10420894"/>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34109</xdr:rowOff>
    </xdr:from>
    <xdr:to>
      <xdr:col>76</xdr:col>
      <xdr:colOff>165100</xdr:colOff>
      <xdr:row>60</xdr:row>
      <xdr:rowOff>135709</xdr:rowOff>
    </xdr:to>
    <xdr:sp macro="" textlink="">
      <xdr:nvSpPr>
        <xdr:cNvPr id="549" name="楕円 548">
          <a:extLst>
            <a:ext uri="{FF2B5EF4-FFF2-40B4-BE49-F238E27FC236}">
              <a16:creationId xmlns:a16="http://schemas.microsoft.com/office/drawing/2014/main" id="{00000000-0008-0000-0E00-000025020000}"/>
            </a:ext>
          </a:extLst>
        </xdr:cNvPr>
        <xdr:cNvSpPr/>
      </xdr:nvSpPr>
      <xdr:spPr>
        <a:xfrm>
          <a:off x="14541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84909</xdr:rowOff>
    </xdr:from>
    <xdr:to>
      <xdr:col>81</xdr:col>
      <xdr:colOff>50800</xdr:colOff>
      <xdr:row>60</xdr:row>
      <xdr:rowOff>133894</xdr:rowOff>
    </xdr:to>
    <xdr:cxnSp macro="">
      <xdr:nvCxnSpPr>
        <xdr:cNvPr id="550" name="直線コネクタ 549">
          <a:extLst>
            <a:ext uri="{FF2B5EF4-FFF2-40B4-BE49-F238E27FC236}">
              <a16:creationId xmlns:a16="http://schemas.microsoft.com/office/drawing/2014/main" id="{00000000-0008-0000-0E00-000026020000}"/>
            </a:ext>
          </a:extLst>
        </xdr:cNvPr>
        <xdr:cNvCxnSpPr/>
      </xdr:nvCxnSpPr>
      <xdr:spPr>
        <a:xfrm>
          <a:off x="14592300" y="10371909"/>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136978</xdr:rowOff>
    </xdr:from>
    <xdr:to>
      <xdr:col>72</xdr:col>
      <xdr:colOff>38100</xdr:colOff>
      <xdr:row>60</xdr:row>
      <xdr:rowOff>67128</xdr:rowOff>
    </xdr:to>
    <xdr:sp macro="" textlink="">
      <xdr:nvSpPr>
        <xdr:cNvPr id="551" name="楕円 550">
          <a:extLst>
            <a:ext uri="{FF2B5EF4-FFF2-40B4-BE49-F238E27FC236}">
              <a16:creationId xmlns:a16="http://schemas.microsoft.com/office/drawing/2014/main" id="{00000000-0008-0000-0E00-000027020000}"/>
            </a:ext>
          </a:extLst>
        </xdr:cNvPr>
        <xdr:cNvSpPr/>
      </xdr:nvSpPr>
      <xdr:spPr>
        <a:xfrm>
          <a:off x="13652500" y="1025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16328</xdr:rowOff>
    </xdr:from>
    <xdr:to>
      <xdr:col>76</xdr:col>
      <xdr:colOff>114300</xdr:colOff>
      <xdr:row>60</xdr:row>
      <xdr:rowOff>84909</xdr:rowOff>
    </xdr:to>
    <xdr:cxnSp macro="">
      <xdr:nvCxnSpPr>
        <xdr:cNvPr id="552" name="直線コネクタ 551">
          <a:extLst>
            <a:ext uri="{FF2B5EF4-FFF2-40B4-BE49-F238E27FC236}">
              <a16:creationId xmlns:a16="http://schemas.microsoft.com/office/drawing/2014/main" id="{00000000-0008-0000-0E00-000028020000}"/>
            </a:ext>
          </a:extLst>
        </xdr:cNvPr>
        <xdr:cNvCxnSpPr/>
      </xdr:nvCxnSpPr>
      <xdr:spPr>
        <a:xfrm>
          <a:off x="13703300" y="10303328"/>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81462</xdr:rowOff>
    </xdr:from>
    <xdr:to>
      <xdr:col>67</xdr:col>
      <xdr:colOff>101600</xdr:colOff>
      <xdr:row>60</xdr:row>
      <xdr:rowOff>11612</xdr:rowOff>
    </xdr:to>
    <xdr:sp macro="" textlink="">
      <xdr:nvSpPr>
        <xdr:cNvPr id="553" name="楕円 552">
          <a:extLst>
            <a:ext uri="{FF2B5EF4-FFF2-40B4-BE49-F238E27FC236}">
              <a16:creationId xmlns:a16="http://schemas.microsoft.com/office/drawing/2014/main" id="{00000000-0008-0000-0E00-000029020000}"/>
            </a:ext>
          </a:extLst>
        </xdr:cNvPr>
        <xdr:cNvSpPr/>
      </xdr:nvSpPr>
      <xdr:spPr>
        <a:xfrm>
          <a:off x="12763500" y="1019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132262</xdr:rowOff>
    </xdr:from>
    <xdr:to>
      <xdr:col>71</xdr:col>
      <xdr:colOff>177800</xdr:colOff>
      <xdr:row>60</xdr:row>
      <xdr:rowOff>16328</xdr:rowOff>
    </xdr:to>
    <xdr:cxnSp macro="">
      <xdr:nvCxnSpPr>
        <xdr:cNvPr id="554" name="直線コネクタ 553">
          <a:extLst>
            <a:ext uri="{FF2B5EF4-FFF2-40B4-BE49-F238E27FC236}">
              <a16:creationId xmlns:a16="http://schemas.microsoft.com/office/drawing/2014/main" id="{00000000-0008-0000-0E00-00002A020000}"/>
            </a:ext>
          </a:extLst>
        </xdr:cNvPr>
        <xdr:cNvCxnSpPr/>
      </xdr:nvCxnSpPr>
      <xdr:spPr>
        <a:xfrm>
          <a:off x="12814300" y="10247812"/>
          <a:ext cx="889000" cy="5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155501</xdr:rowOff>
    </xdr:from>
    <xdr:ext cx="405111" cy="259045"/>
    <xdr:sp macro="" textlink="">
      <xdr:nvSpPr>
        <xdr:cNvPr id="555" name="n_1aveValue【学校施設】&#10;有形固定資産減価償却率">
          <a:extLst>
            <a:ext uri="{FF2B5EF4-FFF2-40B4-BE49-F238E27FC236}">
              <a16:creationId xmlns:a16="http://schemas.microsoft.com/office/drawing/2014/main" id="{00000000-0008-0000-0E00-00002B020000}"/>
            </a:ext>
          </a:extLst>
        </xdr:cNvPr>
        <xdr:cNvSpPr txBox="1"/>
      </xdr:nvSpPr>
      <xdr:spPr>
        <a:xfrm>
          <a:off x="15266044" y="1009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126110</xdr:rowOff>
    </xdr:from>
    <xdr:ext cx="405111" cy="259045"/>
    <xdr:sp macro="" textlink="">
      <xdr:nvSpPr>
        <xdr:cNvPr id="556" name="n_2aveValue【学校施設】&#10;有形固定資産減価償却率">
          <a:extLst>
            <a:ext uri="{FF2B5EF4-FFF2-40B4-BE49-F238E27FC236}">
              <a16:creationId xmlns:a16="http://schemas.microsoft.com/office/drawing/2014/main" id="{00000000-0008-0000-0E00-00002C020000}"/>
            </a:ext>
          </a:extLst>
        </xdr:cNvPr>
        <xdr:cNvSpPr txBox="1"/>
      </xdr:nvSpPr>
      <xdr:spPr>
        <a:xfrm>
          <a:off x="14389744" y="1007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57530</xdr:rowOff>
    </xdr:from>
    <xdr:ext cx="405111" cy="259045"/>
    <xdr:sp macro="" textlink="">
      <xdr:nvSpPr>
        <xdr:cNvPr id="557" name="n_3aveValue【学校施設】&#10;有形固定資産減価償却率">
          <a:extLst>
            <a:ext uri="{FF2B5EF4-FFF2-40B4-BE49-F238E27FC236}">
              <a16:creationId xmlns:a16="http://schemas.microsoft.com/office/drawing/2014/main" id="{00000000-0008-0000-0E00-00002D020000}"/>
            </a:ext>
          </a:extLst>
        </xdr:cNvPr>
        <xdr:cNvSpPr txBox="1"/>
      </xdr:nvSpPr>
      <xdr:spPr>
        <a:xfrm>
          <a:off x="13500744" y="1000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25599</xdr:rowOff>
    </xdr:from>
    <xdr:ext cx="405111" cy="259045"/>
    <xdr:sp macro="" textlink="">
      <xdr:nvSpPr>
        <xdr:cNvPr id="558" name="n_4aveValue【学校施設】&#10;有形固定資産減価償却率">
          <a:extLst>
            <a:ext uri="{FF2B5EF4-FFF2-40B4-BE49-F238E27FC236}">
              <a16:creationId xmlns:a16="http://schemas.microsoft.com/office/drawing/2014/main" id="{00000000-0008-0000-0E00-00002E020000}"/>
            </a:ext>
          </a:extLst>
        </xdr:cNvPr>
        <xdr:cNvSpPr txBox="1"/>
      </xdr:nvSpPr>
      <xdr:spPr>
        <a:xfrm>
          <a:off x="12611744" y="1031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4371</xdr:rowOff>
    </xdr:from>
    <xdr:ext cx="405111" cy="259045"/>
    <xdr:sp macro="" textlink="">
      <xdr:nvSpPr>
        <xdr:cNvPr id="559" name="n_1mainValue【学校施設】&#10;有形固定資産減価償却率">
          <a:extLst>
            <a:ext uri="{FF2B5EF4-FFF2-40B4-BE49-F238E27FC236}">
              <a16:creationId xmlns:a16="http://schemas.microsoft.com/office/drawing/2014/main" id="{00000000-0008-0000-0E00-00002F020000}"/>
            </a:ext>
          </a:extLst>
        </xdr:cNvPr>
        <xdr:cNvSpPr txBox="1"/>
      </xdr:nvSpPr>
      <xdr:spPr>
        <a:xfrm>
          <a:off x="152660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126836</xdr:rowOff>
    </xdr:from>
    <xdr:ext cx="405111" cy="259045"/>
    <xdr:sp macro="" textlink="">
      <xdr:nvSpPr>
        <xdr:cNvPr id="560" name="n_2mainValue【学校施設】&#10;有形固定資産減価償却率">
          <a:extLst>
            <a:ext uri="{FF2B5EF4-FFF2-40B4-BE49-F238E27FC236}">
              <a16:creationId xmlns:a16="http://schemas.microsoft.com/office/drawing/2014/main" id="{00000000-0008-0000-0E00-000030020000}"/>
            </a:ext>
          </a:extLst>
        </xdr:cNvPr>
        <xdr:cNvSpPr txBox="1"/>
      </xdr:nvSpPr>
      <xdr:spPr>
        <a:xfrm>
          <a:off x="14389744" y="1041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58255</xdr:rowOff>
    </xdr:from>
    <xdr:ext cx="405111" cy="259045"/>
    <xdr:sp macro="" textlink="">
      <xdr:nvSpPr>
        <xdr:cNvPr id="561" name="n_3mainValue【学校施設】&#10;有形固定資産減価償却率">
          <a:extLst>
            <a:ext uri="{FF2B5EF4-FFF2-40B4-BE49-F238E27FC236}">
              <a16:creationId xmlns:a16="http://schemas.microsoft.com/office/drawing/2014/main" id="{00000000-0008-0000-0E00-000031020000}"/>
            </a:ext>
          </a:extLst>
        </xdr:cNvPr>
        <xdr:cNvSpPr txBox="1"/>
      </xdr:nvSpPr>
      <xdr:spPr>
        <a:xfrm>
          <a:off x="13500744" y="10345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28139</xdr:rowOff>
    </xdr:from>
    <xdr:ext cx="405111" cy="259045"/>
    <xdr:sp macro="" textlink="">
      <xdr:nvSpPr>
        <xdr:cNvPr id="562" name="n_4mainValue【学校施設】&#10;有形固定資産減価償却率">
          <a:extLst>
            <a:ext uri="{FF2B5EF4-FFF2-40B4-BE49-F238E27FC236}">
              <a16:creationId xmlns:a16="http://schemas.microsoft.com/office/drawing/2014/main" id="{00000000-0008-0000-0E00-000032020000}"/>
            </a:ext>
          </a:extLst>
        </xdr:cNvPr>
        <xdr:cNvSpPr txBox="1"/>
      </xdr:nvSpPr>
      <xdr:spPr>
        <a:xfrm>
          <a:off x="12611744" y="997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3" name="正方形/長方形 562">
          <a:extLst>
            <a:ext uri="{FF2B5EF4-FFF2-40B4-BE49-F238E27FC236}">
              <a16:creationId xmlns:a16="http://schemas.microsoft.com/office/drawing/2014/main" id="{00000000-0008-0000-0E00-000033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4" name="正方形/長方形 563">
          <a:extLst>
            <a:ext uri="{FF2B5EF4-FFF2-40B4-BE49-F238E27FC236}">
              <a16:creationId xmlns:a16="http://schemas.microsoft.com/office/drawing/2014/main" id="{00000000-0008-0000-0E00-000034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5" name="正方形/長方形 564">
          <a:extLst>
            <a:ext uri="{FF2B5EF4-FFF2-40B4-BE49-F238E27FC236}">
              <a16:creationId xmlns:a16="http://schemas.microsoft.com/office/drawing/2014/main" id="{00000000-0008-0000-0E00-000035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6" name="正方形/長方形 565">
          <a:extLst>
            <a:ext uri="{FF2B5EF4-FFF2-40B4-BE49-F238E27FC236}">
              <a16:creationId xmlns:a16="http://schemas.microsoft.com/office/drawing/2014/main" id="{00000000-0008-0000-0E00-000036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7" name="正方形/長方形 566">
          <a:extLst>
            <a:ext uri="{FF2B5EF4-FFF2-40B4-BE49-F238E27FC236}">
              <a16:creationId xmlns:a16="http://schemas.microsoft.com/office/drawing/2014/main" id="{00000000-0008-0000-0E00-000037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8" name="正方形/長方形 567">
          <a:extLst>
            <a:ext uri="{FF2B5EF4-FFF2-40B4-BE49-F238E27FC236}">
              <a16:creationId xmlns:a16="http://schemas.microsoft.com/office/drawing/2014/main" id="{00000000-0008-0000-0E00-000038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9" name="正方形/長方形 568">
          <a:extLst>
            <a:ext uri="{FF2B5EF4-FFF2-40B4-BE49-F238E27FC236}">
              <a16:creationId xmlns:a16="http://schemas.microsoft.com/office/drawing/2014/main" id="{00000000-0008-0000-0E00-000039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0" name="正方形/長方形 569">
          <a:extLst>
            <a:ext uri="{FF2B5EF4-FFF2-40B4-BE49-F238E27FC236}">
              <a16:creationId xmlns:a16="http://schemas.microsoft.com/office/drawing/2014/main" id="{00000000-0008-0000-0E00-00003A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1" name="テキスト ボックス 570">
          <a:extLst>
            <a:ext uri="{FF2B5EF4-FFF2-40B4-BE49-F238E27FC236}">
              <a16:creationId xmlns:a16="http://schemas.microsoft.com/office/drawing/2014/main" id="{00000000-0008-0000-0E00-00003B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2" name="直線コネクタ 571">
          <a:extLst>
            <a:ext uri="{FF2B5EF4-FFF2-40B4-BE49-F238E27FC236}">
              <a16:creationId xmlns:a16="http://schemas.microsoft.com/office/drawing/2014/main" id="{00000000-0008-0000-0E00-00003C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3" name="テキスト ボックス 572">
          <a:extLst>
            <a:ext uri="{FF2B5EF4-FFF2-40B4-BE49-F238E27FC236}">
              <a16:creationId xmlns:a16="http://schemas.microsoft.com/office/drawing/2014/main" id="{00000000-0008-0000-0E00-00003D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4" name="直線コネクタ 573">
          <a:extLst>
            <a:ext uri="{FF2B5EF4-FFF2-40B4-BE49-F238E27FC236}">
              <a16:creationId xmlns:a16="http://schemas.microsoft.com/office/drawing/2014/main" id="{00000000-0008-0000-0E00-00003E020000}"/>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5" name="テキスト ボックス 574">
          <a:extLst>
            <a:ext uri="{FF2B5EF4-FFF2-40B4-BE49-F238E27FC236}">
              <a16:creationId xmlns:a16="http://schemas.microsoft.com/office/drawing/2014/main" id="{00000000-0008-0000-0E00-00003F020000}"/>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6" name="直線コネクタ 575">
          <a:extLst>
            <a:ext uri="{FF2B5EF4-FFF2-40B4-BE49-F238E27FC236}">
              <a16:creationId xmlns:a16="http://schemas.microsoft.com/office/drawing/2014/main" id="{00000000-0008-0000-0E00-000040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7" name="テキスト ボックス 576">
          <a:extLst>
            <a:ext uri="{FF2B5EF4-FFF2-40B4-BE49-F238E27FC236}">
              <a16:creationId xmlns:a16="http://schemas.microsoft.com/office/drawing/2014/main" id="{00000000-0008-0000-0E00-000041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78" name="直線コネクタ 577">
          <a:extLst>
            <a:ext uri="{FF2B5EF4-FFF2-40B4-BE49-F238E27FC236}">
              <a16:creationId xmlns:a16="http://schemas.microsoft.com/office/drawing/2014/main" id="{00000000-0008-0000-0E00-000042020000}"/>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79" name="テキスト ボックス 578">
          <a:extLst>
            <a:ext uri="{FF2B5EF4-FFF2-40B4-BE49-F238E27FC236}">
              <a16:creationId xmlns:a16="http://schemas.microsoft.com/office/drawing/2014/main" id="{00000000-0008-0000-0E00-000043020000}"/>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a:extLst>
            <a:ext uri="{FF2B5EF4-FFF2-40B4-BE49-F238E27FC236}">
              <a16:creationId xmlns:a16="http://schemas.microsoft.com/office/drawing/2014/main" id="{00000000-0008-0000-0E00-000044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a:extLst>
            <a:ext uri="{FF2B5EF4-FFF2-40B4-BE49-F238E27FC236}">
              <a16:creationId xmlns:a16="http://schemas.microsoft.com/office/drawing/2014/main" id="{00000000-0008-0000-0E00-000045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学校施設】&#10;一人当たり面積グラフ枠">
          <a:extLst>
            <a:ext uri="{FF2B5EF4-FFF2-40B4-BE49-F238E27FC236}">
              <a16:creationId xmlns:a16="http://schemas.microsoft.com/office/drawing/2014/main" id="{00000000-0008-0000-0E00-000046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5144</xdr:rowOff>
    </xdr:from>
    <xdr:to>
      <xdr:col>116</xdr:col>
      <xdr:colOff>62864</xdr:colOff>
      <xdr:row>63</xdr:row>
      <xdr:rowOff>36005</xdr:rowOff>
    </xdr:to>
    <xdr:cxnSp macro="">
      <xdr:nvCxnSpPr>
        <xdr:cNvPr id="583" name="直線コネクタ 582">
          <a:extLst>
            <a:ext uri="{FF2B5EF4-FFF2-40B4-BE49-F238E27FC236}">
              <a16:creationId xmlns:a16="http://schemas.microsoft.com/office/drawing/2014/main" id="{00000000-0008-0000-0E00-000047020000}"/>
            </a:ext>
          </a:extLst>
        </xdr:cNvPr>
        <xdr:cNvCxnSpPr/>
      </xdr:nvCxnSpPr>
      <xdr:spPr>
        <a:xfrm flipV="1">
          <a:off x="22160864" y="9606344"/>
          <a:ext cx="0" cy="123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39832</xdr:rowOff>
    </xdr:from>
    <xdr:ext cx="469744" cy="259045"/>
    <xdr:sp macro="" textlink="">
      <xdr:nvSpPr>
        <xdr:cNvPr id="584" name="【学校施設】&#10;一人当たり面積最小値テキスト">
          <a:extLst>
            <a:ext uri="{FF2B5EF4-FFF2-40B4-BE49-F238E27FC236}">
              <a16:creationId xmlns:a16="http://schemas.microsoft.com/office/drawing/2014/main" id="{00000000-0008-0000-0E00-000048020000}"/>
            </a:ext>
          </a:extLst>
        </xdr:cNvPr>
        <xdr:cNvSpPr txBox="1"/>
      </xdr:nvSpPr>
      <xdr:spPr>
        <a:xfrm>
          <a:off x="22199600" y="10841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36005</xdr:rowOff>
    </xdr:from>
    <xdr:to>
      <xdr:col>116</xdr:col>
      <xdr:colOff>152400</xdr:colOff>
      <xdr:row>63</xdr:row>
      <xdr:rowOff>36005</xdr:rowOff>
    </xdr:to>
    <xdr:cxnSp macro="">
      <xdr:nvCxnSpPr>
        <xdr:cNvPr id="585" name="直線コネクタ 584">
          <a:extLst>
            <a:ext uri="{FF2B5EF4-FFF2-40B4-BE49-F238E27FC236}">
              <a16:creationId xmlns:a16="http://schemas.microsoft.com/office/drawing/2014/main" id="{00000000-0008-0000-0E00-000049020000}"/>
            </a:ext>
          </a:extLst>
        </xdr:cNvPr>
        <xdr:cNvCxnSpPr/>
      </xdr:nvCxnSpPr>
      <xdr:spPr>
        <a:xfrm>
          <a:off x="22072600" y="10837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123271</xdr:rowOff>
    </xdr:from>
    <xdr:ext cx="469744" cy="259045"/>
    <xdr:sp macro="" textlink="">
      <xdr:nvSpPr>
        <xdr:cNvPr id="586" name="【学校施設】&#10;一人当たり面積最大値テキスト">
          <a:extLst>
            <a:ext uri="{FF2B5EF4-FFF2-40B4-BE49-F238E27FC236}">
              <a16:creationId xmlns:a16="http://schemas.microsoft.com/office/drawing/2014/main" id="{00000000-0008-0000-0E00-00004A020000}"/>
            </a:ext>
          </a:extLst>
        </xdr:cNvPr>
        <xdr:cNvSpPr txBox="1"/>
      </xdr:nvSpPr>
      <xdr:spPr>
        <a:xfrm>
          <a:off x="22199600" y="9381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5144</xdr:rowOff>
    </xdr:from>
    <xdr:to>
      <xdr:col>116</xdr:col>
      <xdr:colOff>152400</xdr:colOff>
      <xdr:row>56</xdr:row>
      <xdr:rowOff>5144</xdr:rowOff>
    </xdr:to>
    <xdr:cxnSp macro="">
      <xdr:nvCxnSpPr>
        <xdr:cNvPr id="587" name="直線コネクタ 586">
          <a:extLst>
            <a:ext uri="{FF2B5EF4-FFF2-40B4-BE49-F238E27FC236}">
              <a16:creationId xmlns:a16="http://schemas.microsoft.com/office/drawing/2014/main" id="{00000000-0008-0000-0E00-00004B020000}"/>
            </a:ext>
          </a:extLst>
        </xdr:cNvPr>
        <xdr:cNvCxnSpPr/>
      </xdr:nvCxnSpPr>
      <xdr:spPr>
        <a:xfrm>
          <a:off x="22072600" y="9606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89933</xdr:rowOff>
    </xdr:from>
    <xdr:ext cx="469744" cy="259045"/>
    <xdr:sp macro="" textlink="">
      <xdr:nvSpPr>
        <xdr:cNvPr id="588" name="【学校施設】&#10;一人当たり面積平均値テキスト">
          <a:extLst>
            <a:ext uri="{FF2B5EF4-FFF2-40B4-BE49-F238E27FC236}">
              <a16:creationId xmlns:a16="http://schemas.microsoft.com/office/drawing/2014/main" id="{00000000-0008-0000-0E00-00004C020000}"/>
            </a:ext>
          </a:extLst>
        </xdr:cNvPr>
        <xdr:cNvSpPr txBox="1"/>
      </xdr:nvSpPr>
      <xdr:spPr>
        <a:xfrm>
          <a:off x="22199600" y="103769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111506</xdr:rowOff>
    </xdr:from>
    <xdr:to>
      <xdr:col>116</xdr:col>
      <xdr:colOff>114300</xdr:colOff>
      <xdr:row>61</xdr:row>
      <xdr:rowOff>41656</xdr:rowOff>
    </xdr:to>
    <xdr:sp macro="" textlink="">
      <xdr:nvSpPr>
        <xdr:cNvPr id="589" name="フローチャート: 判断 588">
          <a:extLst>
            <a:ext uri="{FF2B5EF4-FFF2-40B4-BE49-F238E27FC236}">
              <a16:creationId xmlns:a16="http://schemas.microsoft.com/office/drawing/2014/main" id="{00000000-0008-0000-0E00-00004D020000}"/>
            </a:ext>
          </a:extLst>
        </xdr:cNvPr>
        <xdr:cNvSpPr/>
      </xdr:nvSpPr>
      <xdr:spPr>
        <a:xfrm>
          <a:off x="22110700" y="10398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112649</xdr:rowOff>
    </xdr:from>
    <xdr:to>
      <xdr:col>112</xdr:col>
      <xdr:colOff>38100</xdr:colOff>
      <xdr:row>61</xdr:row>
      <xdr:rowOff>42799</xdr:rowOff>
    </xdr:to>
    <xdr:sp macro="" textlink="">
      <xdr:nvSpPr>
        <xdr:cNvPr id="590" name="フローチャート: 判断 589">
          <a:extLst>
            <a:ext uri="{FF2B5EF4-FFF2-40B4-BE49-F238E27FC236}">
              <a16:creationId xmlns:a16="http://schemas.microsoft.com/office/drawing/2014/main" id="{00000000-0008-0000-0E00-00004E020000}"/>
            </a:ext>
          </a:extLst>
        </xdr:cNvPr>
        <xdr:cNvSpPr/>
      </xdr:nvSpPr>
      <xdr:spPr>
        <a:xfrm>
          <a:off x="21272500" y="10399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135509</xdr:rowOff>
    </xdr:from>
    <xdr:to>
      <xdr:col>107</xdr:col>
      <xdr:colOff>101600</xdr:colOff>
      <xdr:row>61</xdr:row>
      <xdr:rowOff>65659</xdr:rowOff>
    </xdr:to>
    <xdr:sp macro="" textlink="">
      <xdr:nvSpPr>
        <xdr:cNvPr id="591" name="フローチャート: 判断 590">
          <a:extLst>
            <a:ext uri="{FF2B5EF4-FFF2-40B4-BE49-F238E27FC236}">
              <a16:creationId xmlns:a16="http://schemas.microsoft.com/office/drawing/2014/main" id="{00000000-0008-0000-0E00-00004F020000}"/>
            </a:ext>
          </a:extLst>
        </xdr:cNvPr>
        <xdr:cNvSpPr/>
      </xdr:nvSpPr>
      <xdr:spPr>
        <a:xfrm>
          <a:off x="20383500" y="10422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123507</xdr:rowOff>
    </xdr:from>
    <xdr:to>
      <xdr:col>102</xdr:col>
      <xdr:colOff>165100</xdr:colOff>
      <xdr:row>61</xdr:row>
      <xdr:rowOff>53657</xdr:rowOff>
    </xdr:to>
    <xdr:sp macro="" textlink="">
      <xdr:nvSpPr>
        <xdr:cNvPr id="592" name="フローチャート: 判断 591">
          <a:extLst>
            <a:ext uri="{FF2B5EF4-FFF2-40B4-BE49-F238E27FC236}">
              <a16:creationId xmlns:a16="http://schemas.microsoft.com/office/drawing/2014/main" id="{00000000-0008-0000-0E00-000050020000}"/>
            </a:ext>
          </a:extLst>
        </xdr:cNvPr>
        <xdr:cNvSpPr/>
      </xdr:nvSpPr>
      <xdr:spPr>
        <a:xfrm>
          <a:off x="19494500" y="10410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113220</xdr:rowOff>
    </xdr:from>
    <xdr:to>
      <xdr:col>98</xdr:col>
      <xdr:colOff>38100</xdr:colOff>
      <xdr:row>61</xdr:row>
      <xdr:rowOff>43370</xdr:rowOff>
    </xdr:to>
    <xdr:sp macro="" textlink="">
      <xdr:nvSpPr>
        <xdr:cNvPr id="593" name="フローチャート: 判断 592">
          <a:extLst>
            <a:ext uri="{FF2B5EF4-FFF2-40B4-BE49-F238E27FC236}">
              <a16:creationId xmlns:a16="http://schemas.microsoft.com/office/drawing/2014/main" id="{00000000-0008-0000-0E00-000051020000}"/>
            </a:ext>
          </a:extLst>
        </xdr:cNvPr>
        <xdr:cNvSpPr/>
      </xdr:nvSpPr>
      <xdr:spPr>
        <a:xfrm>
          <a:off x="18605500" y="1040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00000000-0008-0000-0E00-000052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00000000-0008-0000-0E00-000053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00000000-0008-0000-0E00-000054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00000000-0008-0000-0E00-000055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00000000-0008-0000-0E00-000056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18352</xdr:rowOff>
    </xdr:from>
    <xdr:to>
      <xdr:col>116</xdr:col>
      <xdr:colOff>114300</xdr:colOff>
      <xdr:row>60</xdr:row>
      <xdr:rowOff>119952</xdr:rowOff>
    </xdr:to>
    <xdr:sp macro="" textlink="">
      <xdr:nvSpPr>
        <xdr:cNvPr id="599" name="楕円 598">
          <a:extLst>
            <a:ext uri="{FF2B5EF4-FFF2-40B4-BE49-F238E27FC236}">
              <a16:creationId xmlns:a16="http://schemas.microsoft.com/office/drawing/2014/main" id="{00000000-0008-0000-0E00-000057020000}"/>
            </a:ext>
          </a:extLst>
        </xdr:cNvPr>
        <xdr:cNvSpPr/>
      </xdr:nvSpPr>
      <xdr:spPr>
        <a:xfrm>
          <a:off x="22110700" y="10305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41229</xdr:rowOff>
    </xdr:from>
    <xdr:ext cx="469744" cy="259045"/>
    <xdr:sp macro="" textlink="">
      <xdr:nvSpPr>
        <xdr:cNvPr id="600" name="【学校施設】&#10;一人当たり面積該当値テキスト">
          <a:extLst>
            <a:ext uri="{FF2B5EF4-FFF2-40B4-BE49-F238E27FC236}">
              <a16:creationId xmlns:a16="http://schemas.microsoft.com/office/drawing/2014/main" id="{00000000-0008-0000-0E00-000058020000}"/>
            </a:ext>
          </a:extLst>
        </xdr:cNvPr>
        <xdr:cNvSpPr txBox="1"/>
      </xdr:nvSpPr>
      <xdr:spPr>
        <a:xfrm>
          <a:off x="22199600" y="10156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26924</xdr:rowOff>
    </xdr:from>
    <xdr:to>
      <xdr:col>112</xdr:col>
      <xdr:colOff>38100</xdr:colOff>
      <xdr:row>60</xdr:row>
      <xdr:rowOff>128524</xdr:rowOff>
    </xdr:to>
    <xdr:sp macro="" textlink="">
      <xdr:nvSpPr>
        <xdr:cNvPr id="601" name="楕円 600">
          <a:extLst>
            <a:ext uri="{FF2B5EF4-FFF2-40B4-BE49-F238E27FC236}">
              <a16:creationId xmlns:a16="http://schemas.microsoft.com/office/drawing/2014/main" id="{00000000-0008-0000-0E00-000059020000}"/>
            </a:ext>
          </a:extLst>
        </xdr:cNvPr>
        <xdr:cNvSpPr/>
      </xdr:nvSpPr>
      <xdr:spPr>
        <a:xfrm>
          <a:off x="21272500" y="1031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69152</xdr:rowOff>
    </xdr:from>
    <xdr:to>
      <xdr:col>116</xdr:col>
      <xdr:colOff>63500</xdr:colOff>
      <xdr:row>60</xdr:row>
      <xdr:rowOff>77724</xdr:rowOff>
    </xdr:to>
    <xdr:cxnSp macro="">
      <xdr:nvCxnSpPr>
        <xdr:cNvPr id="602" name="直線コネクタ 601">
          <a:extLst>
            <a:ext uri="{FF2B5EF4-FFF2-40B4-BE49-F238E27FC236}">
              <a16:creationId xmlns:a16="http://schemas.microsoft.com/office/drawing/2014/main" id="{00000000-0008-0000-0E00-00005A020000}"/>
            </a:ext>
          </a:extLst>
        </xdr:cNvPr>
        <xdr:cNvCxnSpPr/>
      </xdr:nvCxnSpPr>
      <xdr:spPr>
        <a:xfrm flipV="1">
          <a:off x="21323300" y="10356152"/>
          <a:ext cx="838200" cy="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34354</xdr:rowOff>
    </xdr:from>
    <xdr:to>
      <xdr:col>107</xdr:col>
      <xdr:colOff>101600</xdr:colOff>
      <xdr:row>60</xdr:row>
      <xdr:rowOff>135954</xdr:rowOff>
    </xdr:to>
    <xdr:sp macro="" textlink="">
      <xdr:nvSpPr>
        <xdr:cNvPr id="603" name="楕円 602">
          <a:extLst>
            <a:ext uri="{FF2B5EF4-FFF2-40B4-BE49-F238E27FC236}">
              <a16:creationId xmlns:a16="http://schemas.microsoft.com/office/drawing/2014/main" id="{00000000-0008-0000-0E00-00005B020000}"/>
            </a:ext>
          </a:extLst>
        </xdr:cNvPr>
        <xdr:cNvSpPr/>
      </xdr:nvSpPr>
      <xdr:spPr>
        <a:xfrm>
          <a:off x="20383500" y="1032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77724</xdr:rowOff>
    </xdr:from>
    <xdr:to>
      <xdr:col>111</xdr:col>
      <xdr:colOff>177800</xdr:colOff>
      <xdr:row>60</xdr:row>
      <xdr:rowOff>85154</xdr:rowOff>
    </xdr:to>
    <xdr:cxnSp macro="">
      <xdr:nvCxnSpPr>
        <xdr:cNvPr id="604" name="直線コネクタ 603">
          <a:extLst>
            <a:ext uri="{FF2B5EF4-FFF2-40B4-BE49-F238E27FC236}">
              <a16:creationId xmlns:a16="http://schemas.microsoft.com/office/drawing/2014/main" id="{00000000-0008-0000-0E00-00005C020000}"/>
            </a:ext>
          </a:extLst>
        </xdr:cNvPr>
        <xdr:cNvCxnSpPr/>
      </xdr:nvCxnSpPr>
      <xdr:spPr>
        <a:xfrm flipV="1">
          <a:off x="20434300" y="10364724"/>
          <a:ext cx="8890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43497</xdr:rowOff>
    </xdr:from>
    <xdr:to>
      <xdr:col>102</xdr:col>
      <xdr:colOff>165100</xdr:colOff>
      <xdr:row>60</xdr:row>
      <xdr:rowOff>145097</xdr:rowOff>
    </xdr:to>
    <xdr:sp macro="" textlink="">
      <xdr:nvSpPr>
        <xdr:cNvPr id="605" name="楕円 604">
          <a:extLst>
            <a:ext uri="{FF2B5EF4-FFF2-40B4-BE49-F238E27FC236}">
              <a16:creationId xmlns:a16="http://schemas.microsoft.com/office/drawing/2014/main" id="{00000000-0008-0000-0E00-00005D020000}"/>
            </a:ext>
          </a:extLst>
        </xdr:cNvPr>
        <xdr:cNvSpPr/>
      </xdr:nvSpPr>
      <xdr:spPr>
        <a:xfrm>
          <a:off x="19494500" y="10330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85154</xdr:rowOff>
    </xdr:from>
    <xdr:to>
      <xdr:col>107</xdr:col>
      <xdr:colOff>50800</xdr:colOff>
      <xdr:row>60</xdr:row>
      <xdr:rowOff>94297</xdr:rowOff>
    </xdr:to>
    <xdr:cxnSp macro="">
      <xdr:nvCxnSpPr>
        <xdr:cNvPr id="606" name="直線コネクタ 605">
          <a:extLst>
            <a:ext uri="{FF2B5EF4-FFF2-40B4-BE49-F238E27FC236}">
              <a16:creationId xmlns:a16="http://schemas.microsoft.com/office/drawing/2014/main" id="{00000000-0008-0000-0E00-00005E020000}"/>
            </a:ext>
          </a:extLst>
        </xdr:cNvPr>
        <xdr:cNvCxnSpPr/>
      </xdr:nvCxnSpPr>
      <xdr:spPr>
        <a:xfrm flipV="1">
          <a:off x="19545300" y="10372154"/>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42926</xdr:rowOff>
    </xdr:from>
    <xdr:to>
      <xdr:col>98</xdr:col>
      <xdr:colOff>38100</xdr:colOff>
      <xdr:row>60</xdr:row>
      <xdr:rowOff>144526</xdr:rowOff>
    </xdr:to>
    <xdr:sp macro="" textlink="">
      <xdr:nvSpPr>
        <xdr:cNvPr id="607" name="楕円 606">
          <a:extLst>
            <a:ext uri="{FF2B5EF4-FFF2-40B4-BE49-F238E27FC236}">
              <a16:creationId xmlns:a16="http://schemas.microsoft.com/office/drawing/2014/main" id="{00000000-0008-0000-0E00-00005F020000}"/>
            </a:ext>
          </a:extLst>
        </xdr:cNvPr>
        <xdr:cNvSpPr/>
      </xdr:nvSpPr>
      <xdr:spPr>
        <a:xfrm>
          <a:off x="18605500" y="1032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93726</xdr:rowOff>
    </xdr:from>
    <xdr:to>
      <xdr:col>102</xdr:col>
      <xdr:colOff>114300</xdr:colOff>
      <xdr:row>60</xdr:row>
      <xdr:rowOff>94297</xdr:rowOff>
    </xdr:to>
    <xdr:cxnSp macro="">
      <xdr:nvCxnSpPr>
        <xdr:cNvPr id="608" name="直線コネクタ 607">
          <a:extLst>
            <a:ext uri="{FF2B5EF4-FFF2-40B4-BE49-F238E27FC236}">
              <a16:creationId xmlns:a16="http://schemas.microsoft.com/office/drawing/2014/main" id="{00000000-0008-0000-0E00-000060020000}"/>
            </a:ext>
          </a:extLst>
        </xdr:cNvPr>
        <xdr:cNvCxnSpPr/>
      </xdr:nvCxnSpPr>
      <xdr:spPr>
        <a:xfrm>
          <a:off x="18656300" y="10380726"/>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33926</xdr:rowOff>
    </xdr:from>
    <xdr:ext cx="469744" cy="259045"/>
    <xdr:sp macro="" textlink="">
      <xdr:nvSpPr>
        <xdr:cNvPr id="609" name="n_1aveValue【学校施設】&#10;一人当たり面積">
          <a:extLst>
            <a:ext uri="{FF2B5EF4-FFF2-40B4-BE49-F238E27FC236}">
              <a16:creationId xmlns:a16="http://schemas.microsoft.com/office/drawing/2014/main" id="{00000000-0008-0000-0E00-000061020000}"/>
            </a:ext>
          </a:extLst>
        </xdr:cNvPr>
        <xdr:cNvSpPr txBox="1"/>
      </xdr:nvSpPr>
      <xdr:spPr>
        <a:xfrm>
          <a:off x="21075727" y="10492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56786</xdr:rowOff>
    </xdr:from>
    <xdr:ext cx="469744" cy="259045"/>
    <xdr:sp macro="" textlink="">
      <xdr:nvSpPr>
        <xdr:cNvPr id="610" name="n_2aveValue【学校施設】&#10;一人当たり面積">
          <a:extLst>
            <a:ext uri="{FF2B5EF4-FFF2-40B4-BE49-F238E27FC236}">
              <a16:creationId xmlns:a16="http://schemas.microsoft.com/office/drawing/2014/main" id="{00000000-0008-0000-0E00-000062020000}"/>
            </a:ext>
          </a:extLst>
        </xdr:cNvPr>
        <xdr:cNvSpPr txBox="1"/>
      </xdr:nvSpPr>
      <xdr:spPr>
        <a:xfrm>
          <a:off x="20199427" y="10515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44784</xdr:rowOff>
    </xdr:from>
    <xdr:ext cx="469744" cy="259045"/>
    <xdr:sp macro="" textlink="">
      <xdr:nvSpPr>
        <xdr:cNvPr id="611" name="n_3aveValue【学校施設】&#10;一人当たり面積">
          <a:extLst>
            <a:ext uri="{FF2B5EF4-FFF2-40B4-BE49-F238E27FC236}">
              <a16:creationId xmlns:a16="http://schemas.microsoft.com/office/drawing/2014/main" id="{00000000-0008-0000-0E00-000063020000}"/>
            </a:ext>
          </a:extLst>
        </xdr:cNvPr>
        <xdr:cNvSpPr txBox="1"/>
      </xdr:nvSpPr>
      <xdr:spPr>
        <a:xfrm>
          <a:off x="19310427" y="10503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34497</xdr:rowOff>
    </xdr:from>
    <xdr:ext cx="469744" cy="259045"/>
    <xdr:sp macro="" textlink="">
      <xdr:nvSpPr>
        <xdr:cNvPr id="612" name="n_4aveValue【学校施設】&#10;一人当たり面積">
          <a:extLst>
            <a:ext uri="{FF2B5EF4-FFF2-40B4-BE49-F238E27FC236}">
              <a16:creationId xmlns:a16="http://schemas.microsoft.com/office/drawing/2014/main" id="{00000000-0008-0000-0E00-000064020000}"/>
            </a:ext>
          </a:extLst>
        </xdr:cNvPr>
        <xdr:cNvSpPr txBox="1"/>
      </xdr:nvSpPr>
      <xdr:spPr>
        <a:xfrm>
          <a:off x="18421427" y="1049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145051</xdr:rowOff>
    </xdr:from>
    <xdr:ext cx="469744" cy="259045"/>
    <xdr:sp macro="" textlink="">
      <xdr:nvSpPr>
        <xdr:cNvPr id="613" name="n_1mainValue【学校施設】&#10;一人当たり面積">
          <a:extLst>
            <a:ext uri="{FF2B5EF4-FFF2-40B4-BE49-F238E27FC236}">
              <a16:creationId xmlns:a16="http://schemas.microsoft.com/office/drawing/2014/main" id="{00000000-0008-0000-0E00-000065020000}"/>
            </a:ext>
          </a:extLst>
        </xdr:cNvPr>
        <xdr:cNvSpPr txBox="1"/>
      </xdr:nvSpPr>
      <xdr:spPr>
        <a:xfrm>
          <a:off x="21075727" y="10089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152481</xdr:rowOff>
    </xdr:from>
    <xdr:ext cx="469744" cy="259045"/>
    <xdr:sp macro="" textlink="">
      <xdr:nvSpPr>
        <xdr:cNvPr id="614" name="n_2mainValue【学校施設】&#10;一人当たり面積">
          <a:extLst>
            <a:ext uri="{FF2B5EF4-FFF2-40B4-BE49-F238E27FC236}">
              <a16:creationId xmlns:a16="http://schemas.microsoft.com/office/drawing/2014/main" id="{00000000-0008-0000-0E00-000066020000}"/>
            </a:ext>
          </a:extLst>
        </xdr:cNvPr>
        <xdr:cNvSpPr txBox="1"/>
      </xdr:nvSpPr>
      <xdr:spPr>
        <a:xfrm>
          <a:off x="20199427" y="10096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161624</xdr:rowOff>
    </xdr:from>
    <xdr:ext cx="469744" cy="259045"/>
    <xdr:sp macro="" textlink="">
      <xdr:nvSpPr>
        <xdr:cNvPr id="615" name="n_3mainValue【学校施設】&#10;一人当たり面積">
          <a:extLst>
            <a:ext uri="{FF2B5EF4-FFF2-40B4-BE49-F238E27FC236}">
              <a16:creationId xmlns:a16="http://schemas.microsoft.com/office/drawing/2014/main" id="{00000000-0008-0000-0E00-000067020000}"/>
            </a:ext>
          </a:extLst>
        </xdr:cNvPr>
        <xdr:cNvSpPr txBox="1"/>
      </xdr:nvSpPr>
      <xdr:spPr>
        <a:xfrm>
          <a:off x="19310427" y="10105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161053</xdr:rowOff>
    </xdr:from>
    <xdr:ext cx="469744" cy="259045"/>
    <xdr:sp macro="" textlink="">
      <xdr:nvSpPr>
        <xdr:cNvPr id="616" name="n_4mainValue【学校施設】&#10;一人当たり面積">
          <a:extLst>
            <a:ext uri="{FF2B5EF4-FFF2-40B4-BE49-F238E27FC236}">
              <a16:creationId xmlns:a16="http://schemas.microsoft.com/office/drawing/2014/main" id="{00000000-0008-0000-0E00-000068020000}"/>
            </a:ext>
          </a:extLst>
        </xdr:cNvPr>
        <xdr:cNvSpPr txBox="1"/>
      </xdr:nvSpPr>
      <xdr:spPr>
        <a:xfrm>
          <a:off x="18421427" y="10105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7" name="正方形/長方形 616">
          <a:extLst>
            <a:ext uri="{FF2B5EF4-FFF2-40B4-BE49-F238E27FC236}">
              <a16:creationId xmlns:a16="http://schemas.microsoft.com/office/drawing/2014/main" id="{00000000-0008-0000-0E00-000069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8" name="正方形/長方形 617">
          <a:extLst>
            <a:ext uri="{FF2B5EF4-FFF2-40B4-BE49-F238E27FC236}">
              <a16:creationId xmlns:a16="http://schemas.microsoft.com/office/drawing/2014/main" id="{00000000-0008-0000-0E00-00006A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9" name="正方形/長方形 618">
          <a:extLst>
            <a:ext uri="{FF2B5EF4-FFF2-40B4-BE49-F238E27FC236}">
              <a16:creationId xmlns:a16="http://schemas.microsoft.com/office/drawing/2014/main" id="{00000000-0008-0000-0E00-00006B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0" name="正方形/長方形 619">
          <a:extLst>
            <a:ext uri="{FF2B5EF4-FFF2-40B4-BE49-F238E27FC236}">
              <a16:creationId xmlns:a16="http://schemas.microsoft.com/office/drawing/2014/main" id="{00000000-0008-0000-0E00-00006C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1" name="正方形/長方形 620">
          <a:extLst>
            <a:ext uri="{FF2B5EF4-FFF2-40B4-BE49-F238E27FC236}">
              <a16:creationId xmlns:a16="http://schemas.microsoft.com/office/drawing/2014/main" id="{00000000-0008-0000-0E00-00006D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2" name="正方形/長方形 621">
          <a:extLst>
            <a:ext uri="{FF2B5EF4-FFF2-40B4-BE49-F238E27FC236}">
              <a16:creationId xmlns:a16="http://schemas.microsoft.com/office/drawing/2014/main" id="{00000000-0008-0000-0E00-00006E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3" name="正方形/長方形 622">
          <a:extLst>
            <a:ext uri="{FF2B5EF4-FFF2-40B4-BE49-F238E27FC236}">
              <a16:creationId xmlns:a16="http://schemas.microsoft.com/office/drawing/2014/main" id="{00000000-0008-0000-0E00-00006F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4" name="正方形/長方形 623">
          <a:extLst>
            <a:ext uri="{FF2B5EF4-FFF2-40B4-BE49-F238E27FC236}">
              <a16:creationId xmlns:a16="http://schemas.microsoft.com/office/drawing/2014/main" id="{00000000-0008-0000-0E00-000070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5" name="正方形/長方形 624">
          <a:extLst>
            <a:ext uri="{FF2B5EF4-FFF2-40B4-BE49-F238E27FC236}">
              <a16:creationId xmlns:a16="http://schemas.microsoft.com/office/drawing/2014/main" id="{00000000-0008-0000-0E00-000071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6" name="正方形/長方形 625">
          <a:extLst>
            <a:ext uri="{FF2B5EF4-FFF2-40B4-BE49-F238E27FC236}">
              <a16:creationId xmlns:a16="http://schemas.microsoft.com/office/drawing/2014/main" id="{00000000-0008-0000-0E00-000072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7" name="正方形/長方形 626">
          <a:extLst>
            <a:ext uri="{FF2B5EF4-FFF2-40B4-BE49-F238E27FC236}">
              <a16:creationId xmlns:a16="http://schemas.microsoft.com/office/drawing/2014/main" id="{00000000-0008-0000-0E00-000073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8" name="正方形/長方形 627">
          <a:extLst>
            <a:ext uri="{FF2B5EF4-FFF2-40B4-BE49-F238E27FC236}">
              <a16:creationId xmlns:a16="http://schemas.microsoft.com/office/drawing/2014/main" id="{00000000-0008-0000-0E00-000074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9" name="正方形/長方形 628">
          <a:extLst>
            <a:ext uri="{FF2B5EF4-FFF2-40B4-BE49-F238E27FC236}">
              <a16:creationId xmlns:a16="http://schemas.microsoft.com/office/drawing/2014/main" id="{00000000-0008-0000-0E00-000075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0" name="正方形/長方形 629">
          <a:extLst>
            <a:ext uri="{FF2B5EF4-FFF2-40B4-BE49-F238E27FC236}">
              <a16:creationId xmlns:a16="http://schemas.microsoft.com/office/drawing/2014/main" id="{00000000-0008-0000-0E00-000076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1" name="正方形/長方形 630">
          <a:extLst>
            <a:ext uri="{FF2B5EF4-FFF2-40B4-BE49-F238E27FC236}">
              <a16:creationId xmlns:a16="http://schemas.microsoft.com/office/drawing/2014/main" id="{00000000-0008-0000-0E00-000077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2" name="正方形/長方形 631">
          <a:extLst>
            <a:ext uri="{FF2B5EF4-FFF2-40B4-BE49-F238E27FC236}">
              <a16:creationId xmlns:a16="http://schemas.microsoft.com/office/drawing/2014/main" id="{00000000-0008-0000-0E00-000078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3" name="正方形/長方形 632">
          <a:extLst>
            <a:ext uri="{FF2B5EF4-FFF2-40B4-BE49-F238E27FC236}">
              <a16:creationId xmlns:a16="http://schemas.microsoft.com/office/drawing/2014/main" id="{00000000-0008-0000-0E00-000079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4" name="正方形/長方形 633">
          <a:extLst>
            <a:ext uri="{FF2B5EF4-FFF2-40B4-BE49-F238E27FC236}">
              <a16:creationId xmlns:a16="http://schemas.microsoft.com/office/drawing/2014/main" id="{00000000-0008-0000-0E00-00007A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5" name="正方形/長方形 634">
          <a:extLst>
            <a:ext uri="{FF2B5EF4-FFF2-40B4-BE49-F238E27FC236}">
              <a16:creationId xmlns:a16="http://schemas.microsoft.com/office/drawing/2014/main" id="{00000000-0008-0000-0E00-00007B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6" name="正方形/長方形 635">
          <a:extLst>
            <a:ext uri="{FF2B5EF4-FFF2-40B4-BE49-F238E27FC236}">
              <a16:creationId xmlns:a16="http://schemas.microsoft.com/office/drawing/2014/main" id="{00000000-0008-0000-0E00-00007C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7" name="正方形/長方形 636">
          <a:extLst>
            <a:ext uri="{FF2B5EF4-FFF2-40B4-BE49-F238E27FC236}">
              <a16:creationId xmlns:a16="http://schemas.microsoft.com/office/drawing/2014/main" id="{00000000-0008-0000-0E00-00007D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8" name="正方形/長方形 637">
          <a:extLst>
            <a:ext uri="{FF2B5EF4-FFF2-40B4-BE49-F238E27FC236}">
              <a16:creationId xmlns:a16="http://schemas.microsoft.com/office/drawing/2014/main" id="{00000000-0008-0000-0E00-00007E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9" name="正方形/長方形 638">
          <a:extLst>
            <a:ext uri="{FF2B5EF4-FFF2-40B4-BE49-F238E27FC236}">
              <a16:creationId xmlns:a16="http://schemas.microsoft.com/office/drawing/2014/main" id="{00000000-0008-0000-0E00-00007F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0" name="正方形/長方形 639">
          <a:extLst>
            <a:ext uri="{FF2B5EF4-FFF2-40B4-BE49-F238E27FC236}">
              <a16:creationId xmlns:a16="http://schemas.microsoft.com/office/drawing/2014/main" id="{00000000-0008-0000-0E00-000080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1" name="テキスト ボックス 640">
          <a:extLst>
            <a:ext uri="{FF2B5EF4-FFF2-40B4-BE49-F238E27FC236}">
              <a16:creationId xmlns:a16="http://schemas.microsoft.com/office/drawing/2014/main" id="{00000000-0008-0000-0E00-000081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2" name="直線コネクタ 641">
          <a:extLst>
            <a:ext uri="{FF2B5EF4-FFF2-40B4-BE49-F238E27FC236}">
              <a16:creationId xmlns:a16="http://schemas.microsoft.com/office/drawing/2014/main" id="{00000000-0008-0000-0E00-000082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3" name="テキスト ボックス 642">
          <a:extLst>
            <a:ext uri="{FF2B5EF4-FFF2-40B4-BE49-F238E27FC236}">
              <a16:creationId xmlns:a16="http://schemas.microsoft.com/office/drawing/2014/main" id="{00000000-0008-0000-0E00-000083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4" name="直線コネクタ 643">
          <a:extLst>
            <a:ext uri="{FF2B5EF4-FFF2-40B4-BE49-F238E27FC236}">
              <a16:creationId xmlns:a16="http://schemas.microsoft.com/office/drawing/2014/main" id="{00000000-0008-0000-0E00-000084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45" name="テキスト ボックス 644">
          <a:extLst>
            <a:ext uri="{FF2B5EF4-FFF2-40B4-BE49-F238E27FC236}">
              <a16:creationId xmlns:a16="http://schemas.microsoft.com/office/drawing/2014/main" id="{00000000-0008-0000-0E00-000085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46" name="直線コネクタ 645">
          <a:extLst>
            <a:ext uri="{FF2B5EF4-FFF2-40B4-BE49-F238E27FC236}">
              <a16:creationId xmlns:a16="http://schemas.microsoft.com/office/drawing/2014/main" id="{00000000-0008-0000-0E00-000086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47" name="テキスト ボックス 646">
          <a:extLst>
            <a:ext uri="{FF2B5EF4-FFF2-40B4-BE49-F238E27FC236}">
              <a16:creationId xmlns:a16="http://schemas.microsoft.com/office/drawing/2014/main" id="{00000000-0008-0000-0E00-000087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48" name="直線コネクタ 647">
          <a:extLst>
            <a:ext uri="{FF2B5EF4-FFF2-40B4-BE49-F238E27FC236}">
              <a16:creationId xmlns:a16="http://schemas.microsoft.com/office/drawing/2014/main" id="{00000000-0008-0000-0E00-000088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49" name="テキスト ボックス 648">
          <a:extLst>
            <a:ext uri="{FF2B5EF4-FFF2-40B4-BE49-F238E27FC236}">
              <a16:creationId xmlns:a16="http://schemas.microsoft.com/office/drawing/2014/main" id="{00000000-0008-0000-0E00-000089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0" name="直線コネクタ 649">
          <a:extLst>
            <a:ext uri="{FF2B5EF4-FFF2-40B4-BE49-F238E27FC236}">
              <a16:creationId xmlns:a16="http://schemas.microsoft.com/office/drawing/2014/main" id="{00000000-0008-0000-0E00-00008A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1" name="テキスト ボックス 650">
          <a:extLst>
            <a:ext uri="{FF2B5EF4-FFF2-40B4-BE49-F238E27FC236}">
              <a16:creationId xmlns:a16="http://schemas.microsoft.com/office/drawing/2014/main" id="{00000000-0008-0000-0E00-00008B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2" name="直線コネクタ 651">
          <a:extLst>
            <a:ext uri="{FF2B5EF4-FFF2-40B4-BE49-F238E27FC236}">
              <a16:creationId xmlns:a16="http://schemas.microsoft.com/office/drawing/2014/main" id="{00000000-0008-0000-0E00-00008C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53" name="テキスト ボックス 652">
          <a:extLst>
            <a:ext uri="{FF2B5EF4-FFF2-40B4-BE49-F238E27FC236}">
              <a16:creationId xmlns:a16="http://schemas.microsoft.com/office/drawing/2014/main" id="{00000000-0008-0000-0E00-00008D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4" name="直線コネクタ 653">
          <a:extLst>
            <a:ext uri="{FF2B5EF4-FFF2-40B4-BE49-F238E27FC236}">
              <a16:creationId xmlns:a16="http://schemas.microsoft.com/office/drawing/2014/main" id="{00000000-0008-0000-0E00-00008E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55" name="テキスト ボックス 654">
          <a:extLst>
            <a:ext uri="{FF2B5EF4-FFF2-40B4-BE49-F238E27FC236}">
              <a16:creationId xmlns:a16="http://schemas.microsoft.com/office/drawing/2014/main" id="{00000000-0008-0000-0E00-00008F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56" name="【公民館】&#10;有形固定資産減価償却率グラフ枠">
          <a:extLst>
            <a:ext uri="{FF2B5EF4-FFF2-40B4-BE49-F238E27FC236}">
              <a16:creationId xmlns:a16="http://schemas.microsoft.com/office/drawing/2014/main" id="{00000000-0008-0000-0E00-000090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5714</xdr:rowOff>
    </xdr:from>
    <xdr:to>
      <xdr:col>85</xdr:col>
      <xdr:colOff>126364</xdr:colOff>
      <xdr:row>108</xdr:row>
      <xdr:rowOff>152400</xdr:rowOff>
    </xdr:to>
    <xdr:cxnSp macro="">
      <xdr:nvCxnSpPr>
        <xdr:cNvPr id="657" name="直線コネクタ 656">
          <a:extLst>
            <a:ext uri="{FF2B5EF4-FFF2-40B4-BE49-F238E27FC236}">
              <a16:creationId xmlns:a16="http://schemas.microsoft.com/office/drawing/2014/main" id="{00000000-0008-0000-0E00-000091020000}"/>
            </a:ext>
          </a:extLst>
        </xdr:cNvPr>
        <xdr:cNvCxnSpPr/>
      </xdr:nvCxnSpPr>
      <xdr:spPr>
        <a:xfrm flipV="1">
          <a:off x="16318864" y="17322164"/>
          <a:ext cx="0" cy="134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58" name="【公民館】&#10;有形固定資産減価償却率最小値テキスト">
          <a:extLst>
            <a:ext uri="{FF2B5EF4-FFF2-40B4-BE49-F238E27FC236}">
              <a16:creationId xmlns:a16="http://schemas.microsoft.com/office/drawing/2014/main" id="{00000000-0008-0000-0E00-0000920200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59" name="直線コネクタ 658">
          <a:extLst>
            <a:ext uri="{FF2B5EF4-FFF2-40B4-BE49-F238E27FC236}">
              <a16:creationId xmlns:a16="http://schemas.microsoft.com/office/drawing/2014/main" id="{00000000-0008-0000-0E00-00009302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123841</xdr:rowOff>
    </xdr:from>
    <xdr:ext cx="405111" cy="259045"/>
    <xdr:sp macro="" textlink="">
      <xdr:nvSpPr>
        <xdr:cNvPr id="660" name="【公民館】&#10;有形固定資産減価償却率最大値テキスト">
          <a:extLst>
            <a:ext uri="{FF2B5EF4-FFF2-40B4-BE49-F238E27FC236}">
              <a16:creationId xmlns:a16="http://schemas.microsoft.com/office/drawing/2014/main" id="{00000000-0008-0000-0E00-000094020000}"/>
            </a:ext>
          </a:extLst>
        </xdr:cNvPr>
        <xdr:cNvSpPr txBox="1"/>
      </xdr:nvSpPr>
      <xdr:spPr>
        <a:xfrm>
          <a:off x="16357600" y="17097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5714</xdr:rowOff>
    </xdr:from>
    <xdr:to>
      <xdr:col>86</xdr:col>
      <xdr:colOff>25400</xdr:colOff>
      <xdr:row>101</xdr:row>
      <xdr:rowOff>5714</xdr:rowOff>
    </xdr:to>
    <xdr:cxnSp macro="">
      <xdr:nvCxnSpPr>
        <xdr:cNvPr id="661" name="直線コネクタ 660">
          <a:extLst>
            <a:ext uri="{FF2B5EF4-FFF2-40B4-BE49-F238E27FC236}">
              <a16:creationId xmlns:a16="http://schemas.microsoft.com/office/drawing/2014/main" id="{00000000-0008-0000-0E00-000095020000}"/>
            </a:ext>
          </a:extLst>
        </xdr:cNvPr>
        <xdr:cNvCxnSpPr/>
      </xdr:nvCxnSpPr>
      <xdr:spPr>
        <a:xfrm>
          <a:off x="16230600" y="17322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143527</xdr:rowOff>
    </xdr:from>
    <xdr:ext cx="405111" cy="259045"/>
    <xdr:sp macro="" textlink="">
      <xdr:nvSpPr>
        <xdr:cNvPr id="662" name="【公民館】&#10;有形固定資産減価償却率平均値テキスト">
          <a:extLst>
            <a:ext uri="{FF2B5EF4-FFF2-40B4-BE49-F238E27FC236}">
              <a16:creationId xmlns:a16="http://schemas.microsoft.com/office/drawing/2014/main" id="{00000000-0008-0000-0E00-000096020000}"/>
            </a:ext>
          </a:extLst>
        </xdr:cNvPr>
        <xdr:cNvSpPr txBox="1"/>
      </xdr:nvSpPr>
      <xdr:spPr>
        <a:xfrm>
          <a:off x="16357600" y="17802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120650</xdr:rowOff>
    </xdr:from>
    <xdr:to>
      <xdr:col>85</xdr:col>
      <xdr:colOff>177800</xdr:colOff>
      <xdr:row>105</xdr:row>
      <xdr:rowOff>50800</xdr:rowOff>
    </xdr:to>
    <xdr:sp macro="" textlink="">
      <xdr:nvSpPr>
        <xdr:cNvPr id="663" name="フローチャート: 判断 662">
          <a:extLst>
            <a:ext uri="{FF2B5EF4-FFF2-40B4-BE49-F238E27FC236}">
              <a16:creationId xmlns:a16="http://schemas.microsoft.com/office/drawing/2014/main" id="{00000000-0008-0000-0E00-000097020000}"/>
            </a:ext>
          </a:extLst>
        </xdr:cNvPr>
        <xdr:cNvSpPr/>
      </xdr:nvSpPr>
      <xdr:spPr>
        <a:xfrm>
          <a:off x="162687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103505</xdr:rowOff>
    </xdr:from>
    <xdr:to>
      <xdr:col>81</xdr:col>
      <xdr:colOff>101600</xdr:colOff>
      <xdr:row>105</xdr:row>
      <xdr:rowOff>33655</xdr:rowOff>
    </xdr:to>
    <xdr:sp macro="" textlink="">
      <xdr:nvSpPr>
        <xdr:cNvPr id="664" name="フローチャート: 判断 663">
          <a:extLst>
            <a:ext uri="{FF2B5EF4-FFF2-40B4-BE49-F238E27FC236}">
              <a16:creationId xmlns:a16="http://schemas.microsoft.com/office/drawing/2014/main" id="{00000000-0008-0000-0E00-000098020000}"/>
            </a:ext>
          </a:extLst>
        </xdr:cNvPr>
        <xdr:cNvSpPr/>
      </xdr:nvSpPr>
      <xdr:spPr>
        <a:xfrm>
          <a:off x="15430500" y="1793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63500</xdr:rowOff>
    </xdr:from>
    <xdr:to>
      <xdr:col>76</xdr:col>
      <xdr:colOff>165100</xdr:colOff>
      <xdr:row>104</xdr:row>
      <xdr:rowOff>165100</xdr:rowOff>
    </xdr:to>
    <xdr:sp macro="" textlink="">
      <xdr:nvSpPr>
        <xdr:cNvPr id="665" name="フローチャート: 判断 664">
          <a:extLst>
            <a:ext uri="{FF2B5EF4-FFF2-40B4-BE49-F238E27FC236}">
              <a16:creationId xmlns:a16="http://schemas.microsoft.com/office/drawing/2014/main" id="{00000000-0008-0000-0E00-000099020000}"/>
            </a:ext>
          </a:extLst>
        </xdr:cNvPr>
        <xdr:cNvSpPr/>
      </xdr:nvSpPr>
      <xdr:spPr>
        <a:xfrm>
          <a:off x="14541500" y="178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34925</xdr:rowOff>
    </xdr:from>
    <xdr:to>
      <xdr:col>72</xdr:col>
      <xdr:colOff>38100</xdr:colOff>
      <xdr:row>104</xdr:row>
      <xdr:rowOff>136525</xdr:rowOff>
    </xdr:to>
    <xdr:sp macro="" textlink="">
      <xdr:nvSpPr>
        <xdr:cNvPr id="666" name="フローチャート: 判断 665">
          <a:extLst>
            <a:ext uri="{FF2B5EF4-FFF2-40B4-BE49-F238E27FC236}">
              <a16:creationId xmlns:a16="http://schemas.microsoft.com/office/drawing/2014/main" id="{00000000-0008-0000-0E00-00009A020000}"/>
            </a:ext>
          </a:extLst>
        </xdr:cNvPr>
        <xdr:cNvSpPr/>
      </xdr:nvSpPr>
      <xdr:spPr>
        <a:xfrm>
          <a:off x="13652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15875</xdr:rowOff>
    </xdr:from>
    <xdr:to>
      <xdr:col>67</xdr:col>
      <xdr:colOff>101600</xdr:colOff>
      <xdr:row>104</xdr:row>
      <xdr:rowOff>117475</xdr:rowOff>
    </xdr:to>
    <xdr:sp macro="" textlink="">
      <xdr:nvSpPr>
        <xdr:cNvPr id="667" name="フローチャート: 判断 666">
          <a:extLst>
            <a:ext uri="{FF2B5EF4-FFF2-40B4-BE49-F238E27FC236}">
              <a16:creationId xmlns:a16="http://schemas.microsoft.com/office/drawing/2014/main" id="{00000000-0008-0000-0E00-00009B020000}"/>
            </a:ext>
          </a:extLst>
        </xdr:cNvPr>
        <xdr:cNvSpPr/>
      </xdr:nvSpPr>
      <xdr:spPr>
        <a:xfrm>
          <a:off x="12763500" y="1784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8" name="テキスト ボックス 667">
          <a:extLst>
            <a:ext uri="{FF2B5EF4-FFF2-40B4-BE49-F238E27FC236}">
              <a16:creationId xmlns:a16="http://schemas.microsoft.com/office/drawing/2014/main" id="{00000000-0008-0000-0E00-00009C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69" name="テキスト ボックス 668">
          <a:extLst>
            <a:ext uri="{FF2B5EF4-FFF2-40B4-BE49-F238E27FC236}">
              <a16:creationId xmlns:a16="http://schemas.microsoft.com/office/drawing/2014/main" id="{00000000-0008-0000-0E00-00009D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0" name="テキスト ボックス 669">
          <a:extLst>
            <a:ext uri="{FF2B5EF4-FFF2-40B4-BE49-F238E27FC236}">
              <a16:creationId xmlns:a16="http://schemas.microsoft.com/office/drawing/2014/main" id="{00000000-0008-0000-0E00-00009E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00000000-0008-0000-0E00-00009F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00000000-0008-0000-0E00-0000A0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141605</xdr:rowOff>
    </xdr:from>
    <xdr:to>
      <xdr:col>85</xdr:col>
      <xdr:colOff>177800</xdr:colOff>
      <xdr:row>105</xdr:row>
      <xdr:rowOff>71755</xdr:rowOff>
    </xdr:to>
    <xdr:sp macro="" textlink="">
      <xdr:nvSpPr>
        <xdr:cNvPr id="673" name="楕円 672">
          <a:extLst>
            <a:ext uri="{FF2B5EF4-FFF2-40B4-BE49-F238E27FC236}">
              <a16:creationId xmlns:a16="http://schemas.microsoft.com/office/drawing/2014/main" id="{00000000-0008-0000-0E00-0000A1020000}"/>
            </a:ext>
          </a:extLst>
        </xdr:cNvPr>
        <xdr:cNvSpPr/>
      </xdr:nvSpPr>
      <xdr:spPr>
        <a:xfrm>
          <a:off x="16268700" y="1797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120032</xdr:rowOff>
    </xdr:from>
    <xdr:ext cx="405111" cy="259045"/>
    <xdr:sp macro="" textlink="">
      <xdr:nvSpPr>
        <xdr:cNvPr id="674" name="【公民館】&#10;有形固定資産減価償却率該当値テキスト">
          <a:extLst>
            <a:ext uri="{FF2B5EF4-FFF2-40B4-BE49-F238E27FC236}">
              <a16:creationId xmlns:a16="http://schemas.microsoft.com/office/drawing/2014/main" id="{00000000-0008-0000-0E00-0000A2020000}"/>
            </a:ext>
          </a:extLst>
        </xdr:cNvPr>
        <xdr:cNvSpPr txBox="1"/>
      </xdr:nvSpPr>
      <xdr:spPr>
        <a:xfrm>
          <a:off x="16357600" y="1795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90170</xdr:rowOff>
    </xdr:from>
    <xdr:to>
      <xdr:col>81</xdr:col>
      <xdr:colOff>101600</xdr:colOff>
      <xdr:row>105</xdr:row>
      <xdr:rowOff>20320</xdr:rowOff>
    </xdr:to>
    <xdr:sp macro="" textlink="">
      <xdr:nvSpPr>
        <xdr:cNvPr id="675" name="楕円 674">
          <a:extLst>
            <a:ext uri="{FF2B5EF4-FFF2-40B4-BE49-F238E27FC236}">
              <a16:creationId xmlns:a16="http://schemas.microsoft.com/office/drawing/2014/main" id="{00000000-0008-0000-0E00-0000A3020000}"/>
            </a:ext>
          </a:extLst>
        </xdr:cNvPr>
        <xdr:cNvSpPr/>
      </xdr:nvSpPr>
      <xdr:spPr>
        <a:xfrm>
          <a:off x="15430500" y="1792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140970</xdr:rowOff>
    </xdr:from>
    <xdr:to>
      <xdr:col>85</xdr:col>
      <xdr:colOff>127000</xdr:colOff>
      <xdr:row>105</xdr:row>
      <xdr:rowOff>20955</xdr:rowOff>
    </xdr:to>
    <xdr:cxnSp macro="">
      <xdr:nvCxnSpPr>
        <xdr:cNvPr id="676" name="直線コネクタ 675">
          <a:extLst>
            <a:ext uri="{FF2B5EF4-FFF2-40B4-BE49-F238E27FC236}">
              <a16:creationId xmlns:a16="http://schemas.microsoft.com/office/drawing/2014/main" id="{00000000-0008-0000-0E00-0000A4020000}"/>
            </a:ext>
          </a:extLst>
        </xdr:cNvPr>
        <xdr:cNvCxnSpPr/>
      </xdr:nvCxnSpPr>
      <xdr:spPr>
        <a:xfrm>
          <a:off x="15481300" y="17971770"/>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46355</xdr:rowOff>
    </xdr:from>
    <xdr:to>
      <xdr:col>76</xdr:col>
      <xdr:colOff>165100</xdr:colOff>
      <xdr:row>104</xdr:row>
      <xdr:rowOff>147955</xdr:rowOff>
    </xdr:to>
    <xdr:sp macro="" textlink="">
      <xdr:nvSpPr>
        <xdr:cNvPr id="677" name="楕円 676">
          <a:extLst>
            <a:ext uri="{FF2B5EF4-FFF2-40B4-BE49-F238E27FC236}">
              <a16:creationId xmlns:a16="http://schemas.microsoft.com/office/drawing/2014/main" id="{00000000-0008-0000-0E00-0000A5020000}"/>
            </a:ext>
          </a:extLst>
        </xdr:cNvPr>
        <xdr:cNvSpPr/>
      </xdr:nvSpPr>
      <xdr:spPr>
        <a:xfrm>
          <a:off x="14541500" y="1787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97155</xdr:rowOff>
    </xdr:from>
    <xdr:to>
      <xdr:col>81</xdr:col>
      <xdr:colOff>50800</xdr:colOff>
      <xdr:row>104</xdr:row>
      <xdr:rowOff>140970</xdr:rowOff>
    </xdr:to>
    <xdr:cxnSp macro="">
      <xdr:nvCxnSpPr>
        <xdr:cNvPr id="678" name="直線コネクタ 677">
          <a:extLst>
            <a:ext uri="{FF2B5EF4-FFF2-40B4-BE49-F238E27FC236}">
              <a16:creationId xmlns:a16="http://schemas.microsoft.com/office/drawing/2014/main" id="{00000000-0008-0000-0E00-0000A6020000}"/>
            </a:ext>
          </a:extLst>
        </xdr:cNvPr>
        <xdr:cNvCxnSpPr/>
      </xdr:nvCxnSpPr>
      <xdr:spPr>
        <a:xfrm>
          <a:off x="14592300" y="1792795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21589</xdr:rowOff>
    </xdr:from>
    <xdr:to>
      <xdr:col>72</xdr:col>
      <xdr:colOff>38100</xdr:colOff>
      <xdr:row>104</xdr:row>
      <xdr:rowOff>123189</xdr:rowOff>
    </xdr:to>
    <xdr:sp macro="" textlink="">
      <xdr:nvSpPr>
        <xdr:cNvPr id="679" name="楕円 678">
          <a:extLst>
            <a:ext uri="{FF2B5EF4-FFF2-40B4-BE49-F238E27FC236}">
              <a16:creationId xmlns:a16="http://schemas.microsoft.com/office/drawing/2014/main" id="{00000000-0008-0000-0E00-0000A7020000}"/>
            </a:ext>
          </a:extLst>
        </xdr:cNvPr>
        <xdr:cNvSpPr/>
      </xdr:nvSpPr>
      <xdr:spPr>
        <a:xfrm>
          <a:off x="13652500" y="1785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72389</xdr:rowOff>
    </xdr:from>
    <xdr:to>
      <xdr:col>76</xdr:col>
      <xdr:colOff>114300</xdr:colOff>
      <xdr:row>104</xdr:row>
      <xdr:rowOff>97155</xdr:rowOff>
    </xdr:to>
    <xdr:cxnSp macro="">
      <xdr:nvCxnSpPr>
        <xdr:cNvPr id="680" name="直線コネクタ 679">
          <a:extLst>
            <a:ext uri="{FF2B5EF4-FFF2-40B4-BE49-F238E27FC236}">
              <a16:creationId xmlns:a16="http://schemas.microsoft.com/office/drawing/2014/main" id="{00000000-0008-0000-0E00-0000A8020000}"/>
            </a:ext>
          </a:extLst>
        </xdr:cNvPr>
        <xdr:cNvCxnSpPr/>
      </xdr:nvCxnSpPr>
      <xdr:spPr>
        <a:xfrm>
          <a:off x="13703300" y="17903189"/>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149225</xdr:rowOff>
    </xdr:from>
    <xdr:to>
      <xdr:col>67</xdr:col>
      <xdr:colOff>101600</xdr:colOff>
      <xdr:row>104</xdr:row>
      <xdr:rowOff>79375</xdr:rowOff>
    </xdr:to>
    <xdr:sp macro="" textlink="">
      <xdr:nvSpPr>
        <xdr:cNvPr id="681" name="楕円 680">
          <a:extLst>
            <a:ext uri="{FF2B5EF4-FFF2-40B4-BE49-F238E27FC236}">
              <a16:creationId xmlns:a16="http://schemas.microsoft.com/office/drawing/2014/main" id="{00000000-0008-0000-0E00-0000A9020000}"/>
            </a:ext>
          </a:extLst>
        </xdr:cNvPr>
        <xdr:cNvSpPr/>
      </xdr:nvSpPr>
      <xdr:spPr>
        <a:xfrm>
          <a:off x="12763500" y="1780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28575</xdr:rowOff>
    </xdr:from>
    <xdr:to>
      <xdr:col>71</xdr:col>
      <xdr:colOff>177800</xdr:colOff>
      <xdr:row>104</xdr:row>
      <xdr:rowOff>72389</xdr:rowOff>
    </xdr:to>
    <xdr:cxnSp macro="">
      <xdr:nvCxnSpPr>
        <xdr:cNvPr id="682" name="直線コネクタ 681">
          <a:extLst>
            <a:ext uri="{FF2B5EF4-FFF2-40B4-BE49-F238E27FC236}">
              <a16:creationId xmlns:a16="http://schemas.microsoft.com/office/drawing/2014/main" id="{00000000-0008-0000-0E00-0000AA020000}"/>
            </a:ext>
          </a:extLst>
        </xdr:cNvPr>
        <xdr:cNvCxnSpPr/>
      </xdr:nvCxnSpPr>
      <xdr:spPr>
        <a:xfrm>
          <a:off x="12814300" y="17859375"/>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24782</xdr:rowOff>
    </xdr:from>
    <xdr:ext cx="405111" cy="259045"/>
    <xdr:sp macro="" textlink="">
      <xdr:nvSpPr>
        <xdr:cNvPr id="683" name="n_1aveValue【公民館】&#10;有形固定資産減価償却率">
          <a:extLst>
            <a:ext uri="{FF2B5EF4-FFF2-40B4-BE49-F238E27FC236}">
              <a16:creationId xmlns:a16="http://schemas.microsoft.com/office/drawing/2014/main" id="{00000000-0008-0000-0E00-0000AB020000}"/>
            </a:ext>
          </a:extLst>
        </xdr:cNvPr>
        <xdr:cNvSpPr txBox="1"/>
      </xdr:nvSpPr>
      <xdr:spPr>
        <a:xfrm>
          <a:off x="15266044" y="1802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156227</xdr:rowOff>
    </xdr:from>
    <xdr:ext cx="405111" cy="259045"/>
    <xdr:sp macro="" textlink="">
      <xdr:nvSpPr>
        <xdr:cNvPr id="684" name="n_2aveValue【公民館】&#10;有形固定資産減価償却率">
          <a:extLst>
            <a:ext uri="{FF2B5EF4-FFF2-40B4-BE49-F238E27FC236}">
              <a16:creationId xmlns:a16="http://schemas.microsoft.com/office/drawing/2014/main" id="{00000000-0008-0000-0E00-0000AC020000}"/>
            </a:ext>
          </a:extLst>
        </xdr:cNvPr>
        <xdr:cNvSpPr txBox="1"/>
      </xdr:nvSpPr>
      <xdr:spPr>
        <a:xfrm>
          <a:off x="14389744" y="1798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127652</xdr:rowOff>
    </xdr:from>
    <xdr:ext cx="405111" cy="259045"/>
    <xdr:sp macro="" textlink="">
      <xdr:nvSpPr>
        <xdr:cNvPr id="685" name="n_3aveValue【公民館】&#10;有形固定資産減価償却率">
          <a:extLst>
            <a:ext uri="{FF2B5EF4-FFF2-40B4-BE49-F238E27FC236}">
              <a16:creationId xmlns:a16="http://schemas.microsoft.com/office/drawing/2014/main" id="{00000000-0008-0000-0E00-0000AD020000}"/>
            </a:ext>
          </a:extLst>
        </xdr:cNvPr>
        <xdr:cNvSpPr txBox="1"/>
      </xdr:nvSpPr>
      <xdr:spPr>
        <a:xfrm>
          <a:off x="13500744" y="1795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108602</xdr:rowOff>
    </xdr:from>
    <xdr:ext cx="405111" cy="259045"/>
    <xdr:sp macro="" textlink="">
      <xdr:nvSpPr>
        <xdr:cNvPr id="686" name="n_4aveValue【公民館】&#10;有形固定資産減価償却率">
          <a:extLst>
            <a:ext uri="{FF2B5EF4-FFF2-40B4-BE49-F238E27FC236}">
              <a16:creationId xmlns:a16="http://schemas.microsoft.com/office/drawing/2014/main" id="{00000000-0008-0000-0E00-0000AE020000}"/>
            </a:ext>
          </a:extLst>
        </xdr:cNvPr>
        <xdr:cNvSpPr txBox="1"/>
      </xdr:nvSpPr>
      <xdr:spPr>
        <a:xfrm>
          <a:off x="12611744" y="1793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36847</xdr:rowOff>
    </xdr:from>
    <xdr:ext cx="405111" cy="259045"/>
    <xdr:sp macro="" textlink="">
      <xdr:nvSpPr>
        <xdr:cNvPr id="687" name="n_1mainValue【公民館】&#10;有形固定資産減価償却率">
          <a:extLst>
            <a:ext uri="{FF2B5EF4-FFF2-40B4-BE49-F238E27FC236}">
              <a16:creationId xmlns:a16="http://schemas.microsoft.com/office/drawing/2014/main" id="{00000000-0008-0000-0E00-0000AF020000}"/>
            </a:ext>
          </a:extLst>
        </xdr:cNvPr>
        <xdr:cNvSpPr txBox="1"/>
      </xdr:nvSpPr>
      <xdr:spPr>
        <a:xfrm>
          <a:off x="1526604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164482</xdr:rowOff>
    </xdr:from>
    <xdr:ext cx="405111" cy="259045"/>
    <xdr:sp macro="" textlink="">
      <xdr:nvSpPr>
        <xdr:cNvPr id="688" name="n_2mainValue【公民館】&#10;有形固定資産減価償却率">
          <a:extLst>
            <a:ext uri="{FF2B5EF4-FFF2-40B4-BE49-F238E27FC236}">
              <a16:creationId xmlns:a16="http://schemas.microsoft.com/office/drawing/2014/main" id="{00000000-0008-0000-0E00-0000B0020000}"/>
            </a:ext>
          </a:extLst>
        </xdr:cNvPr>
        <xdr:cNvSpPr txBox="1"/>
      </xdr:nvSpPr>
      <xdr:spPr>
        <a:xfrm>
          <a:off x="14389744" y="1765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139716</xdr:rowOff>
    </xdr:from>
    <xdr:ext cx="405111" cy="259045"/>
    <xdr:sp macro="" textlink="">
      <xdr:nvSpPr>
        <xdr:cNvPr id="689" name="n_3mainValue【公民館】&#10;有形固定資産減価償却率">
          <a:extLst>
            <a:ext uri="{FF2B5EF4-FFF2-40B4-BE49-F238E27FC236}">
              <a16:creationId xmlns:a16="http://schemas.microsoft.com/office/drawing/2014/main" id="{00000000-0008-0000-0E00-0000B1020000}"/>
            </a:ext>
          </a:extLst>
        </xdr:cNvPr>
        <xdr:cNvSpPr txBox="1"/>
      </xdr:nvSpPr>
      <xdr:spPr>
        <a:xfrm>
          <a:off x="13500744" y="17627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95902</xdr:rowOff>
    </xdr:from>
    <xdr:ext cx="405111" cy="259045"/>
    <xdr:sp macro="" textlink="">
      <xdr:nvSpPr>
        <xdr:cNvPr id="690" name="n_4mainValue【公民館】&#10;有形固定資産減価償却率">
          <a:extLst>
            <a:ext uri="{FF2B5EF4-FFF2-40B4-BE49-F238E27FC236}">
              <a16:creationId xmlns:a16="http://schemas.microsoft.com/office/drawing/2014/main" id="{00000000-0008-0000-0E00-0000B2020000}"/>
            </a:ext>
          </a:extLst>
        </xdr:cNvPr>
        <xdr:cNvSpPr txBox="1"/>
      </xdr:nvSpPr>
      <xdr:spPr>
        <a:xfrm>
          <a:off x="12611744" y="1758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1" name="正方形/長方形 690">
          <a:extLst>
            <a:ext uri="{FF2B5EF4-FFF2-40B4-BE49-F238E27FC236}">
              <a16:creationId xmlns:a16="http://schemas.microsoft.com/office/drawing/2014/main" id="{00000000-0008-0000-0E00-0000B3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2" name="正方形/長方形 691">
          <a:extLst>
            <a:ext uri="{FF2B5EF4-FFF2-40B4-BE49-F238E27FC236}">
              <a16:creationId xmlns:a16="http://schemas.microsoft.com/office/drawing/2014/main" id="{00000000-0008-0000-0E00-0000B4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3" name="正方形/長方形 692">
          <a:extLst>
            <a:ext uri="{FF2B5EF4-FFF2-40B4-BE49-F238E27FC236}">
              <a16:creationId xmlns:a16="http://schemas.microsoft.com/office/drawing/2014/main" id="{00000000-0008-0000-0E00-0000B5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4" name="正方形/長方形 693">
          <a:extLst>
            <a:ext uri="{FF2B5EF4-FFF2-40B4-BE49-F238E27FC236}">
              <a16:creationId xmlns:a16="http://schemas.microsoft.com/office/drawing/2014/main" id="{00000000-0008-0000-0E00-0000B6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5" name="正方形/長方形 694">
          <a:extLst>
            <a:ext uri="{FF2B5EF4-FFF2-40B4-BE49-F238E27FC236}">
              <a16:creationId xmlns:a16="http://schemas.microsoft.com/office/drawing/2014/main" id="{00000000-0008-0000-0E00-0000B7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6" name="正方形/長方形 695">
          <a:extLst>
            <a:ext uri="{FF2B5EF4-FFF2-40B4-BE49-F238E27FC236}">
              <a16:creationId xmlns:a16="http://schemas.microsoft.com/office/drawing/2014/main" id="{00000000-0008-0000-0E00-0000B8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7" name="正方形/長方形 696">
          <a:extLst>
            <a:ext uri="{FF2B5EF4-FFF2-40B4-BE49-F238E27FC236}">
              <a16:creationId xmlns:a16="http://schemas.microsoft.com/office/drawing/2014/main" id="{00000000-0008-0000-0E00-0000B9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8" name="正方形/長方形 697">
          <a:extLst>
            <a:ext uri="{FF2B5EF4-FFF2-40B4-BE49-F238E27FC236}">
              <a16:creationId xmlns:a16="http://schemas.microsoft.com/office/drawing/2014/main" id="{00000000-0008-0000-0E00-0000BA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9" name="テキスト ボックス 698">
          <a:extLst>
            <a:ext uri="{FF2B5EF4-FFF2-40B4-BE49-F238E27FC236}">
              <a16:creationId xmlns:a16="http://schemas.microsoft.com/office/drawing/2014/main" id="{00000000-0008-0000-0E00-0000BB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0" name="直線コネクタ 699">
          <a:extLst>
            <a:ext uri="{FF2B5EF4-FFF2-40B4-BE49-F238E27FC236}">
              <a16:creationId xmlns:a16="http://schemas.microsoft.com/office/drawing/2014/main" id="{00000000-0008-0000-0E00-0000BC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01" name="直線コネクタ 700">
          <a:extLst>
            <a:ext uri="{FF2B5EF4-FFF2-40B4-BE49-F238E27FC236}">
              <a16:creationId xmlns:a16="http://schemas.microsoft.com/office/drawing/2014/main" id="{00000000-0008-0000-0E00-0000BD020000}"/>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02" name="テキスト ボックス 701">
          <a:extLst>
            <a:ext uri="{FF2B5EF4-FFF2-40B4-BE49-F238E27FC236}">
              <a16:creationId xmlns:a16="http://schemas.microsoft.com/office/drawing/2014/main" id="{00000000-0008-0000-0E00-0000BE02000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03" name="直線コネクタ 702">
          <a:extLst>
            <a:ext uri="{FF2B5EF4-FFF2-40B4-BE49-F238E27FC236}">
              <a16:creationId xmlns:a16="http://schemas.microsoft.com/office/drawing/2014/main" id="{00000000-0008-0000-0E00-0000BF02000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04" name="テキスト ボックス 703">
          <a:extLst>
            <a:ext uri="{FF2B5EF4-FFF2-40B4-BE49-F238E27FC236}">
              <a16:creationId xmlns:a16="http://schemas.microsoft.com/office/drawing/2014/main" id="{00000000-0008-0000-0E00-0000C0020000}"/>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05" name="直線コネクタ 704">
          <a:extLst>
            <a:ext uri="{FF2B5EF4-FFF2-40B4-BE49-F238E27FC236}">
              <a16:creationId xmlns:a16="http://schemas.microsoft.com/office/drawing/2014/main" id="{00000000-0008-0000-0E00-0000C102000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06" name="テキスト ボックス 705">
          <a:extLst>
            <a:ext uri="{FF2B5EF4-FFF2-40B4-BE49-F238E27FC236}">
              <a16:creationId xmlns:a16="http://schemas.microsoft.com/office/drawing/2014/main" id="{00000000-0008-0000-0E00-0000C202000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07" name="直線コネクタ 706">
          <a:extLst>
            <a:ext uri="{FF2B5EF4-FFF2-40B4-BE49-F238E27FC236}">
              <a16:creationId xmlns:a16="http://schemas.microsoft.com/office/drawing/2014/main" id="{00000000-0008-0000-0E00-0000C302000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08" name="テキスト ボックス 707">
          <a:extLst>
            <a:ext uri="{FF2B5EF4-FFF2-40B4-BE49-F238E27FC236}">
              <a16:creationId xmlns:a16="http://schemas.microsoft.com/office/drawing/2014/main" id="{00000000-0008-0000-0E00-0000C4020000}"/>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09" name="直線コネクタ 708">
          <a:extLst>
            <a:ext uri="{FF2B5EF4-FFF2-40B4-BE49-F238E27FC236}">
              <a16:creationId xmlns:a16="http://schemas.microsoft.com/office/drawing/2014/main" id="{00000000-0008-0000-0E00-0000C5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0" name="テキスト ボックス 709">
          <a:extLst>
            <a:ext uri="{FF2B5EF4-FFF2-40B4-BE49-F238E27FC236}">
              <a16:creationId xmlns:a16="http://schemas.microsoft.com/office/drawing/2014/main" id="{00000000-0008-0000-0E00-0000C6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1" name="【公民館】&#10;一人当たり面積グラフ枠">
          <a:extLst>
            <a:ext uri="{FF2B5EF4-FFF2-40B4-BE49-F238E27FC236}">
              <a16:creationId xmlns:a16="http://schemas.microsoft.com/office/drawing/2014/main" id="{00000000-0008-0000-0E00-0000C7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53339</xdr:rowOff>
    </xdr:from>
    <xdr:to>
      <xdr:col>116</xdr:col>
      <xdr:colOff>62864</xdr:colOff>
      <xdr:row>108</xdr:row>
      <xdr:rowOff>25908</xdr:rowOff>
    </xdr:to>
    <xdr:cxnSp macro="">
      <xdr:nvCxnSpPr>
        <xdr:cNvPr id="712" name="直線コネクタ 711">
          <a:extLst>
            <a:ext uri="{FF2B5EF4-FFF2-40B4-BE49-F238E27FC236}">
              <a16:creationId xmlns:a16="http://schemas.microsoft.com/office/drawing/2014/main" id="{00000000-0008-0000-0E00-0000C8020000}"/>
            </a:ext>
          </a:extLst>
        </xdr:cNvPr>
        <xdr:cNvCxnSpPr/>
      </xdr:nvCxnSpPr>
      <xdr:spPr>
        <a:xfrm flipV="1">
          <a:off x="22160864" y="17369789"/>
          <a:ext cx="0" cy="1172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29735</xdr:rowOff>
    </xdr:from>
    <xdr:ext cx="469744" cy="259045"/>
    <xdr:sp macro="" textlink="">
      <xdr:nvSpPr>
        <xdr:cNvPr id="713" name="【公民館】&#10;一人当たり面積最小値テキスト">
          <a:extLst>
            <a:ext uri="{FF2B5EF4-FFF2-40B4-BE49-F238E27FC236}">
              <a16:creationId xmlns:a16="http://schemas.microsoft.com/office/drawing/2014/main" id="{00000000-0008-0000-0E00-0000C9020000}"/>
            </a:ext>
          </a:extLst>
        </xdr:cNvPr>
        <xdr:cNvSpPr txBox="1"/>
      </xdr:nvSpPr>
      <xdr:spPr>
        <a:xfrm>
          <a:off x="22199600" y="1854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25908</xdr:rowOff>
    </xdr:from>
    <xdr:to>
      <xdr:col>116</xdr:col>
      <xdr:colOff>152400</xdr:colOff>
      <xdr:row>108</xdr:row>
      <xdr:rowOff>25908</xdr:rowOff>
    </xdr:to>
    <xdr:cxnSp macro="">
      <xdr:nvCxnSpPr>
        <xdr:cNvPr id="714" name="直線コネクタ 713">
          <a:extLst>
            <a:ext uri="{FF2B5EF4-FFF2-40B4-BE49-F238E27FC236}">
              <a16:creationId xmlns:a16="http://schemas.microsoft.com/office/drawing/2014/main" id="{00000000-0008-0000-0E00-0000CA020000}"/>
            </a:ext>
          </a:extLst>
        </xdr:cNvPr>
        <xdr:cNvCxnSpPr/>
      </xdr:nvCxnSpPr>
      <xdr:spPr>
        <a:xfrm>
          <a:off x="22072600" y="18542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16</xdr:rowOff>
    </xdr:from>
    <xdr:ext cx="469744" cy="259045"/>
    <xdr:sp macro="" textlink="">
      <xdr:nvSpPr>
        <xdr:cNvPr id="715" name="【公民館】&#10;一人当たり面積最大値テキスト">
          <a:extLst>
            <a:ext uri="{FF2B5EF4-FFF2-40B4-BE49-F238E27FC236}">
              <a16:creationId xmlns:a16="http://schemas.microsoft.com/office/drawing/2014/main" id="{00000000-0008-0000-0E00-0000CB020000}"/>
            </a:ext>
          </a:extLst>
        </xdr:cNvPr>
        <xdr:cNvSpPr txBox="1"/>
      </xdr:nvSpPr>
      <xdr:spPr>
        <a:xfrm>
          <a:off x="22199600" y="17145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53339</xdr:rowOff>
    </xdr:from>
    <xdr:to>
      <xdr:col>116</xdr:col>
      <xdr:colOff>152400</xdr:colOff>
      <xdr:row>101</xdr:row>
      <xdr:rowOff>53339</xdr:rowOff>
    </xdr:to>
    <xdr:cxnSp macro="">
      <xdr:nvCxnSpPr>
        <xdr:cNvPr id="716" name="直線コネクタ 715">
          <a:extLst>
            <a:ext uri="{FF2B5EF4-FFF2-40B4-BE49-F238E27FC236}">
              <a16:creationId xmlns:a16="http://schemas.microsoft.com/office/drawing/2014/main" id="{00000000-0008-0000-0E00-0000CC020000}"/>
            </a:ext>
          </a:extLst>
        </xdr:cNvPr>
        <xdr:cNvCxnSpPr/>
      </xdr:nvCxnSpPr>
      <xdr:spPr>
        <a:xfrm>
          <a:off x="22072600" y="17369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140988</xdr:rowOff>
    </xdr:from>
    <xdr:ext cx="469744" cy="259045"/>
    <xdr:sp macro="" textlink="">
      <xdr:nvSpPr>
        <xdr:cNvPr id="717" name="【公民館】&#10;一人当たり面積平均値テキスト">
          <a:extLst>
            <a:ext uri="{FF2B5EF4-FFF2-40B4-BE49-F238E27FC236}">
              <a16:creationId xmlns:a16="http://schemas.microsoft.com/office/drawing/2014/main" id="{00000000-0008-0000-0E00-0000CD020000}"/>
            </a:ext>
          </a:extLst>
        </xdr:cNvPr>
        <xdr:cNvSpPr txBox="1"/>
      </xdr:nvSpPr>
      <xdr:spPr>
        <a:xfrm>
          <a:off x="22199600" y="18143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162561</xdr:rowOff>
    </xdr:from>
    <xdr:to>
      <xdr:col>116</xdr:col>
      <xdr:colOff>114300</xdr:colOff>
      <xdr:row>106</xdr:row>
      <xdr:rowOff>92711</xdr:rowOff>
    </xdr:to>
    <xdr:sp macro="" textlink="">
      <xdr:nvSpPr>
        <xdr:cNvPr id="718" name="フローチャート: 判断 717">
          <a:extLst>
            <a:ext uri="{FF2B5EF4-FFF2-40B4-BE49-F238E27FC236}">
              <a16:creationId xmlns:a16="http://schemas.microsoft.com/office/drawing/2014/main" id="{00000000-0008-0000-0E00-0000CE020000}"/>
            </a:ext>
          </a:extLst>
        </xdr:cNvPr>
        <xdr:cNvSpPr/>
      </xdr:nvSpPr>
      <xdr:spPr>
        <a:xfrm>
          <a:off x="221107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151130</xdr:rowOff>
    </xdr:from>
    <xdr:to>
      <xdr:col>112</xdr:col>
      <xdr:colOff>38100</xdr:colOff>
      <xdr:row>106</xdr:row>
      <xdr:rowOff>81280</xdr:rowOff>
    </xdr:to>
    <xdr:sp macro="" textlink="">
      <xdr:nvSpPr>
        <xdr:cNvPr id="719" name="フローチャート: 判断 718">
          <a:extLst>
            <a:ext uri="{FF2B5EF4-FFF2-40B4-BE49-F238E27FC236}">
              <a16:creationId xmlns:a16="http://schemas.microsoft.com/office/drawing/2014/main" id="{00000000-0008-0000-0E00-0000CF020000}"/>
            </a:ext>
          </a:extLst>
        </xdr:cNvPr>
        <xdr:cNvSpPr/>
      </xdr:nvSpPr>
      <xdr:spPr>
        <a:xfrm>
          <a:off x="21272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153415</xdr:rowOff>
    </xdr:from>
    <xdr:to>
      <xdr:col>107</xdr:col>
      <xdr:colOff>101600</xdr:colOff>
      <xdr:row>106</xdr:row>
      <xdr:rowOff>83565</xdr:rowOff>
    </xdr:to>
    <xdr:sp macro="" textlink="">
      <xdr:nvSpPr>
        <xdr:cNvPr id="720" name="フローチャート: 判断 719">
          <a:extLst>
            <a:ext uri="{FF2B5EF4-FFF2-40B4-BE49-F238E27FC236}">
              <a16:creationId xmlns:a16="http://schemas.microsoft.com/office/drawing/2014/main" id="{00000000-0008-0000-0E00-0000D0020000}"/>
            </a:ext>
          </a:extLst>
        </xdr:cNvPr>
        <xdr:cNvSpPr/>
      </xdr:nvSpPr>
      <xdr:spPr>
        <a:xfrm>
          <a:off x="20383500" y="1815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114554</xdr:rowOff>
    </xdr:from>
    <xdr:to>
      <xdr:col>102</xdr:col>
      <xdr:colOff>165100</xdr:colOff>
      <xdr:row>106</xdr:row>
      <xdr:rowOff>44704</xdr:rowOff>
    </xdr:to>
    <xdr:sp macro="" textlink="">
      <xdr:nvSpPr>
        <xdr:cNvPr id="721" name="フローチャート: 判断 720">
          <a:extLst>
            <a:ext uri="{FF2B5EF4-FFF2-40B4-BE49-F238E27FC236}">
              <a16:creationId xmlns:a16="http://schemas.microsoft.com/office/drawing/2014/main" id="{00000000-0008-0000-0E00-0000D1020000}"/>
            </a:ext>
          </a:extLst>
        </xdr:cNvPr>
        <xdr:cNvSpPr/>
      </xdr:nvSpPr>
      <xdr:spPr>
        <a:xfrm>
          <a:off x="19494500" y="1811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112268</xdr:rowOff>
    </xdr:from>
    <xdr:to>
      <xdr:col>98</xdr:col>
      <xdr:colOff>38100</xdr:colOff>
      <xdr:row>106</xdr:row>
      <xdr:rowOff>42418</xdr:rowOff>
    </xdr:to>
    <xdr:sp macro="" textlink="">
      <xdr:nvSpPr>
        <xdr:cNvPr id="722" name="フローチャート: 判断 721">
          <a:extLst>
            <a:ext uri="{FF2B5EF4-FFF2-40B4-BE49-F238E27FC236}">
              <a16:creationId xmlns:a16="http://schemas.microsoft.com/office/drawing/2014/main" id="{00000000-0008-0000-0E00-0000D2020000}"/>
            </a:ext>
          </a:extLst>
        </xdr:cNvPr>
        <xdr:cNvSpPr/>
      </xdr:nvSpPr>
      <xdr:spPr>
        <a:xfrm>
          <a:off x="18605500" y="18114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3" name="テキスト ボックス 722">
          <a:extLst>
            <a:ext uri="{FF2B5EF4-FFF2-40B4-BE49-F238E27FC236}">
              <a16:creationId xmlns:a16="http://schemas.microsoft.com/office/drawing/2014/main" id="{00000000-0008-0000-0E00-0000D3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4" name="テキスト ボックス 723">
          <a:extLst>
            <a:ext uri="{FF2B5EF4-FFF2-40B4-BE49-F238E27FC236}">
              <a16:creationId xmlns:a16="http://schemas.microsoft.com/office/drawing/2014/main" id="{00000000-0008-0000-0E00-0000D4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5" name="テキスト ボックス 724">
          <a:extLst>
            <a:ext uri="{FF2B5EF4-FFF2-40B4-BE49-F238E27FC236}">
              <a16:creationId xmlns:a16="http://schemas.microsoft.com/office/drawing/2014/main" id="{00000000-0008-0000-0E00-0000D5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6" name="テキスト ボックス 725">
          <a:extLst>
            <a:ext uri="{FF2B5EF4-FFF2-40B4-BE49-F238E27FC236}">
              <a16:creationId xmlns:a16="http://schemas.microsoft.com/office/drawing/2014/main" id="{00000000-0008-0000-0E00-0000D6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7" name="テキスト ボックス 726">
          <a:extLst>
            <a:ext uri="{FF2B5EF4-FFF2-40B4-BE49-F238E27FC236}">
              <a16:creationId xmlns:a16="http://schemas.microsoft.com/office/drawing/2014/main" id="{00000000-0008-0000-0E00-0000D7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98552</xdr:rowOff>
    </xdr:from>
    <xdr:to>
      <xdr:col>116</xdr:col>
      <xdr:colOff>114300</xdr:colOff>
      <xdr:row>104</xdr:row>
      <xdr:rowOff>28702</xdr:rowOff>
    </xdr:to>
    <xdr:sp macro="" textlink="">
      <xdr:nvSpPr>
        <xdr:cNvPr id="728" name="楕円 727">
          <a:extLst>
            <a:ext uri="{FF2B5EF4-FFF2-40B4-BE49-F238E27FC236}">
              <a16:creationId xmlns:a16="http://schemas.microsoft.com/office/drawing/2014/main" id="{00000000-0008-0000-0E00-0000D8020000}"/>
            </a:ext>
          </a:extLst>
        </xdr:cNvPr>
        <xdr:cNvSpPr/>
      </xdr:nvSpPr>
      <xdr:spPr>
        <a:xfrm>
          <a:off x="22110700" y="1775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121429</xdr:rowOff>
    </xdr:from>
    <xdr:ext cx="469744" cy="259045"/>
    <xdr:sp macro="" textlink="">
      <xdr:nvSpPr>
        <xdr:cNvPr id="729" name="【公民館】&#10;一人当たり面積該当値テキスト">
          <a:extLst>
            <a:ext uri="{FF2B5EF4-FFF2-40B4-BE49-F238E27FC236}">
              <a16:creationId xmlns:a16="http://schemas.microsoft.com/office/drawing/2014/main" id="{00000000-0008-0000-0E00-0000D9020000}"/>
            </a:ext>
          </a:extLst>
        </xdr:cNvPr>
        <xdr:cNvSpPr txBox="1"/>
      </xdr:nvSpPr>
      <xdr:spPr>
        <a:xfrm>
          <a:off x="22199600" y="17609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103124</xdr:rowOff>
    </xdr:from>
    <xdr:to>
      <xdr:col>112</xdr:col>
      <xdr:colOff>38100</xdr:colOff>
      <xdr:row>104</xdr:row>
      <xdr:rowOff>33274</xdr:rowOff>
    </xdr:to>
    <xdr:sp macro="" textlink="">
      <xdr:nvSpPr>
        <xdr:cNvPr id="730" name="楕円 729">
          <a:extLst>
            <a:ext uri="{FF2B5EF4-FFF2-40B4-BE49-F238E27FC236}">
              <a16:creationId xmlns:a16="http://schemas.microsoft.com/office/drawing/2014/main" id="{00000000-0008-0000-0E00-0000DA020000}"/>
            </a:ext>
          </a:extLst>
        </xdr:cNvPr>
        <xdr:cNvSpPr/>
      </xdr:nvSpPr>
      <xdr:spPr>
        <a:xfrm>
          <a:off x="21272500" y="1776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149352</xdr:rowOff>
    </xdr:from>
    <xdr:to>
      <xdr:col>116</xdr:col>
      <xdr:colOff>63500</xdr:colOff>
      <xdr:row>103</xdr:row>
      <xdr:rowOff>153924</xdr:rowOff>
    </xdr:to>
    <xdr:cxnSp macro="">
      <xdr:nvCxnSpPr>
        <xdr:cNvPr id="731" name="直線コネクタ 730">
          <a:extLst>
            <a:ext uri="{FF2B5EF4-FFF2-40B4-BE49-F238E27FC236}">
              <a16:creationId xmlns:a16="http://schemas.microsoft.com/office/drawing/2014/main" id="{00000000-0008-0000-0E00-0000DB020000}"/>
            </a:ext>
          </a:extLst>
        </xdr:cNvPr>
        <xdr:cNvCxnSpPr/>
      </xdr:nvCxnSpPr>
      <xdr:spPr>
        <a:xfrm flipV="1">
          <a:off x="21323300" y="1780870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109982</xdr:rowOff>
    </xdr:from>
    <xdr:to>
      <xdr:col>107</xdr:col>
      <xdr:colOff>101600</xdr:colOff>
      <xdr:row>104</xdr:row>
      <xdr:rowOff>40132</xdr:rowOff>
    </xdr:to>
    <xdr:sp macro="" textlink="">
      <xdr:nvSpPr>
        <xdr:cNvPr id="732" name="楕円 731">
          <a:extLst>
            <a:ext uri="{FF2B5EF4-FFF2-40B4-BE49-F238E27FC236}">
              <a16:creationId xmlns:a16="http://schemas.microsoft.com/office/drawing/2014/main" id="{00000000-0008-0000-0E00-0000DC020000}"/>
            </a:ext>
          </a:extLst>
        </xdr:cNvPr>
        <xdr:cNvSpPr/>
      </xdr:nvSpPr>
      <xdr:spPr>
        <a:xfrm>
          <a:off x="20383500" y="1776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153924</xdr:rowOff>
    </xdr:from>
    <xdr:to>
      <xdr:col>111</xdr:col>
      <xdr:colOff>177800</xdr:colOff>
      <xdr:row>103</xdr:row>
      <xdr:rowOff>160782</xdr:rowOff>
    </xdr:to>
    <xdr:cxnSp macro="">
      <xdr:nvCxnSpPr>
        <xdr:cNvPr id="733" name="直線コネクタ 732">
          <a:extLst>
            <a:ext uri="{FF2B5EF4-FFF2-40B4-BE49-F238E27FC236}">
              <a16:creationId xmlns:a16="http://schemas.microsoft.com/office/drawing/2014/main" id="{00000000-0008-0000-0E00-0000DD020000}"/>
            </a:ext>
          </a:extLst>
        </xdr:cNvPr>
        <xdr:cNvCxnSpPr/>
      </xdr:nvCxnSpPr>
      <xdr:spPr>
        <a:xfrm flipV="1">
          <a:off x="20434300" y="17813274"/>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123698</xdr:rowOff>
    </xdr:from>
    <xdr:to>
      <xdr:col>102</xdr:col>
      <xdr:colOff>165100</xdr:colOff>
      <xdr:row>104</xdr:row>
      <xdr:rowOff>53848</xdr:rowOff>
    </xdr:to>
    <xdr:sp macro="" textlink="">
      <xdr:nvSpPr>
        <xdr:cNvPr id="734" name="楕円 733">
          <a:extLst>
            <a:ext uri="{FF2B5EF4-FFF2-40B4-BE49-F238E27FC236}">
              <a16:creationId xmlns:a16="http://schemas.microsoft.com/office/drawing/2014/main" id="{00000000-0008-0000-0E00-0000DE020000}"/>
            </a:ext>
          </a:extLst>
        </xdr:cNvPr>
        <xdr:cNvSpPr/>
      </xdr:nvSpPr>
      <xdr:spPr>
        <a:xfrm>
          <a:off x="19494500" y="1778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160782</xdr:rowOff>
    </xdr:from>
    <xdr:to>
      <xdr:col>107</xdr:col>
      <xdr:colOff>50800</xdr:colOff>
      <xdr:row>104</xdr:row>
      <xdr:rowOff>3048</xdr:rowOff>
    </xdr:to>
    <xdr:cxnSp macro="">
      <xdr:nvCxnSpPr>
        <xdr:cNvPr id="735" name="直線コネクタ 734">
          <a:extLst>
            <a:ext uri="{FF2B5EF4-FFF2-40B4-BE49-F238E27FC236}">
              <a16:creationId xmlns:a16="http://schemas.microsoft.com/office/drawing/2014/main" id="{00000000-0008-0000-0E00-0000DF020000}"/>
            </a:ext>
          </a:extLst>
        </xdr:cNvPr>
        <xdr:cNvCxnSpPr/>
      </xdr:nvCxnSpPr>
      <xdr:spPr>
        <a:xfrm flipV="1">
          <a:off x="19545300" y="1782013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121413</xdr:rowOff>
    </xdr:from>
    <xdr:to>
      <xdr:col>98</xdr:col>
      <xdr:colOff>38100</xdr:colOff>
      <xdr:row>104</xdr:row>
      <xdr:rowOff>51563</xdr:rowOff>
    </xdr:to>
    <xdr:sp macro="" textlink="">
      <xdr:nvSpPr>
        <xdr:cNvPr id="736" name="楕円 735">
          <a:extLst>
            <a:ext uri="{FF2B5EF4-FFF2-40B4-BE49-F238E27FC236}">
              <a16:creationId xmlns:a16="http://schemas.microsoft.com/office/drawing/2014/main" id="{00000000-0008-0000-0E00-0000E0020000}"/>
            </a:ext>
          </a:extLst>
        </xdr:cNvPr>
        <xdr:cNvSpPr/>
      </xdr:nvSpPr>
      <xdr:spPr>
        <a:xfrm>
          <a:off x="18605500" y="1778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763</xdr:rowOff>
    </xdr:from>
    <xdr:to>
      <xdr:col>102</xdr:col>
      <xdr:colOff>114300</xdr:colOff>
      <xdr:row>104</xdr:row>
      <xdr:rowOff>3048</xdr:rowOff>
    </xdr:to>
    <xdr:cxnSp macro="">
      <xdr:nvCxnSpPr>
        <xdr:cNvPr id="737" name="直線コネクタ 736">
          <a:extLst>
            <a:ext uri="{FF2B5EF4-FFF2-40B4-BE49-F238E27FC236}">
              <a16:creationId xmlns:a16="http://schemas.microsoft.com/office/drawing/2014/main" id="{00000000-0008-0000-0E00-0000E1020000}"/>
            </a:ext>
          </a:extLst>
        </xdr:cNvPr>
        <xdr:cNvCxnSpPr/>
      </xdr:nvCxnSpPr>
      <xdr:spPr>
        <a:xfrm>
          <a:off x="18656300" y="17831563"/>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72407</xdr:rowOff>
    </xdr:from>
    <xdr:ext cx="469744" cy="259045"/>
    <xdr:sp macro="" textlink="">
      <xdr:nvSpPr>
        <xdr:cNvPr id="738" name="n_1aveValue【公民館】&#10;一人当たり面積">
          <a:extLst>
            <a:ext uri="{FF2B5EF4-FFF2-40B4-BE49-F238E27FC236}">
              <a16:creationId xmlns:a16="http://schemas.microsoft.com/office/drawing/2014/main" id="{00000000-0008-0000-0E00-0000E2020000}"/>
            </a:ext>
          </a:extLst>
        </xdr:cNvPr>
        <xdr:cNvSpPr txBox="1"/>
      </xdr:nvSpPr>
      <xdr:spPr>
        <a:xfrm>
          <a:off x="210757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74692</xdr:rowOff>
    </xdr:from>
    <xdr:ext cx="469744" cy="259045"/>
    <xdr:sp macro="" textlink="">
      <xdr:nvSpPr>
        <xdr:cNvPr id="739" name="n_2aveValue【公民館】&#10;一人当たり面積">
          <a:extLst>
            <a:ext uri="{FF2B5EF4-FFF2-40B4-BE49-F238E27FC236}">
              <a16:creationId xmlns:a16="http://schemas.microsoft.com/office/drawing/2014/main" id="{00000000-0008-0000-0E00-0000E3020000}"/>
            </a:ext>
          </a:extLst>
        </xdr:cNvPr>
        <xdr:cNvSpPr txBox="1"/>
      </xdr:nvSpPr>
      <xdr:spPr>
        <a:xfrm>
          <a:off x="20199427" y="18248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35831</xdr:rowOff>
    </xdr:from>
    <xdr:ext cx="469744" cy="259045"/>
    <xdr:sp macro="" textlink="">
      <xdr:nvSpPr>
        <xdr:cNvPr id="740" name="n_3aveValue【公民館】&#10;一人当たり面積">
          <a:extLst>
            <a:ext uri="{FF2B5EF4-FFF2-40B4-BE49-F238E27FC236}">
              <a16:creationId xmlns:a16="http://schemas.microsoft.com/office/drawing/2014/main" id="{00000000-0008-0000-0E00-0000E4020000}"/>
            </a:ext>
          </a:extLst>
        </xdr:cNvPr>
        <xdr:cNvSpPr txBox="1"/>
      </xdr:nvSpPr>
      <xdr:spPr>
        <a:xfrm>
          <a:off x="19310427" y="1820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33545</xdr:rowOff>
    </xdr:from>
    <xdr:ext cx="469744" cy="259045"/>
    <xdr:sp macro="" textlink="">
      <xdr:nvSpPr>
        <xdr:cNvPr id="741" name="n_4aveValue【公民館】&#10;一人当たり面積">
          <a:extLst>
            <a:ext uri="{FF2B5EF4-FFF2-40B4-BE49-F238E27FC236}">
              <a16:creationId xmlns:a16="http://schemas.microsoft.com/office/drawing/2014/main" id="{00000000-0008-0000-0E00-0000E5020000}"/>
            </a:ext>
          </a:extLst>
        </xdr:cNvPr>
        <xdr:cNvSpPr txBox="1"/>
      </xdr:nvSpPr>
      <xdr:spPr>
        <a:xfrm>
          <a:off x="18421427" y="18207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49801</xdr:rowOff>
    </xdr:from>
    <xdr:ext cx="469744" cy="259045"/>
    <xdr:sp macro="" textlink="">
      <xdr:nvSpPr>
        <xdr:cNvPr id="742" name="n_1mainValue【公民館】&#10;一人当たり面積">
          <a:extLst>
            <a:ext uri="{FF2B5EF4-FFF2-40B4-BE49-F238E27FC236}">
              <a16:creationId xmlns:a16="http://schemas.microsoft.com/office/drawing/2014/main" id="{00000000-0008-0000-0E00-0000E6020000}"/>
            </a:ext>
          </a:extLst>
        </xdr:cNvPr>
        <xdr:cNvSpPr txBox="1"/>
      </xdr:nvSpPr>
      <xdr:spPr>
        <a:xfrm>
          <a:off x="21075727" y="17537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56659</xdr:rowOff>
    </xdr:from>
    <xdr:ext cx="469744" cy="259045"/>
    <xdr:sp macro="" textlink="">
      <xdr:nvSpPr>
        <xdr:cNvPr id="743" name="n_2mainValue【公民館】&#10;一人当たり面積">
          <a:extLst>
            <a:ext uri="{FF2B5EF4-FFF2-40B4-BE49-F238E27FC236}">
              <a16:creationId xmlns:a16="http://schemas.microsoft.com/office/drawing/2014/main" id="{00000000-0008-0000-0E00-0000E7020000}"/>
            </a:ext>
          </a:extLst>
        </xdr:cNvPr>
        <xdr:cNvSpPr txBox="1"/>
      </xdr:nvSpPr>
      <xdr:spPr>
        <a:xfrm>
          <a:off x="20199427" y="17544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70375</xdr:rowOff>
    </xdr:from>
    <xdr:ext cx="469744" cy="259045"/>
    <xdr:sp macro="" textlink="">
      <xdr:nvSpPr>
        <xdr:cNvPr id="744" name="n_3mainValue【公民館】&#10;一人当たり面積">
          <a:extLst>
            <a:ext uri="{FF2B5EF4-FFF2-40B4-BE49-F238E27FC236}">
              <a16:creationId xmlns:a16="http://schemas.microsoft.com/office/drawing/2014/main" id="{00000000-0008-0000-0E00-0000E8020000}"/>
            </a:ext>
          </a:extLst>
        </xdr:cNvPr>
        <xdr:cNvSpPr txBox="1"/>
      </xdr:nvSpPr>
      <xdr:spPr>
        <a:xfrm>
          <a:off x="19310427" y="17558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68090</xdr:rowOff>
    </xdr:from>
    <xdr:ext cx="469744" cy="259045"/>
    <xdr:sp macro="" textlink="">
      <xdr:nvSpPr>
        <xdr:cNvPr id="745" name="n_4mainValue【公民館】&#10;一人当たり面積">
          <a:extLst>
            <a:ext uri="{FF2B5EF4-FFF2-40B4-BE49-F238E27FC236}">
              <a16:creationId xmlns:a16="http://schemas.microsoft.com/office/drawing/2014/main" id="{00000000-0008-0000-0E00-0000E9020000}"/>
            </a:ext>
          </a:extLst>
        </xdr:cNvPr>
        <xdr:cNvSpPr txBox="1"/>
      </xdr:nvSpPr>
      <xdr:spPr>
        <a:xfrm>
          <a:off x="18421427" y="17555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6" name="正方形/長方形 745">
          <a:extLst>
            <a:ext uri="{FF2B5EF4-FFF2-40B4-BE49-F238E27FC236}">
              <a16:creationId xmlns:a16="http://schemas.microsoft.com/office/drawing/2014/main" id="{00000000-0008-0000-0E00-0000EA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7" name="正方形/長方形 746">
          <a:extLst>
            <a:ext uri="{FF2B5EF4-FFF2-40B4-BE49-F238E27FC236}">
              <a16:creationId xmlns:a16="http://schemas.microsoft.com/office/drawing/2014/main" id="{00000000-0008-0000-0E00-0000EB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8" name="テキスト ボックス 747">
          <a:extLst>
            <a:ext uri="{FF2B5EF4-FFF2-40B4-BE49-F238E27FC236}">
              <a16:creationId xmlns:a16="http://schemas.microsoft.com/office/drawing/2014/main" id="{00000000-0008-0000-0E00-0000EC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施設別に有形固定資産減価償却率を見ると、有形固定資産の大部分を占める道路に関しては、類似団体と比較し高い値を示している。現在、町道西大路鎌掛線の整備を進めており、道路の供用開始に伴い、今後、数値は一定改善すると考えられる。</a:t>
          </a:r>
        </a:p>
        <a:p>
          <a:r>
            <a:rPr kumimoji="1" lang="ja-JP" altLang="en-US" sz="1300">
              <a:latin typeface="ＭＳ Ｐゴシック" panose="020B0600070205080204" pitchFamily="50" charset="-128"/>
              <a:ea typeface="ＭＳ Ｐゴシック" panose="020B0600070205080204" pitchFamily="50" charset="-128"/>
            </a:rPr>
            <a:t>　また、本町においては大多数の施設について、有形固定資産減価償却率が類似団体と比較して高い傾向にある中にあって、学校施設や公民館等の教育施設における有形固定資産減価償却率は、類似団体と同程度の水準となっている。これは、当町が教育関係に力を入れている傾向が表れている。教育関係経費（教育費）を類似団体と比較すると、全体経費に占める教育関係経費の令和４年度の割合は、類似団体で</a:t>
          </a:r>
          <a:r>
            <a:rPr kumimoji="1" lang="en-US" altLang="ja-JP" sz="1300">
              <a:latin typeface="ＭＳ Ｐゴシック" panose="020B0600070205080204" pitchFamily="50" charset="-128"/>
              <a:ea typeface="ＭＳ Ｐゴシック" panose="020B0600070205080204" pitchFamily="50" charset="-128"/>
            </a:rPr>
            <a:t>11.4</a:t>
          </a:r>
          <a:r>
            <a:rPr kumimoji="1" lang="ja-JP" altLang="en-US" sz="1300">
              <a:latin typeface="ＭＳ Ｐゴシック" panose="020B0600070205080204" pitchFamily="50" charset="-128"/>
              <a:ea typeface="ＭＳ Ｐゴシック" panose="020B0600070205080204" pitchFamily="50" charset="-128"/>
            </a:rPr>
            <a:t>％であり、当町は、</a:t>
          </a:r>
          <a:r>
            <a:rPr kumimoji="1" lang="en-US" altLang="ja-JP" sz="1300">
              <a:latin typeface="ＭＳ Ｐゴシック" panose="020B0600070205080204" pitchFamily="50" charset="-128"/>
              <a:ea typeface="ＭＳ Ｐゴシック" panose="020B0600070205080204" pitchFamily="50" charset="-128"/>
            </a:rPr>
            <a:t>14.8</a:t>
          </a:r>
          <a:r>
            <a:rPr kumimoji="1" lang="ja-JP" altLang="en-US" sz="1300">
              <a:latin typeface="ＭＳ Ｐゴシック" panose="020B0600070205080204" pitchFamily="50" charset="-128"/>
              <a:ea typeface="ＭＳ Ｐゴシック" panose="020B0600070205080204" pitchFamily="50" charset="-128"/>
            </a:rPr>
            <a:t>％となっていることから、学校や公民館等の教育施設に投資する経費も大きいと考えられる。</a:t>
          </a:r>
        </a:p>
        <a:p>
          <a:r>
            <a:rPr kumimoji="1" lang="ja-JP" altLang="en-US" sz="1300">
              <a:latin typeface="ＭＳ Ｐゴシック" panose="020B0600070205080204" pitchFamily="50" charset="-128"/>
              <a:ea typeface="ＭＳ Ｐゴシック" panose="020B0600070205080204" pitchFamily="50" charset="-128"/>
            </a:rPr>
            <a:t>　道路や学校施設等については、公共施設等総合管理計画に基づく、個別施設計画により、計画的に管理を行っていく。また、公営住宅、認定こども園、幼稚園、保育園については老朽化が進んでおり、計画的な修繕や今後の在り方等を検討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20,987
20,161
117.60
10,718,475
9,792,835
821,733
6,289,437
8,211,085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30.2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00000000-0008-0000-0F00-000037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129540</xdr:rowOff>
    </xdr:from>
    <xdr:to>
      <xdr:col>24</xdr:col>
      <xdr:colOff>62865</xdr:colOff>
      <xdr:row>42</xdr:row>
      <xdr:rowOff>95250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flipV="1">
          <a:off x="4634865" y="595884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99077</xdr:rowOff>
    </xdr:from>
    <xdr:ext cx="405111" cy="259045"/>
    <xdr:sp macro="" textlink="">
      <xdr:nvSpPr>
        <xdr:cNvPr id="57" name="【図書館】&#10;有形固定資産減価償却率最小値テキスト">
          <a:extLst>
            <a:ext uri="{FF2B5EF4-FFF2-40B4-BE49-F238E27FC236}">
              <a16:creationId xmlns:a16="http://schemas.microsoft.com/office/drawing/2014/main" id="{00000000-0008-0000-0F00-000039000000}"/>
            </a:ext>
          </a:extLst>
        </xdr:cNvPr>
        <xdr:cNvSpPr txBox="1"/>
      </xdr:nvSpPr>
      <xdr:spPr>
        <a:xfrm>
          <a:off x="4673600" y="729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95250</xdr:rowOff>
    </xdr:from>
    <xdr:to>
      <xdr:col>24</xdr:col>
      <xdr:colOff>152400</xdr:colOff>
      <xdr:row>42</xdr:row>
      <xdr:rowOff>95250</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a:off x="4546600" y="7296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76217</xdr:rowOff>
    </xdr:from>
    <xdr:ext cx="405111" cy="259045"/>
    <xdr:sp macro="" textlink="">
      <xdr:nvSpPr>
        <xdr:cNvPr id="59" name="【図書館】&#10;有形固定資産減価償却率最大値テキスト">
          <a:extLst>
            <a:ext uri="{FF2B5EF4-FFF2-40B4-BE49-F238E27FC236}">
              <a16:creationId xmlns:a16="http://schemas.microsoft.com/office/drawing/2014/main" id="{00000000-0008-0000-0F00-00003B000000}"/>
            </a:ext>
          </a:extLst>
        </xdr:cNvPr>
        <xdr:cNvSpPr txBox="1"/>
      </xdr:nvSpPr>
      <xdr:spPr>
        <a:xfrm>
          <a:off x="4673600" y="5734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129540</xdr:rowOff>
    </xdr:from>
    <xdr:to>
      <xdr:col>24</xdr:col>
      <xdr:colOff>152400</xdr:colOff>
      <xdr:row>34</xdr:row>
      <xdr:rowOff>129540</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5958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28592</xdr:rowOff>
    </xdr:from>
    <xdr:ext cx="405111" cy="259045"/>
    <xdr:sp macro="" textlink="">
      <xdr:nvSpPr>
        <xdr:cNvPr id="61" name="【図書館】&#10;有形固定資産減価償却率平均値テキスト">
          <a:extLst>
            <a:ext uri="{FF2B5EF4-FFF2-40B4-BE49-F238E27FC236}">
              <a16:creationId xmlns:a16="http://schemas.microsoft.com/office/drawing/2014/main" id="{00000000-0008-0000-0F00-00003D000000}"/>
            </a:ext>
          </a:extLst>
        </xdr:cNvPr>
        <xdr:cNvSpPr txBox="1"/>
      </xdr:nvSpPr>
      <xdr:spPr>
        <a:xfrm>
          <a:off x="4673600" y="67151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50165</xdr:rowOff>
    </xdr:from>
    <xdr:to>
      <xdr:col>24</xdr:col>
      <xdr:colOff>114300</xdr:colOff>
      <xdr:row>39</xdr:row>
      <xdr:rowOff>151765</xdr:rowOff>
    </xdr:to>
    <xdr:sp macro="" textlink="">
      <xdr:nvSpPr>
        <xdr:cNvPr id="62" name="フローチャート: 判断 61">
          <a:extLst>
            <a:ext uri="{FF2B5EF4-FFF2-40B4-BE49-F238E27FC236}">
              <a16:creationId xmlns:a16="http://schemas.microsoft.com/office/drawing/2014/main" id="{00000000-0008-0000-0F00-00003E000000}"/>
            </a:ext>
          </a:extLst>
        </xdr:cNvPr>
        <xdr:cNvSpPr/>
      </xdr:nvSpPr>
      <xdr:spPr>
        <a:xfrm>
          <a:off x="4584700" y="673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13970</xdr:rowOff>
    </xdr:from>
    <xdr:to>
      <xdr:col>20</xdr:col>
      <xdr:colOff>38100</xdr:colOff>
      <xdr:row>39</xdr:row>
      <xdr:rowOff>115570</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3746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10160</xdr:rowOff>
    </xdr:from>
    <xdr:to>
      <xdr:col>15</xdr:col>
      <xdr:colOff>101600</xdr:colOff>
      <xdr:row>39</xdr:row>
      <xdr:rowOff>111760</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2857500" y="669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126365</xdr:rowOff>
    </xdr:from>
    <xdr:to>
      <xdr:col>10</xdr:col>
      <xdr:colOff>165100</xdr:colOff>
      <xdr:row>39</xdr:row>
      <xdr:rowOff>56515</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1968500" y="664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114935</xdr:rowOff>
    </xdr:from>
    <xdr:to>
      <xdr:col>6</xdr:col>
      <xdr:colOff>38100</xdr:colOff>
      <xdr:row>39</xdr:row>
      <xdr:rowOff>45085</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079500" y="663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F00-000043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76835</xdr:rowOff>
    </xdr:from>
    <xdr:to>
      <xdr:col>24</xdr:col>
      <xdr:colOff>114300</xdr:colOff>
      <xdr:row>39</xdr:row>
      <xdr:rowOff>6985</xdr:rowOff>
    </xdr:to>
    <xdr:sp macro="" textlink="">
      <xdr:nvSpPr>
        <xdr:cNvPr id="72" name="楕円 71">
          <a:extLst>
            <a:ext uri="{FF2B5EF4-FFF2-40B4-BE49-F238E27FC236}">
              <a16:creationId xmlns:a16="http://schemas.microsoft.com/office/drawing/2014/main" id="{00000000-0008-0000-0F00-000048000000}"/>
            </a:ext>
          </a:extLst>
        </xdr:cNvPr>
        <xdr:cNvSpPr/>
      </xdr:nvSpPr>
      <xdr:spPr>
        <a:xfrm>
          <a:off x="4584700" y="659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99712</xdr:rowOff>
    </xdr:from>
    <xdr:ext cx="405111" cy="259045"/>
    <xdr:sp macro="" textlink="">
      <xdr:nvSpPr>
        <xdr:cNvPr id="73" name="【図書館】&#10;有形固定資産減価償却率該当値テキスト">
          <a:extLst>
            <a:ext uri="{FF2B5EF4-FFF2-40B4-BE49-F238E27FC236}">
              <a16:creationId xmlns:a16="http://schemas.microsoft.com/office/drawing/2014/main" id="{00000000-0008-0000-0F00-000049000000}"/>
            </a:ext>
          </a:extLst>
        </xdr:cNvPr>
        <xdr:cNvSpPr txBox="1"/>
      </xdr:nvSpPr>
      <xdr:spPr>
        <a:xfrm>
          <a:off x="4673600" y="6443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55880</xdr:rowOff>
    </xdr:from>
    <xdr:to>
      <xdr:col>20</xdr:col>
      <xdr:colOff>38100</xdr:colOff>
      <xdr:row>38</xdr:row>
      <xdr:rowOff>157480</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374650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106680</xdr:rowOff>
    </xdr:from>
    <xdr:to>
      <xdr:col>24</xdr:col>
      <xdr:colOff>63500</xdr:colOff>
      <xdr:row>38</xdr:row>
      <xdr:rowOff>127635</xdr:rowOff>
    </xdr:to>
    <xdr:cxnSp macro="">
      <xdr:nvCxnSpPr>
        <xdr:cNvPr id="75" name="直線コネクタ 74">
          <a:extLst>
            <a:ext uri="{FF2B5EF4-FFF2-40B4-BE49-F238E27FC236}">
              <a16:creationId xmlns:a16="http://schemas.microsoft.com/office/drawing/2014/main" id="{00000000-0008-0000-0F00-00004B000000}"/>
            </a:ext>
          </a:extLst>
        </xdr:cNvPr>
        <xdr:cNvCxnSpPr/>
      </xdr:nvCxnSpPr>
      <xdr:spPr>
        <a:xfrm>
          <a:off x="3797300" y="6621780"/>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15875</xdr:rowOff>
    </xdr:from>
    <xdr:to>
      <xdr:col>15</xdr:col>
      <xdr:colOff>101600</xdr:colOff>
      <xdr:row>38</xdr:row>
      <xdr:rowOff>117475</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2857500" y="653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66675</xdr:rowOff>
    </xdr:from>
    <xdr:to>
      <xdr:col>19</xdr:col>
      <xdr:colOff>177800</xdr:colOff>
      <xdr:row>38</xdr:row>
      <xdr:rowOff>106680</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2908300" y="65817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149225</xdr:rowOff>
    </xdr:from>
    <xdr:to>
      <xdr:col>10</xdr:col>
      <xdr:colOff>165100</xdr:colOff>
      <xdr:row>38</xdr:row>
      <xdr:rowOff>79375</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1968500" y="649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28575</xdr:rowOff>
    </xdr:from>
    <xdr:to>
      <xdr:col>15</xdr:col>
      <xdr:colOff>50800</xdr:colOff>
      <xdr:row>38</xdr:row>
      <xdr:rowOff>66675</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019300" y="65436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114935</xdr:rowOff>
    </xdr:from>
    <xdr:to>
      <xdr:col>6</xdr:col>
      <xdr:colOff>38100</xdr:colOff>
      <xdr:row>38</xdr:row>
      <xdr:rowOff>45085</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079500" y="645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165735</xdr:rowOff>
    </xdr:from>
    <xdr:to>
      <xdr:col>10</xdr:col>
      <xdr:colOff>114300</xdr:colOff>
      <xdr:row>38</xdr:row>
      <xdr:rowOff>28575</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1130300" y="650938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106697</xdr:rowOff>
    </xdr:from>
    <xdr:ext cx="405111" cy="259045"/>
    <xdr:sp macro="" textlink="">
      <xdr:nvSpPr>
        <xdr:cNvPr id="82" name="n_1aveValue【図書館】&#10;有形固定資産減価償却率">
          <a:extLst>
            <a:ext uri="{FF2B5EF4-FFF2-40B4-BE49-F238E27FC236}">
              <a16:creationId xmlns:a16="http://schemas.microsoft.com/office/drawing/2014/main" id="{00000000-0008-0000-0F00-000052000000}"/>
            </a:ext>
          </a:extLst>
        </xdr:cNvPr>
        <xdr:cNvSpPr txBox="1"/>
      </xdr:nvSpPr>
      <xdr:spPr>
        <a:xfrm>
          <a:off x="3582044" y="679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102887</xdr:rowOff>
    </xdr:from>
    <xdr:ext cx="405111" cy="259045"/>
    <xdr:sp macro="" textlink="">
      <xdr:nvSpPr>
        <xdr:cNvPr id="83" name="n_2aveValue【図書館】&#10;有形固定資産減価償却率">
          <a:extLst>
            <a:ext uri="{FF2B5EF4-FFF2-40B4-BE49-F238E27FC236}">
              <a16:creationId xmlns:a16="http://schemas.microsoft.com/office/drawing/2014/main" id="{00000000-0008-0000-0F00-000053000000}"/>
            </a:ext>
          </a:extLst>
        </xdr:cNvPr>
        <xdr:cNvSpPr txBox="1"/>
      </xdr:nvSpPr>
      <xdr:spPr>
        <a:xfrm>
          <a:off x="2705744" y="678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47642</xdr:rowOff>
    </xdr:from>
    <xdr:ext cx="405111" cy="259045"/>
    <xdr:sp macro="" textlink="">
      <xdr:nvSpPr>
        <xdr:cNvPr id="84" name="n_3aveValue【図書館】&#10;有形固定資産減価償却率">
          <a:extLst>
            <a:ext uri="{FF2B5EF4-FFF2-40B4-BE49-F238E27FC236}">
              <a16:creationId xmlns:a16="http://schemas.microsoft.com/office/drawing/2014/main" id="{00000000-0008-0000-0F00-000054000000}"/>
            </a:ext>
          </a:extLst>
        </xdr:cNvPr>
        <xdr:cNvSpPr txBox="1"/>
      </xdr:nvSpPr>
      <xdr:spPr>
        <a:xfrm>
          <a:off x="1816744" y="6734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36212</xdr:rowOff>
    </xdr:from>
    <xdr:ext cx="405111" cy="259045"/>
    <xdr:sp macro="" textlink="">
      <xdr:nvSpPr>
        <xdr:cNvPr id="85" name="n_4aveValue【図書館】&#10;有形固定資産減価償却率">
          <a:extLst>
            <a:ext uri="{FF2B5EF4-FFF2-40B4-BE49-F238E27FC236}">
              <a16:creationId xmlns:a16="http://schemas.microsoft.com/office/drawing/2014/main" id="{00000000-0008-0000-0F00-000055000000}"/>
            </a:ext>
          </a:extLst>
        </xdr:cNvPr>
        <xdr:cNvSpPr txBox="1"/>
      </xdr:nvSpPr>
      <xdr:spPr>
        <a:xfrm>
          <a:off x="927744" y="672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2557</xdr:rowOff>
    </xdr:from>
    <xdr:ext cx="405111" cy="259045"/>
    <xdr:sp macro="" textlink="">
      <xdr:nvSpPr>
        <xdr:cNvPr id="86" name="n_1mainValue【図書館】&#10;有形固定資産減価償却率">
          <a:extLst>
            <a:ext uri="{FF2B5EF4-FFF2-40B4-BE49-F238E27FC236}">
              <a16:creationId xmlns:a16="http://schemas.microsoft.com/office/drawing/2014/main" id="{00000000-0008-0000-0F00-000056000000}"/>
            </a:ext>
          </a:extLst>
        </xdr:cNvPr>
        <xdr:cNvSpPr txBox="1"/>
      </xdr:nvSpPr>
      <xdr:spPr>
        <a:xfrm>
          <a:off x="3582044" y="6346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134002</xdr:rowOff>
    </xdr:from>
    <xdr:ext cx="405111" cy="259045"/>
    <xdr:sp macro="" textlink="">
      <xdr:nvSpPr>
        <xdr:cNvPr id="87" name="n_2mainValue【図書館】&#10;有形固定資産減価償却率">
          <a:extLst>
            <a:ext uri="{FF2B5EF4-FFF2-40B4-BE49-F238E27FC236}">
              <a16:creationId xmlns:a16="http://schemas.microsoft.com/office/drawing/2014/main" id="{00000000-0008-0000-0F00-000057000000}"/>
            </a:ext>
          </a:extLst>
        </xdr:cNvPr>
        <xdr:cNvSpPr txBox="1"/>
      </xdr:nvSpPr>
      <xdr:spPr>
        <a:xfrm>
          <a:off x="2705744" y="6306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95902</xdr:rowOff>
    </xdr:from>
    <xdr:ext cx="405111" cy="259045"/>
    <xdr:sp macro="" textlink="">
      <xdr:nvSpPr>
        <xdr:cNvPr id="88" name="n_3mainValue【図書館】&#10;有形固定資産減価償却率">
          <a:extLst>
            <a:ext uri="{FF2B5EF4-FFF2-40B4-BE49-F238E27FC236}">
              <a16:creationId xmlns:a16="http://schemas.microsoft.com/office/drawing/2014/main" id="{00000000-0008-0000-0F00-000058000000}"/>
            </a:ext>
          </a:extLst>
        </xdr:cNvPr>
        <xdr:cNvSpPr txBox="1"/>
      </xdr:nvSpPr>
      <xdr:spPr>
        <a:xfrm>
          <a:off x="1816744" y="626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61612</xdr:rowOff>
    </xdr:from>
    <xdr:ext cx="405111" cy="259045"/>
    <xdr:sp macro="" textlink="">
      <xdr:nvSpPr>
        <xdr:cNvPr id="89" name="n_4mainValue【図書館】&#10;有形固定資産減価償却率">
          <a:extLst>
            <a:ext uri="{FF2B5EF4-FFF2-40B4-BE49-F238E27FC236}">
              <a16:creationId xmlns:a16="http://schemas.microsoft.com/office/drawing/2014/main" id="{00000000-0008-0000-0F00-000059000000}"/>
            </a:ext>
          </a:extLst>
        </xdr:cNvPr>
        <xdr:cNvSpPr txBox="1"/>
      </xdr:nvSpPr>
      <xdr:spPr>
        <a:xfrm>
          <a:off x="927744" y="623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00000000-0008-0000-0F00-00005A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00000000-0008-0000-0F00-000062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00000000-0008-0000-0F00-000063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a:extLst>
            <a:ext uri="{FF2B5EF4-FFF2-40B4-BE49-F238E27FC236}">
              <a16:creationId xmlns:a16="http://schemas.microsoft.com/office/drawing/2014/main" id="{00000000-0008-0000-0F00-000065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00000000-0008-0000-0F00-00006F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00000000-0008-0000-0F00-000070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118110</xdr:rowOff>
    </xdr:from>
    <xdr:to>
      <xdr:col>54</xdr:col>
      <xdr:colOff>189865</xdr:colOff>
      <xdr:row>41</xdr:row>
      <xdr:rowOff>41910</xdr:rowOff>
    </xdr:to>
    <xdr:cxnSp macro="">
      <xdr:nvCxnSpPr>
        <xdr:cNvPr id="113" name="直線コネクタ 112">
          <a:extLst>
            <a:ext uri="{FF2B5EF4-FFF2-40B4-BE49-F238E27FC236}">
              <a16:creationId xmlns:a16="http://schemas.microsoft.com/office/drawing/2014/main" id="{00000000-0008-0000-0F00-000071000000}"/>
            </a:ext>
          </a:extLst>
        </xdr:cNvPr>
        <xdr:cNvCxnSpPr/>
      </xdr:nvCxnSpPr>
      <xdr:spPr>
        <a:xfrm flipV="1">
          <a:off x="10476865" y="577596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45737</xdr:rowOff>
    </xdr:from>
    <xdr:ext cx="469744" cy="259045"/>
    <xdr:sp macro="" textlink="">
      <xdr:nvSpPr>
        <xdr:cNvPr id="114" name="【図書館】&#10;一人当たり面積最小値テキスト">
          <a:extLst>
            <a:ext uri="{FF2B5EF4-FFF2-40B4-BE49-F238E27FC236}">
              <a16:creationId xmlns:a16="http://schemas.microsoft.com/office/drawing/2014/main" id="{00000000-0008-0000-0F00-000072000000}"/>
            </a:ext>
          </a:extLst>
        </xdr:cNvPr>
        <xdr:cNvSpPr txBox="1"/>
      </xdr:nvSpPr>
      <xdr:spPr>
        <a:xfrm>
          <a:off x="10515600" y="707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41910</xdr:rowOff>
    </xdr:from>
    <xdr:to>
      <xdr:col>55</xdr:col>
      <xdr:colOff>88900</xdr:colOff>
      <xdr:row>41</xdr:row>
      <xdr:rowOff>41910</xdr:rowOff>
    </xdr:to>
    <xdr:cxnSp macro="">
      <xdr:nvCxnSpPr>
        <xdr:cNvPr id="115" name="直線コネクタ 114">
          <a:extLst>
            <a:ext uri="{FF2B5EF4-FFF2-40B4-BE49-F238E27FC236}">
              <a16:creationId xmlns:a16="http://schemas.microsoft.com/office/drawing/2014/main" id="{00000000-0008-0000-0F00-000073000000}"/>
            </a:ext>
          </a:extLst>
        </xdr:cNvPr>
        <xdr:cNvCxnSpPr/>
      </xdr:nvCxnSpPr>
      <xdr:spPr>
        <a:xfrm>
          <a:off x="10388600" y="707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64787</xdr:rowOff>
    </xdr:from>
    <xdr:ext cx="469744" cy="259045"/>
    <xdr:sp macro="" textlink="">
      <xdr:nvSpPr>
        <xdr:cNvPr id="116" name="【図書館】&#10;一人当たり面積最大値テキスト">
          <a:extLst>
            <a:ext uri="{FF2B5EF4-FFF2-40B4-BE49-F238E27FC236}">
              <a16:creationId xmlns:a16="http://schemas.microsoft.com/office/drawing/2014/main" id="{00000000-0008-0000-0F00-000074000000}"/>
            </a:ext>
          </a:extLst>
        </xdr:cNvPr>
        <xdr:cNvSpPr txBox="1"/>
      </xdr:nvSpPr>
      <xdr:spPr>
        <a:xfrm>
          <a:off x="10515600" y="5551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118110</xdr:rowOff>
    </xdr:from>
    <xdr:to>
      <xdr:col>55</xdr:col>
      <xdr:colOff>88900</xdr:colOff>
      <xdr:row>33</xdr:row>
      <xdr:rowOff>118110</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a:off x="10388600" y="577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148607</xdr:rowOff>
    </xdr:from>
    <xdr:ext cx="469744" cy="259045"/>
    <xdr:sp macro="" textlink="">
      <xdr:nvSpPr>
        <xdr:cNvPr id="118" name="【図書館】&#10;一人当たり面積平均値テキスト">
          <a:extLst>
            <a:ext uri="{FF2B5EF4-FFF2-40B4-BE49-F238E27FC236}">
              <a16:creationId xmlns:a16="http://schemas.microsoft.com/office/drawing/2014/main" id="{00000000-0008-0000-0F00-000076000000}"/>
            </a:ext>
          </a:extLst>
        </xdr:cNvPr>
        <xdr:cNvSpPr txBox="1"/>
      </xdr:nvSpPr>
      <xdr:spPr>
        <a:xfrm>
          <a:off x="10515600" y="6663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170180</xdr:rowOff>
    </xdr:from>
    <xdr:to>
      <xdr:col>55</xdr:col>
      <xdr:colOff>50800</xdr:colOff>
      <xdr:row>39</xdr:row>
      <xdr:rowOff>100330</xdr:rowOff>
    </xdr:to>
    <xdr:sp macro="" textlink="">
      <xdr:nvSpPr>
        <xdr:cNvPr id="119" name="フローチャート: 判断 118">
          <a:extLst>
            <a:ext uri="{FF2B5EF4-FFF2-40B4-BE49-F238E27FC236}">
              <a16:creationId xmlns:a16="http://schemas.microsoft.com/office/drawing/2014/main" id="{00000000-0008-0000-0F00-000077000000}"/>
            </a:ext>
          </a:extLst>
        </xdr:cNvPr>
        <xdr:cNvSpPr/>
      </xdr:nvSpPr>
      <xdr:spPr>
        <a:xfrm>
          <a:off x="104267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170180</xdr:rowOff>
    </xdr:from>
    <xdr:to>
      <xdr:col>50</xdr:col>
      <xdr:colOff>165100</xdr:colOff>
      <xdr:row>39</xdr:row>
      <xdr:rowOff>100330</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9588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162560</xdr:rowOff>
    </xdr:from>
    <xdr:to>
      <xdr:col>46</xdr:col>
      <xdr:colOff>38100</xdr:colOff>
      <xdr:row>39</xdr:row>
      <xdr:rowOff>92710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8699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6350</xdr:rowOff>
    </xdr:from>
    <xdr:to>
      <xdr:col>41</xdr:col>
      <xdr:colOff>101600</xdr:colOff>
      <xdr:row>39</xdr:row>
      <xdr:rowOff>107950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7810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170180</xdr:rowOff>
    </xdr:from>
    <xdr:to>
      <xdr:col>36</xdr:col>
      <xdr:colOff>165100</xdr:colOff>
      <xdr:row>39</xdr:row>
      <xdr:rowOff>100330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6921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F00-00007C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17780</xdr:rowOff>
    </xdr:from>
    <xdr:to>
      <xdr:col>55</xdr:col>
      <xdr:colOff>50800</xdr:colOff>
      <xdr:row>38</xdr:row>
      <xdr:rowOff>119380</xdr:rowOff>
    </xdr:to>
    <xdr:sp macro="" textlink="">
      <xdr:nvSpPr>
        <xdr:cNvPr id="129" name="楕円 128">
          <a:extLst>
            <a:ext uri="{FF2B5EF4-FFF2-40B4-BE49-F238E27FC236}">
              <a16:creationId xmlns:a16="http://schemas.microsoft.com/office/drawing/2014/main" id="{00000000-0008-0000-0F00-000081000000}"/>
            </a:ext>
          </a:extLst>
        </xdr:cNvPr>
        <xdr:cNvSpPr/>
      </xdr:nvSpPr>
      <xdr:spPr>
        <a:xfrm>
          <a:off x="104267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40657</xdr:rowOff>
    </xdr:from>
    <xdr:ext cx="469744" cy="259045"/>
    <xdr:sp macro="" textlink="">
      <xdr:nvSpPr>
        <xdr:cNvPr id="130" name="【図書館】&#10;一人当たり面積該当値テキスト">
          <a:extLst>
            <a:ext uri="{FF2B5EF4-FFF2-40B4-BE49-F238E27FC236}">
              <a16:creationId xmlns:a16="http://schemas.microsoft.com/office/drawing/2014/main" id="{00000000-0008-0000-0F00-000082000000}"/>
            </a:ext>
          </a:extLst>
        </xdr:cNvPr>
        <xdr:cNvSpPr txBox="1"/>
      </xdr:nvSpPr>
      <xdr:spPr>
        <a:xfrm>
          <a:off x="10515600" y="638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17780</xdr:rowOff>
    </xdr:from>
    <xdr:to>
      <xdr:col>50</xdr:col>
      <xdr:colOff>165100</xdr:colOff>
      <xdr:row>38</xdr:row>
      <xdr:rowOff>119380</xdr:rowOff>
    </xdr:to>
    <xdr:sp macro="" textlink="">
      <xdr:nvSpPr>
        <xdr:cNvPr id="131" name="楕円 130">
          <a:extLst>
            <a:ext uri="{FF2B5EF4-FFF2-40B4-BE49-F238E27FC236}">
              <a16:creationId xmlns:a16="http://schemas.microsoft.com/office/drawing/2014/main" id="{00000000-0008-0000-0F00-000083000000}"/>
            </a:ext>
          </a:extLst>
        </xdr:cNvPr>
        <xdr:cNvSpPr/>
      </xdr:nvSpPr>
      <xdr:spPr>
        <a:xfrm>
          <a:off x="95885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68580</xdr:rowOff>
    </xdr:from>
    <xdr:to>
      <xdr:col>55</xdr:col>
      <xdr:colOff>0</xdr:colOff>
      <xdr:row>38</xdr:row>
      <xdr:rowOff>68580</xdr:rowOff>
    </xdr:to>
    <xdr:cxnSp macro="">
      <xdr:nvCxnSpPr>
        <xdr:cNvPr id="132" name="直線コネクタ 131">
          <a:extLst>
            <a:ext uri="{FF2B5EF4-FFF2-40B4-BE49-F238E27FC236}">
              <a16:creationId xmlns:a16="http://schemas.microsoft.com/office/drawing/2014/main" id="{00000000-0008-0000-0F00-000084000000}"/>
            </a:ext>
          </a:extLst>
        </xdr:cNvPr>
        <xdr:cNvCxnSpPr/>
      </xdr:nvCxnSpPr>
      <xdr:spPr>
        <a:xfrm>
          <a:off x="9639300" y="65836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25400</xdr:rowOff>
    </xdr:from>
    <xdr:to>
      <xdr:col>46</xdr:col>
      <xdr:colOff>38100</xdr:colOff>
      <xdr:row>38</xdr:row>
      <xdr:rowOff>127000</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8699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68580</xdr:rowOff>
    </xdr:from>
    <xdr:to>
      <xdr:col>50</xdr:col>
      <xdr:colOff>114300</xdr:colOff>
      <xdr:row>38</xdr:row>
      <xdr:rowOff>76200</xdr:rowOff>
    </xdr:to>
    <xdr:cxnSp macro="">
      <xdr:nvCxnSpPr>
        <xdr:cNvPr id="134" name="直線コネクタ 133">
          <a:extLst>
            <a:ext uri="{FF2B5EF4-FFF2-40B4-BE49-F238E27FC236}">
              <a16:creationId xmlns:a16="http://schemas.microsoft.com/office/drawing/2014/main" id="{00000000-0008-0000-0F00-000086000000}"/>
            </a:ext>
          </a:extLst>
        </xdr:cNvPr>
        <xdr:cNvCxnSpPr/>
      </xdr:nvCxnSpPr>
      <xdr:spPr>
        <a:xfrm flipV="1">
          <a:off x="8750300" y="6583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33020</xdr:rowOff>
    </xdr:from>
    <xdr:to>
      <xdr:col>41</xdr:col>
      <xdr:colOff>101600</xdr:colOff>
      <xdr:row>38</xdr:row>
      <xdr:rowOff>134620</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7810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76200</xdr:rowOff>
    </xdr:from>
    <xdr:to>
      <xdr:col>45</xdr:col>
      <xdr:colOff>177800</xdr:colOff>
      <xdr:row>38</xdr:row>
      <xdr:rowOff>83820</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flipV="1">
          <a:off x="7861300" y="65913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33020</xdr:rowOff>
    </xdr:from>
    <xdr:to>
      <xdr:col>36</xdr:col>
      <xdr:colOff>165100</xdr:colOff>
      <xdr:row>38</xdr:row>
      <xdr:rowOff>134620</xdr:rowOff>
    </xdr:to>
    <xdr:sp macro="" textlink="">
      <xdr:nvSpPr>
        <xdr:cNvPr id="137" name="楕円 136">
          <a:extLst>
            <a:ext uri="{FF2B5EF4-FFF2-40B4-BE49-F238E27FC236}">
              <a16:creationId xmlns:a16="http://schemas.microsoft.com/office/drawing/2014/main" id="{00000000-0008-0000-0F00-000089000000}"/>
            </a:ext>
          </a:extLst>
        </xdr:cNvPr>
        <xdr:cNvSpPr/>
      </xdr:nvSpPr>
      <xdr:spPr>
        <a:xfrm>
          <a:off x="6921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83820</xdr:rowOff>
    </xdr:from>
    <xdr:to>
      <xdr:col>41</xdr:col>
      <xdr:colOff>50800</xdr:colOff>
      <xdr:row>38</xdr:row>
      <xdr:rowOff>83820</xdr:rowOff>
    </xdr:to>
    <xdr:cxnSp macro="">
      <xdr:nvCxnSpPr>
        <xdr:cNvPr id="138" name="直線コネクタ 137">
          <a:extLst>
            <a:ext uri="{FF2B5EF4-FFF2-40B4-BE49-F238E27FC236}">
              <a16:creationId xmlns:a16="http://schemas.microsoft.com/office/drawing/2014/main" id="{00000000-0008-0000-0F00-00008A000000}"/>
            </a:ext>
          </a:extLst>
        </xdr:cNvPr>
        <xdr:cNvCxnSpPr/>
      </xdr:nvCxnSpPr>
      <xdr:spPr>
        <a:xfrm>
          <a:off x="6972300" y="6598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91457</xdr:rowOff>
    </xdr:from>
    <xdr:ext cx="469744" cy="259045"/>
    <xdr:sp macro="" textlink="">
      <xdr:nvSpPr>
        <xdr:cNvPr id="139" name="n_1aveValue【図書館】&#10;一人当たり面積">
          <a:extLst>
            <a:ext uri="{FF2B5EF4-FFF2-40B4-BE49-F238E27FC236}">
              <a16:creationId xmlns:a16="http://schemas.microsoft.com/office/drawing/2014/main" id="{00000000-0008-0000-0F00-00008B000000}"/>
            </a:ext>
          </a:extLst>
        </xdr:cNvPr>
        <xdr:cNvSpPr txBox="1"/>
      </xdr:nvSpPr>
      <xdr:spPr>
        <a:xfrm>
          <a:off x="939172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83837</xdr:rowOff>
    </xdr:from>
    <xdr:ext cx="469744" cy="259045"/>
    <xdr:sp macro="" textlink="">
      <xdr:nvSpPr>
        <xdr:cNvPr id="140" name="n_2aveValue【図書館】&#10;一人当たり面積">
          <a:extLst>
            <a:ext uri="{FF2B5EF4-FFF2-40B4-BE49-F238E27FC236}">
              <a16:creationId xmlns:a16="http://schemas.microsoft.com/office/drawing/2014/main" id="{00000000-0008-0000-0F00-00008C000000}"/>
            </a:ext>
          </a:extLst>
        </xdr:cNvPr>
        <xdr:cNvSpPr txBox="1"/>
      </xdr:nvSpPr>
      <xdr:spPr>
        <a:xfrm>
          <a:off x="8515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99077</xdr:rowOff>
    </xdr:from>
    <xdr:ext cx="469744" cy="259045"/>
    <xdr:sp macro="" textlink="">
      <xdr:nvSpPr>
        <xdr:cNvPr id="141" name="n_3aveValue【図書館】&#10;一人当たり面積">
          <a:extLst>
            <a:ext uri="{FF2B5EF4-FFF2-40B4-BE49-F238E27FC236}">
              <a16:creationId xmlns:a16="http://schemas.microsoft.com/office/drawing/2014/main" id="{00000000-0008-0000-0F00-00008D000000}"/>
            </a:ext>
          </a:extLst>
        </xdr:cNvPr>
        <xdr:cNvSpPr txBox="1"/>
      </xdr:nvSpPr>
      <xdr:spPr>
        <a:xfrm>
          <a:off x="762642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91457</xdr:rowOff>
    </xdr:from>
    <xdr:ext cx="469744" cy="259045"/>
    <xdr:sp macro="" textlink="">
      <xdr:nvSpPr>
        <xdr:cNvPr id="142" name="n_4aveValue【図書館】&#10;一人当たり面積">
          <a:extLst>
            <a:ext uri="{FF2B5EF4-FFF2-40B4-BE49-F238E27FC236}">
              <a16:creationId xmlns:a16="http://schemas.microsoft.com/office/drawing/2014/main" id="{00000000-0008-0000-0F00-00008E000000}"/>
            </a:ext>
          </a:extLst>
        </xdr:cNvPr>
        <xdr:cNvSpPr txBox="1"/>
      </xdr:nvSpPr>
      <xdr:spPr>
        <a:xfrm>
          <a:off x="673742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135907</xdr:rowOff>
    </xdr:from>
    <xdr:ext cx="469744" cy="259045"/>
    <xdr:sp macro="" textlink="">
      <xdr:nvSpPr>
        <xdr:cNvPr id="143" name="n_1mainValue【図書館】&#10;一人当たり面積">
          <a:extLst>
            <a:ext uri="{FF2B5EF4-FFF2-40B4-BE49-F238E27FC236}">
              <a16:creationId xmlns:a16="http://schemas.microsoft.com/office/drawing/2014/main" id="{00000000-0008-0000-0F00-00008F000000}"/>
            </a:ext>
          </a:extLst>
        </xdr:cNvPr>
        <xdr:cNvSpPr txBox="1"/>
      </xdr:nvSpPr>
      <xdr:spPr>
        <a:xfrm>
          <a:off x="9391727" y="6308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143527</xdr:rowOff>
    </xdr:from>
    <xdr:ext cx="469744" cy="259045"/>
    <xdr:sp macro="" textlink="">
      <xdr:nvSpPr>
        <xdr:cNvPr id="144" name="n_2mainValue【図書館】&#10;一人当たり面積">
          <a:extLst>
            <a:ext uri="{FF2B5EF4-FFF2-40B4-BE49-F238E27FC236}">
              <a16:creationId xmlns:a16="http://schemas.microsoft.com/office/drawing/2014/main" id="{00000000-0008-0000-0F00-000090000000}"/>
            </a:ext>
          </a:extLst>
        </xdr:cNvPr>
        <xdr:cNvSpPr txBox="1"/>
      </xdr:nvSpPr>
      <xdr:spPr>
        <a:xfrm>
          <a:off x="85154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151147</xdr:rowOff>
    </xdr:from>
    <xdr:ext cx="469744" cy="259045"/>
    <xdr:sp macro="" textlink="">
      <xdr:nvSpPr>
        <xdr:cNvPr id="145" name="n_3mainValue【図書館】&#10;一人当たり面積">
          <a:extLst>
            <a:ext uri="{FF2B5EF4-FFF2-40B4-BE49-F238E27FC236}">
              <a16:creationId xmlns:a16="http://schemas.microsoft.com/office/drawing/2014/main" id="{00000000-0008-0000-0F00-000091000000}"/>
            </a:ext>
          </a:extLst>
        </xdr:cNvPr>
        <xdr:cNvSpPr txBox="1"/>
      </xdr:nvSpPr>
      <xdr:spPr>
        <a:xfrm>
          <a:off x="7626427" y="63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151147</xdr:rowOff>
    </xdr:from>
    <xdr:ext cx="469744" cy="259045"/>
    <xdr:sp macro="" textlink="">
      <xdr:nvSpPr>
        <xdr:cNvPr id="146" name="n_4mainValue【図書館】&#10;一人当たり面積">
          <a:extLst>
            <a:ext uri="{FF2B5EF4-FFF2-40B4-BE49-F238E27FC236}">
              <a16:creationId xmlns:a16="http://schemas.microsoft.com/office/drawing/2014/main" id="{00000000-0008-0000-0F00-000092000000}"/>
            </a:ext>
          </a:extLst>
        </xdr:cNvPr>
        <xdr:cNvSpPr txBox="1"/>
      </xdr:nvSpPr>
      <xdr:spPr>
        <a:xfrm>
          <a:off x="6737427" y="63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0000000-0008-0000-0F00-000093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0000000-0008-0000-0F00-00009B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0000000-0008-0000-0F00-00009C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0000000-0008-0000-0F00-00009D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294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a:extLst>
            <a:ext uri="{FF2B5EF4-FFF2-40B4-BE49-F238E27FC236}">
              <a16:creationId xmlns:a16="http://schemas.microsoft.com/office/drawing/2014/main" id="{00000000-0008-0000-0F00-0000A8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112014</xdr:rowOff>
    </xdr:from>
    <xdr:to>
      <xdr:col>24</xdr:col>
      <xdr:colOff>62865</xdr:colOff>
      <xdr:row>63</xdr:row>
      <xdr:rowOff>105156</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flipV="1">
          <a:off x="4634865" y="9541764"/>
          <a:ext cx="0" cy="1364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108983</xdr:rowOff>
    </xdr:from>
    <xdr:ext cx="405111" cy="259045"/>
    <xdr:sp macro="" textlink="">
      <xdr:nvSpPr>
        <xdr:cNvPr id="170" name="【体育館・プール】&#10;有形固定資産減価償却率最小値テキスト">
          <a:extLst>
            <a:ext uri="{FF2B5EF4-FFF2-40B4-BE49-F238E27FC236}">
              <a16:creationId xmlns:a16="http://schemas.microsoft.com/office/drawing/2014/main" id="{00000000-0008-0000-0F00-0000AA000000}"/>
            </a:ext>
          </a:extLst>
        </xdr:cNvPr>
        <xdr:cNvSpPr txBox="1"/>
      </xdr:nvSpPr>
      <xdr:spPr>
        <a:xfrm>
          <a:off x="4673600" y="10910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105156</xdr:rowOff>
    </xdr:from>
    <xdr:to>
      <xdr:col>24</xdr:col>
      <xdr:colOff>152400</xdr:colOff>
      <xdr:row>63</xdr:row>
      <xdr:rowOff>105156</xdr:rowOff>
    </xdr:to>
    <xdr:cxnSp macro="">
      <xdr:nvCxnSpPr>
        <xdr:cNvPr id="171" name="直線コネクタ 170">
          <a:extLst>
            <a:ext uri="{FF2B5EF4-FFF2-40B4-BE49-F238E27FC236}">
              <a16:creationId xmlns:a16="http://schemas.microsoft.com/office/drawing/2014/main" id="{00000000-0008-0000-0F00-0000AB000000}"/>
            </a:ext>
          </a:extLst>
        </xdr:cNvPr>
        <xdr:cNvCxnSpPr/>
      </xdr:nvCxnSpPr>
      <xdr:spPr>
        <a:xfrm>
          <a:off x="4546600" y="1090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58691</xdr:rowOff>
    </xdr:from>
    <xdr:ext cx="405111" cy="259045"/>
    <xdr:sp macro="" textlink="">
      <xdr:nvSpPr>
        <xdr:cNvPr id="172" name="【体育館・プール】&#10;有形固定資産減価償却率最大値テキスト">
          <a:extLst>
            <a:ext uri="{FF2B5EF4-FFF2-40B4-BE49-F238E27FC236}">
              <a16:creationId xmlns:a16="http://schemas.microsoft.com/office/drawing/2014/main" id="{00000000-0008-0000-0F00-0000AC000000}"/>
            </a:ext>
          </a:extLst>
        </xdr:cNvPr>
        <xdr:cNvSpPr txBox="1"/>
      </xdr:nvSpPr>
      <xdr:spPr>
        <a:xfrm>
          <a:off x="4673600" y="9316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112014</xdr:rowOff>
    </xdr:from>
    <xdr:to>
      <xdr:col>24</xdr:col>
      <xdr:colOff>152400</xdr:colOff>
      <xdr:row>55</xdr:row>
      <xdr:rowOff>112014</xdr:rowOff>
    </xdr:to>
    <xdr:cxnSp macro="">
      <xdr:nvCxnSpPr>
        <xdr:cNvPr id="173" name="直線コネクタ 172">
          <a:extLst>
            <a:ext uri="{FF2B5EF4-FFF2-40B4-BE49-F238E27FC236}">
              <a16:creationId xmlns:a16="http://schemas.microsoft.com/office/drawing/2014/main" id="{00000000-0008-0000-0F00-0000AD000000}"/>
            </a:ext>
          </a:extLst>
        </xdr:cNvPr>
        <xdr:cNvCxnSpPr/>
      </xdr:nvCxnSpPr>
      <xdr:spPr>
        <a:xfrm>
          <a:off x="4546600" y="9541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113809</xdr:rowOff>
    </xdr:from>
    <xdr:ext cx="405111" cy="259045"/>
    <xdr:sp macro="" textlink="">
      <xdr:nvSpPr>
        <xdr:cNvPr id="174" name="【体育館・プール】&#10;有形固定資産減価償却率平均値テキスト">
          <a:extLst>
            <a:ext uri="{FF2B5EF4-FFF2-40B4-BE49-F238E27FC236}">
              <a16:creationId xmlns:a16="http://schemas.microsoft.com/office/drawing/2014/main" id="{00000000-0008-0000-0F00-0000AE000000}"/>
            </a:ext>
          </a:extLst>
        </xdr:cNvPr>
        <xdr:cNvSpPr txBox="1"/>
      </xdr:nvSpPr>
      <xdr:spPr>
        <a:xfrm>
          <a:off x="4673600" y="100579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90932</xdr:rowOff>
    </xdr:from>
    <xdr:to>
      <xdr:col>24</xdr:col>
      <xdr:colOff>114300</xdr:colOff>
      <xdr:row>60</xdr:row>
      <xdr:rowOff>21082</xdr:rowOff>
    </xdr:to>
    <xdr:sp macro="" textlink="">
      <xdr:nvSpPr>
        <xdr:cNvPr id="175" name="フローチャート: 判断 174">
          <a:extLst>
            <a:ext uri="{FF2B5EF4-FFF2-40B4-BE49-F238E27FC236}">
              <a16:creationId xmlns:a16="http://schemas.microsoft.com/office/drawing/2014/main" id="{00000000-0008-0000-0F00-0000AF000000}"/>
            </a:ext>
          </a:extLst>
        </xdr:cNvPr>
        <xdr:cNvSpPr/>
      </xdr:nvSpPr>
      <xdr:spPr>
        <a:xfrm>
          <a:off x="4584700" y="1020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52070</xdr:rowOff>
    </xdr:from>
    <xdr:to>
      <xdr:col>20</xdr:col>
      <xdr:colOff>38100</xdr:colOff>
      <xdr:row>59</xdr:row>
      <xdr:rowOff>153670</xdr:rowOff>
    </xdr:to>
    <xdr:sp macro="" textlink="">
      <xdr:nvSpPr>
        <xdr:cNvPr id="176" name="フローチャート: 判断 175">
          <a:extLst>
            <a:ext uri="{FF2B5EF4-FFF2-40B4-BE49-F238E27FC236}">
              <a16:creationId xmlns:a16="http://schemas.microsoft.com/office/drawing/2014/main" id="{00000000-0008-0000-0F00-0000B0000000}"/>
            </a:ext>
          </a:extLst>
        </xdr:cNvPr>
        <xdr:cNvSpPr/>
      </xdr:nvSpPr>
      <xdr:spPr>
        <a:xfrm>
          <a:off x="3746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97790</xdr:rowOff>
    </xdr:from>
    <xdr:to>
      <xdr:col>15</xdr:col>
      <xdr:colOff>101600</xdr:colOff>
      <xdr:row>60</xdr:row>
      <xdr:rowOff>27940</xdr:rowOff>
    </xdr:to>
    <xdr:sp macro="" textlink="">
      <xdr:nvSpPr>
        <xdr:cNvPr id="177" name="フローチャート: 判断 176">
          <a:extLst>
            <a:ext uri="{FF2B5EF4-FFF2-40B4-BE49-F238E27FC236}">
              <a16:creationId xmlns:a16="http://schemas.microsoft.com/office/drawing/2014/main" id="{00000000-0008-0000-0F00-0000B1000000}"/>
            </a:ext>
          </a:extLst>
        </xdr:cNvPr>
        <xdr:cNvSpPr/>
      </xdr:nvSpPr>
      <xdr:spPr>
        <a:xfrm>
          <a:off x="2857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31496</xdr:rowOff>
    </xdr:from>
    <xdr:to>
      <xdr:col>10</xdr:col>
      <xdr:colOff>165100</xdr:colOff>
      <xdr:row>59</xdr:row>
      <xdr:rowOff>133096</xdr:rowOff>
    </xdr:to>
    <xdr:sp macro="" textlink="">
      <xdr:nvSpPr>
        <xdr:cNvPr id="178" name="フローチャート: 判断 177">
          <a:extLst>
            <a:ext uri="{FF2B5EF4-FFF2-40B4-BE49-F238E27FC236}">
              <a16:creationId xmlns:a16="http://schemas.microsoft.com/office/drawing/2014/main" id="{00000000-0008-0000-0F00-0000B2000000}"/>
            </a:ext>
          </a:extLst>
        </xdr:cNvPr>
        <xdr:cNvSpPr/>
      </xdr:nvSpPr>
      <xdr:spPr>
        <a:xfrm>
          <a:off x="1968500" y="1014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8636</xdr:rowOff>
    </xdr:from>
    <xdr:to>
      <xdr:col>6</xdr:col>
      <xdr:colOff>38100</xdr:colOff>
      <xdr:row>59</xdr:row>
      <xdr:rowOff>110236</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1079500" y="101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0000000-0008-0000-0F00-0000B4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0000000-0008-0000-0F00-0000B5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F00-0000B6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F00-0000B7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26924</xdr:rowOff>
    </xdr:from>
    <xdr:to>
      <xdr:col>24</xdr:col>
      <xdr:colOff>114300</xdr:colOff>
      <xdr:row>63</xdr:row>
      <xdr:rowOff>128524</xdr:rowOff>
    </xdr:to>
    <xdr:sp macro="" textlink="">
      <xdr:nvSpPr>
        <xdr:cNvPr id="185" name="楕円 184">
          <a:extLst>
            <a:ext uri="{FF2B5EF4-FFF2-40B4-BE49-F238E27FC236}">
              <a16:creationId xmlns:a16="http://schemas.microsoft.com/office/drawing/2014/main" id="{00000000-0008-0000-0F00-0000B9000000}"/>
            </a:ext>
          </a:extLst>
        </xdr:cNvPr>
        <xdr:cNvSpPr/>
      </xdr:nvSpPr>
      <xdr:spPr>
        <a:xfrm>
          <a:off x="4584700" y="1082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113301</xdr:rowOff>
    </xdr:from>
    <xdr:ext cx="405111" cy="259045"/>
    <xdr:sp macro="" textlink="">
      <xdr:nvSpPr>
        <xdr:cNvPr id="186" name="【体育館・プール】&#10;有形固定資産減価償却率該当値テキスト">
          <a:extLst>
            <a:ext uri="{FF2B5EF4-FFF2-40B4-BE49-F238E27FC236}">
              <a16:creationId xmlns:a16="http://schemas.microsoft.com/office/drawing/2014/main" id="{00000000-0008-0000-0F00-0000BA000000}"/>
            </a:ext>
          </a:extLst>
        </xdr:cNvPr>
        <xdr:cNvSpPr txBox="1"/>
      </xdr:nvSpPr>
      <xdr:spPr>
        <a:xfrm>
          <a:off x="4673600" y="10743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161798</xdr:rowOff>
    </xdr:from>
    <xdr:to>
      <xdr:col>20</xdr:col>
      <xdr:colOff>38100</xdr:colOff>
      <xdr:row>63</xdr:row>
      <xdr:rowOff>91948</xdr:rowOff>
    </xdr:to>
    <xdr:sp macro="" textlink="">
      <xdr:nvSpPr>
        <xdr:cNvPr id="187" name="楕円 186">
          <a:extLst>
            <a:ext uri="{FF2B5EF4-FFF2-40B4-BE49-F238E27FC236}">
              <a16:creationId xmlns:a16="http://schemas.microsoft.com/office/drawing/2014/main" id="{00000000-0008-0000-0F00-0000BB000000}"/>
            </a:ext>
          </a:extLst>
        </xdr:cNvPr>
        <xdr:cNvSpPr/>
      </xdr:nvSpPr>
      <xdr:spPr>
        <a:xfrm>
          <a:off x="3746500" y="1079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41148</xdr:rowOff>
    </xdr:from>
    <xdr:to>
      <xdr:col>24</xdr:col>
      <xdr:colOff>63500</xdr:colOff>
      <xdr:row>63</xdr:row>
      <xdr:rowOff>77724</xdr:rowOff>
    </xdr:to>
    <xdr:cxnSp macro="">
      <xdr:nvCxnSpPr>
        <xdr:cNvPr id="188" name="直線コネクタ 187">
          <a:extLst>
            <a:ext uri="{FF2B5EF4-FFF2-40B4-BE49-F238E27FC236}">
              <a16:creationId xmlns:a16="http://schemas.microsoft.com/office/drawing/2014/main" id="{00000000-0008-0000-0F00-0000BC000000}"/>
            </a:ext>
          </a:extLst>
        </xdr:cNvPr>
        <xdr:cNvCxnSpPr/>
      </xdr:nvCxnSpPr>
      <xdr:spPr>
        <a:xfrm>
          <a:off x="3797300" y="1084249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122936</xdr:rowOff>
    </xdr:from>
    <xdr:to>
      <xdr:col>15</xdr:col>
      <xdr:colOff>101600</xdr:colOff>
      <xdr:row>63</xdr:row>
      <xdr:rowOff>53086</xdr:rowOff>
    </xdr:to>
    <xdr:sp macro="" textlink="">
      <xdr:nvSpPr>
        <xdr:cNvPr id="189" name="楕円 188">
          <a:extLst>
            <a:ext uri="{FF2B5EF4-FFF2-40B4-BE49-F238E27FC236}">
              <a16:creationId xmlns:a16="http://schemas.microsoft.com/office/drawing/2014/main" id="{00000000-0008-0000-0F00-0000BD000000}"/>
            </a:ext>
          </a:extLst>
        </xdr:cNvPr>
        <xdr:cNvSpPr/>
      </xdr:nvSpPr>
      <xdr:spPr>
        <a:xfrm>
          <a:off x="2857500" y="1075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2286</xdr:rowOff>
    </xdr:from>
    <xdr:to>
      <xdr:col>19</xdr:col>
      <xdr:colOff>177800</xdr:colOff>
      <xdr:row>63</xdr:row>
      <xdr:rowOff>41148</xdr:rowOff>
    </xdr:to>
    <xdr:cxnSp macro="">
      <xdr:nvCxnSpPr>
        <xdr:cNvPr id="190" name="直線コネクタ 189">
          <a:extLst>
            <a:ext uri="{FF2B5EF4-FFF2-40B4-BE49-F238E27FC236}">
              <a16:creationId xmlns:a16="http://schemas.microsoft.com/office/drawing/2014/main" id="{00000000-0008-0000-0F00-0000BE000000}"/>
            </a:ext>
          </a:extLst>
        </xdr:cNvPr>
        <xdr:cNvCxnSpPr/>
      </xdr:nvCxnSpPr>
      <xdr:spPr>
        <a:xfrm>
          <a:off x="2908300" y="10803636"/>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88646</xdr:rowOff>
    </xdr:from>
    <xdr:to>
      <xdr:col>10</xdr:col>
      <xdr:colOff>165100</xdr:colOff>
      <xdr:row>63</xdr:row>
      <xdr:rowOff>18796</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1968500" y="1071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139446</xdr:rowOff>
    </xdr:from>
    <xdr:to>
      <xdr:col>15</xdr:col>
      <xdr:colOff>50800</xdr:colOff>
      <xdr:row>63</xdr:row>
      <xdr:rowOff>2286</xdr:rowOff>
    </xdr:to>
    <xdr:cxnSp macro="">
      <xdr:nvCxnSpPr>
        <xdr:cNvPr id="192" name="直線コネクタ 191">
          <a:extLst>
            <a:ext uri="{FF2B5EF4-FFF2-40B4-BE49-F238E27FC236}">
              <a16:creationId xmlns:a16="http://schemas.microsoft.com/office/drawing/2014/main" id="{00000000-0008-0000-0F00-0000C0000000}"/>
            </a:ext>
          </a:extLst>
        </xdr:cNvPr>
        <xdr:cNvCxnSpPr/>
      </xdr:nvCxnSpPr>
      <xdr:spPr>
        <a:xfrm>
          <a:off x="2019300" y="1076934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49784</xdr:rowOff>
    </xdr:from>
    <xdr:to>
      <xdr:col>6</xdr:col>
      <xdr:colOff>38100</xdr:colOff>
      <xdr:row>62</xdr:row>
      <xdr:rowOff>151384</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1079500" y="1067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100584</xdr:rowOff>
    </xdr:from>
    <xdr:to>
      <xdr:col>10</xdr:col>
      <xdr:colOff>114300</xdr:colOff>
      <xdr:row>62</xdr:row>
      <xdr:rowOff>139446</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1130300" y="10730484"/>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170197</xdr:rowOff>
    </xdr:from>
    <xdr:ext cx="405111" cy="259045"/>
    <xdr:sp macro="" textlink="">
      <xdr:nvSpPr>
        <xdr:cNvPr id="195" name="n_1aveValue【体育館・プール】&#10;有形固定資産減価償却率">
          <a:extLst>
            <a:ext uri="{FF2B5EF4-FFF2-40B4-BE49-F238E27FC236}">
              <a16:creationId xmlns:a16="http://schemas.microsoft.com/office/drawing/2014/main" id="{00000000-0008-0000-0F00-0000C3000000}"/>
            </a:ext>
          </a:extLst>
        </xdr:cNvPr>
        <xdr:cNvSpPr txBox="1"/>
      </xdr:nvSpPr>
      <xdr:spPr>
        <a:xfrm>
          <a:off x="35820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44467</xdr:rowOff>
    </xdr:from>
    <xdr:ext cx="405111" cy="259045"/>
    <xdr:sp macro="" textlink="">
      <xdr:nvSpPr>
        <xdr:cNvPr id="196" name="n_2aveValue【体育館・プール】&#10;有形固定資産減価償却率">
          <a:extLst>
            <a:ext uri="{FF2B5EF4-FFF2-40B4-BE49-F238E27FC236}">
              <a16:creationId xmlns:a16="http://schemas.microsoft.com/office/drawing/2014/main" id="{00000000-0008-0000-0F00-0000C4000000}"/>
            </a:ext>
          </a:extLst>
        </xdr:cNvPr>
        <xdr:cNvSpPr txBox="1"/>
      </xdr:nvSpPr>
      <xdr:spPr>
        <a:xfrm>
          <a:off x="27057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149623</xdr:rowOff>
    </xdr:from>
    <xdr:ext cx="405111" cy="259045"/>
    <xdr:sp macro="" textlink="">
      <xdr:nvSpPr>
        <xdr:cNvPr id="197" name="n_3aveValue【体育館・プール】&#10;有形固定資産減価償却率">
          <a:extLst>
            <a:ext uri="{FF2B5EF4-FFF2-40B4-BE49-F238E27FC236}">
              <a16:creationId xmlns:a16="http://schemas.microsoft.com/office/drawing/2014/main" id="{00000000-0008-0000-0F00-0000C5000000}"/>
            </a:ext>
          </a:extLst>
        </xdr:cNvPr>
        <xdr:cNvSpPr txBox="1"/>
      </xdr:nvSpPr>
      <xdr:spPr>
        <a:xfrm>
          <a:off x="1816744" y="992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126763</xdr:rowOff>
    </xdr:from>
    <xdr:ext cx="405111" cy="259045"/>
    <xdr:sp macro="" textlink="">
      <xdr:nvSpPr>
        <xdr:cNvPr id="198" name="n_4ave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927744" y="989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83075</xdr:rowOff>
    </xdr:from>
    <xdr:ext cx="405111" cy="259045"/>
    <xdr:sp macro="" textlink="">
      <xdr:nvSpPr>
        <xdr:cNvPr id="199" name="n_1main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3582044" y="10884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44213</xdr:rowOff>
    </xdr:from>
    <xdr:ext cx="405111" cy="259045"/>
    <xdr:sp macro="" textlink="">
      <xdr:nvSpPr>
        <xdr:cNvPr id="200" name="n_2main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2705744" y="10845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9923</xdr:rowOff>
    </xdr:from>
    <xdr:ext cx="405111" cy="259045"/>
    <xdr:sp macro="" textlink="">
      <xdr:nvSpPr>
        <xdr:cNvPr id="201" name="n_3main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1816744" y="10811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142511</xdr:rowOff>
    </xdr:from>
    <xdr:ext cx="405111" cy="259045"/>
    <xdr:sp macro="" textlink="">
      <xdr:nvSpPr>
        <xdr:cNvPr id="202" name="n_4main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927744" y="10772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00000000-0008-0000-0F00-0000CB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00000000-0008-0000-0F00-0000CC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00000000-0008-0000-0F00-0000CD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00000000-0008-0000-0F00-0000D3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00000000-0008-0000-0F00-0000D4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a:extLst>
            <a:ext uri="{FF2B5EF4-FFF2-40B4-BE49-F238E27FC236}">
              <a16:creationId xmlns:a16="http://schemas.microsoft.com/office/drawing/2014/main" id="{00000000-0008-0000-0F00-0000D5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4" name="テキスト ボックス 213">
          <a:extLst>
            <a:ext uri="{FF2B5EF4-FFF2-40B4-BE49-F238E27FC236}">
              <a16:creationId xmlns:a16="http://schemas.microsoft.com/office/drawing/2014/main" id="{00000000-0008-0000-0F00-0000D6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a:extLst>
            <a:ext uri="{FF2B5EF4-FFF2-40B4-BE49-F238E27FC236}">
              <a16:creationId xmlns:a16="http://schemas.microsoft.com/office/drawing/2014/main" id="{00000000-0008-0000-0F00-0000D7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6" name="テキスト ボックス 215">
          <a:extLst>
            <a:ext uri="{FF2B5EF4-FFF2-40B4-BE49-F238E27FC236}">
              <a16:creationId xmlns:a16="http://schemas.microsoft.com/office/drawing/2014/main" id="{00000000-0008-0000-0F00-0000D8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a:extLst>
            <a:ext uri="{FF2B5EF4-FFF2-40B4-BE49-F238E27FC236}">
              <a16:creationId xmlns:a16="http://schemas.microsoft.com/office/drawing/2014/main" id="{00000000-0008-0000-0F00-0000D9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8" name="テキスト ボックス 217">
          <a:extLst>
            <a:ext uri="{FF2B5EF4-FFF2-40B4-BE49-F238E27FC236}">
              <a16:creationId xmlns:a16="http://schemas.microsoft.com/office/drawing/2014/main" id="{00000000-0008-0000-0F00-0000DA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a:extLst>
            <a:ext uri="{FF2B5EF4-FFF2-40B4-BE49-F238E27FC236}">
              <a16:creationId xmlns:a16="http://schemas.microsoft.com/office/drawing/2014/main" id="{00000000-0008-0000-0F00-0000E1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165735</xdr:rowOff>
    </xdr:from>
    <xdr:to>
      <xdr:col>54</xdr:col>
      <xdr:colOff>189865</xdr:colOff>
      <xdr:row>63</xdr:row>
      <xdr:rowOff>106680</xdr:rowOff>
    </xdr:to>
    <xdr:cxnSp macro="">
      <xdr:nvCxnSpPr>
        <xdr:cNvPr id="226" name="直線コネクタ 225">
          <a:extLst>
            <a:ext uri="{FF2B5EF4-FFF2-40B4-BE49-F238E27FC236}">
              <a16:creationId xmlns:a16="http://schemas.microsoft.com/office/drawing/2014/main" id="{00000000-0008-0000-0F00-0000E2000000}"/>
            </a:ext>
          </a:extLst>
        </xdr:cNvPr>
        <xdr:cNvCxnSpPr/>
      </xdr:nvCxnSpPr>
      <xdr:spPr>
        <a:xfrm flipV="1">
          <a:off x="10476865" y="9595485"/>
          <a:ext cx="0" cy="1312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110507</xdr:rowOff>
    </xdr:from>
    <xdr:ext cx="469744" cy="259045"/>
    <xdr:sp macro="" textlink="">
      <xdr:nvSpPr>
        <xdr:cNvPr id="227" name="【体育館・プール】&#10;一人当たり面積最小値テキスト">
          <a:extLst>
            <a:ext uri="{FF2B5EF4-FFF2-40B4-BE49-F238E27FC236}">
              <a16:creationId xmlns:a16="http://schemas.microsoft.com/office/drawing/2014/main" id="{00000000-0008-0000-0F00-0000E3000000}"/>
            </a:ext>
          </a:extLst>
        </xdr:cNvPr>
        <xdr:cNvSpPr txBox="1"/>
      </xdr:nvSpPr>
      <xdr:spPr>
        <a:xfrm>
          <a:off x="10515600" y="1091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106680</xdr:rowOff>
    </xdr:from>
    <xdr:to>
      <xdr:col>55</xdr:col>
      <xdr:colOff>88900</xdr:colOff>
      <xdr:row>63</xdr:row>
      <xdr:rowOff>106680</xdr:rowOff>
    </xdr:to>
    <xdr:cxnSp macro="">
      <xdr:nvCxnSpPr>
        <xdr:cNvPr id="228" name="直線コネクタ 227">
          <a:extLst>
            <a:ext uri="{FF2B5EF4-FFF2-40B4-BE49-F238E27FC236}">
              <a16:creationId xmlns:a16="http://schemas.microsoft.com/office/drawing/2014/main" id="{00000000-0008-0000-0F00-0000E4000000}"/>
            </a:ext>
          </a:extLst>
        </xdr:cNvPr>
        <xdr:cNvCxnSpPr/>
      </xdr:nvCxnSpPr>
      <xdr:spPr>
        <a:xfrm>
          <a:off x="10388600" y="10908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112412</xdr:rowOff>
    </xdr:from>
    <xdr:ext cx="469744" cy="259045"/>
    <xdr:sp macro="" textlink="">
      <xdr:nvSpPr>
        <xdr:cNvPr id="229" name="【体育館・プール】&#10;一人当たり面積最大値テキスト">
          <a:extLst>
            <a:ext uri="{FF2B5EF4-FFF2-40B4-BE49-F238E27FC236}">
              <a16:creationId xmlns:a16="http://schemas.microsoft.com/office/drawing/2014/main" id="{00000000-0008-0000-0F00-0000E5000000}"/>
            </a:ext>
          </a:extLst>
        </xdr:cNvPr>
        <xdr:cNvSpPr txBox="1"/>
      </xdr:nvSpPr>
      <xdr:spPr>
        <a:xfrm>
          <a:off x="10515600" y="9370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165735</xdr:rowOff>
    </xdr:from>
    <xdr:to>
      <xdr:col>55</xdr:col>
      <xdr:colOff>88900</xdr:colOff>
      <xdr:row>55</xdr:row>
      <xdr:rowOff>165735</xdr:rowOff>
    </xdr:to>
    <xdr:cxnSp macro="">
      <xdr:nvCxnSpPr>
        <xdr:cNvPr id="230" name="直線コネクタ 229">
          <a:extLst>
            <a:ext uri="{FF2B5EF4-FFF2-40B4-BE49-F238E27FC236}">
              <a16:creationId xmlns:a16="http://schemas.microsoft.com/office/drawing/2014/main" id="{00000000-0008-0000-0F00-0000E6000000}"/>
            </a:ext>
          </a:extLst>
        </xdr:cNvPr>
        <xdr:cNvCxnSpPr/>
      </xdr:nvCxnSpPr>
      <xdr:spPr>
        <a:xfrm>
          <a:off x="10388600" y="959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103522</xdr:rowOff>
    </xdr:from>
    <xdr:ext cx="469744" cy="259045"/>
    <xdr:sp macro="" textlink="">
      <xdr:nvSpPr>
        <xdr:cNvPr id="231" name="【体育館・プール】&#10;一人当たり面積平均値テキスト">
          <a:extLst>
            <a:ext uri="{FF2B5EF4-FFF2-40B4-BE49-F238E27FC236}">
              <a16:creationId xmlns:a16="http://schemas.microsoft.com/office/drawing/2014/main" id="{00000000-0008-0000-0F00-0000E7000000}"/>
            </a:ext>
          </a:extLst>
        </xdr:cNvPr>
        <xdr:cNvSpPr txBox="1"/>
      </xdr:nvSpPr>
      <xdr:spPr>
        <a:xfrm>
          <a:off x="10515600" y="103905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80645</xdr:rowOff>
    </xdr:from>
    <xdr:to>
      <xdr:col>55</xdr:col>
      <xdr:colOff>50800</xdr:colOff>
      <xdr:row>62</xdr:row>
      <xdr:rowOff>10795</xdr:rowOff>
    </xdr:to>
    <xdr:sp macro="" textlink="">
      <xdr:nvSpPr>
        <xdr:cNvPr id="232" name="フローチャート: 判断 231">
          <a:extLst>
            <a:ext uri="{FF2B5EF4-FFF2-40B4-BE49-F238E27FC236}">
              <a16:creationId xmlns:a16="http://schemas.microsoft.com/office/drawing/2014/main" id="{00000000-0008-0000-0F00-0000E8000000}"/>
            </a:ext>
          </a:extLst>
        </xdr:cNvPr>
        <xdr:cNvSpPr/>
      </xdr:nvSpPr>
      <xdr:spPr>
        <a:xfrm>
          <a:off x="104267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90170</xdr:rowOff>
    </xdr:from>
    <xdr:to>
      <xdr:col>50</xdr:col>
      <xdr:colOff>165100</xdr:colOff>
      <xdr:row>62</xdr:row>
      <xdr:rowOff>20320</xdr:rowOff>
    </xdr:to>
    <xdr:sp macro="" textlink="">
      <xdr:nvSpPr>
        <xdr:cNvPr id="233" name="フローチャート: 判断 232">
          <a:extLst>
            <a:ext uri="{FF2B5EF4-FFF2-40B4-BE49-F238E27FC236}">
              <a16:creationId xmlns:a16="http://schemas.microsoft.com/office/drawing/2014/main" id="{00000000-0008-0000-0F00-0000E9000000}"/>
            </a:ext>
          </a:extLst>
        </xdr:cNvPr>
        <xdr:cNvSpPr/>
      </xdr:nvSpPr>
      <xdr:spPr>
        <a:xfrm>
          <a:off x="95885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139700</xdr:rowOff>
    </xdr:from>
    <xdr:to>
      <xdr:col>46</xdr:col>
      <xdr:colOff>38100</xdr:colOff>
      <xdr:row>62</xdr:row>
      <xdr:rowOff>69850</xdr:rowOff>
    </xdr:to>
    <xdr:sp macro="" textlink="">
      <xdr:nvSpPr>
        <xdr:cNvPr id="234" name="フローチャート: 判断 233">
          <a:extLst>
            <a:ext uri="{FF2B5EF4-FFF2-40B4-BE49-F238E27FC236}">
              <a16:creationId xmlns:a16="http://schemas.microsoft.com/office/drawing/2014/main" id="{00000000-0008-0000-0F00-0000EA000000}"/>
            </a:ext>
          </a:extLst>
        </xdr:cNvPr>
        <xdr:cNvSpPr/>
      </xdr:nvSpPr>
      <xdr:spPr>
        <a:xfrm>
          <a:off x="8699500" y="1059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7810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71120</xdr:rowOff>
    </xdr:from>
    <xdr:to>
      <xdr:col>36</xdr:col>
      <xdr:colOff>165100</xdr:colOff>
      <xdr:row>62</xdr:row>
      <xdr:rowOff>1270</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6921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F00-0000ED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F00-0000EE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F00-0000EF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65405</xdr:rowOff>
    </xdr:from>
    <xdr:to>
      <xdr:col>55</xdr:col>
      <xdr:colOff>50800</xdr:colOff>
      <xdr:row>62</xdr:row>
      <xdr:rowOff>167005</xdr:rowOff>
    </xdr:to>
    <xdr:sp macro="" textlink="">
      <xdr:nvSpPr>
        <xdr:cNvPr id="242" name="楕円 241">
          <a:extLst>
            <a:ext uri="{FF2B5EF4-FFF2-40B4-BE49-F238E27FC236}">
              <a16:creationId xmlns:a16="http://schemas.microsoft.com/office/drawing/2014/main" id="{00000000-0008-0000-0F00-0000F2000000}"/>
            </a:ext>
          </a:extLst>
        </xdr:cNvPr>
        <xdr:cNvSpPr/>
      </xdr:nvSpPr>
      <xdr:spPr>
        <a:xfrm>
          <a:off x="10426700" y="1069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43832</xdr:rowOff>
    </xdr:from>
    <xdr:ext cx="469744" cy="259045"/>
    <xdr:sp macro="" textlink="">
      <xdr:nvSpPr>
        <xdr:cNvPr id="243" name="【体育館・プール】&#10;一人当たり面積該当値テキスト">
          <a:extLst>
            <a:ext uri="{FF2B5EF4-FFF2-40B4-BE49-F238E27FC236}">
              <a16:creationId xmlns:a16="http://schemas.microsoft.com/office/drawing/2014/main" id="{00000000-0008-0000-0F00-0000F3000000}"/>
            </a:ext>
          </a:extLst>
        </xdr:cNvPr>
        <xdr:cNvSpPr txBox="1"/>
      </xdr:nvSpPr>
      <xdr:spPr>
        <a:xfrm>
          <a:off x="10515600" y="1067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67310</xdr:rowOff>
    </xdr:from>
    <xdr:to>
      <xdr:col>50</xdr:col>
      <xdr:colOff>165100</xdr:colOff>
      <xdr:row>62</xdr:row>
      <xdr:rowOff>168910</xdr:rowOff>
    </xdr:to>
    <xdr:sp macro="" textlink="">
      <xdr:nvSpPr>
        <xdr:cNvPr id="244" name="楕円 243">
          <a:extLst>
            <a:ext uri="{FF2B5EF4-FFF2-40B4-BE49-F238E27FC236}">
              <a16:creationId xmlns:a16="http://schemas.microsoft.com/office/drawing/2014/main" id="{00000000-0008-0000-0F00-0000F4000000}"/>
            </a:ext>
          </a:extLst>
        </xdr:cNvPr>
        <xdr:cNvSpPr/>
      </xdr:nvSpPr>
      <xdr:spPr>
        <a:xfrm>
          <a:off x="9588500" y="10697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116205</xdr:rowOff>
    </xdr:from>
    <xdr:to>
      <xdr:col>55</xdr:col>
      <xdr:colOff>0</xdr:colOff>
      <xdr:row>62</xdr:row>
      <xdr:rowOff>118110</xdr:rowOff>
    </xdr:to>
    <xdr:cxnSp macro="">
      <xdr:nvCxnSpPr>
        <xdr:cNvPr id="245" name="直線コネクタ 244">
          <a:extLst>
            <a:ext uri="{FF2B5EF4-FFF2-40B4-BE49-F238E27FC236}">
              <a16:creationId xmlns:a16="http://schemas.microsoft.com/office/drawing/2014/main" id="{00000000-0008-0000-0F00-0000F5000000}"/>
            </a:ext>
          </a:extLst>
        </xdr:cNvPr>
        <xdr:cNvCxnSpPr/>
      </xdr:nvCxnSpPr>
      <xdr:spPr>
        <a:xfrm flipV="1">
          <a:off x="9639300" y="1074610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69215</xdr:rowOff>
    </xdr:from>
    <xdr:to>
      <xdr:col>46</xdr:col>
      <xdr:colOff>38100</xdr:colOff>
      <xdr:row>62</xdr:row>
      <xdr:rowOff>170815</xdr:rowOff>
    </xdr:to>
    <xdr:sp macro="" textlink="">
      <xdr:nvSpPr>
        <xdr:cNvPr id="246" name="楕円 245">
          <a:extLst>
            <a:ext uri="{FF2B5EF4-FFF2-40B4-BE49-F238E27FC236}">
              <a16:creationId xmlns:a16="http://schemas.microsoft.com/office/drawing/2014/main" id="{00000000-0008-0000-0F00-0000F6000000}"/>
            </a:ext>
          </a:extLst>
        </xdr:cNvPr>
        <xdr:cNvSpPr/>
      </xdr:nvSpPr>
      <xdr:spPr>
        <a:xfrm>
          <a:off x="8699500" y="1069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118110</xdr:rowOff>
    </xdr:from>
    <xdr:to>
      <xdr:col>50</xdr:col>
      <xdr:colOff>114300</xdr:colOff>
      <xdr:row>62</xdr:row>
      <xdr:rowOff>120015</xdr:rowOff>
    </xdr:to>
    <xdr:cxnSp macro="">
      <xdr:nvCxnSpPr>
        <xdr:cNvPr id="247" name="直線コネクタ 246">
          <a:extLst>
            <a:ext uri="{FF2B5EF4-FFF2-40B4-BE49-F238E27FC236}">
              <a16:creationId xmlns:a16="http://schemas.microsoft.com/office/drawing/2014/main" id="{00000000-0008-0000-0F00-0000F7000000}"/>
            </a:ext>
          </a:extLst>
        </xdr:cNvPr>
        <xdr:cNvCxnSpPr/>
      </xdr:nvCxnSpPr>
      <xdr:spPr>
        <a:xfrm flipV="1">
          <a:off x="8750300" y="1074801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73025</xdr:rowOff>
    </xdr:from>
    <xdr:to>
      <xdr:col>41</xdr:col>
      <xdr:colOff>101600</xdr:colOff>
      <xdr:row>63</xdr:row>
      <xdr:rowOff>3175</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7810500" y="1070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120015</xdr:rowOff>
    </xdr:from>
    <xdr:to>
      <xdr:col>45</xdr:col>
      <xdr:colOff>177800</xdr:colOff>
      <xdr:row>62</xdr:row>
      <xdr:rowOff>123825</xdr:rowOff>
    </xdr:to>
    <xdr:cxnSp macro="">
      <xdr:nvCxnSpPr>
        <xdr:cNvPr id="249" name="直線コネクタ 248">
          <a:extLst>
            <a:ext uri="{FF2B5EF4-FFF2-40B4-BE49-F238E27FC236}">
              <a16:creationId xmlns:a16="http://schemas.microsoft.com/office/drawing/2014/main" id="{00000000-0008-0000-0F00-0000F9000000}"/>
            </a:ext>
          </a:extLst>
        </xdr:cNvPr>
        <xdr:cNvCxnSpPr/>
      </xdr:nvCxnSpPr>
      <xdr:spPr>
        <a:xfrm flipV="1">
          <a:off x="7861300" y="1074991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73025</xdr:rowOff>
    </xdr:from>
    <xdr:to>
      <xdr:col>36</xdr:col>
      <xdr:colOff>165100</xdr:colOff>
      <xdr:row>63</xdr:row>
      <xdr:rowOff>3175</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6921500" y="1070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123825</xdr:rowOff>
    </xdr:from>
    <xdr:to>
      <xdr:col>41</xdr:col>
      <xdr:colOff>50800</xdr:colOff>
      <xdr:row>62</xdr:row>
      <xdr:rowOff>123825</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a:off x="6972300" y="107537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36847</xdr:rowOff>
    </xdr:from>
    <xdr:ext cx="469744" cy="259045"/>
    <xdr:sp macro="" textlink="">
      <xdr:nvSpPr>
        <xdr:cNvPr id="252" name="n_1aveValue【体育館・プール】&#10;一人当たり面積">
          <a:extLst>
            <a:ext uri="{FF2B5EF4-FFF2-40B4-BE49-F238E27FC236}">
              <a16:creationId xmlns:a16="http://schemas.microsoft.com/office/drawing/2014/main" id="{00000000-0008-0000-0F00-0000FC000000}"/>
            </a:ext>
          </a:extLst>
        </xdr:cNvPr>
        <xdr:cNvSpPr txBox="1"/>
      </xdr:nvSpPr>
      <xdr:spPr>
        <a:xfrm>
          <a:off x="9391727" y="1032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86377</xdr:rowOff>
    </xdr:from>
    <xdr:ext cx="469744" cy="259045"/>
    <xdr:sp macro="" textlink="">
      <xdr:nvSpPr>
        <xdr:cNvPr id="253" name="n_2aveValue【体育館・プール】&#10;一人当たり面積">
          <a:extLst>
            <a:ext uri="{FF2B5EF4-FFF2-40B4-BE49-F238E27FC236}">
              <a16:creationId xmlns:a16="http://schemas.microsoft.com/office/drawing/2014/main" id="{00000000-0008-0000-0F00-0000FD000000}"/>
            </a:ext>
          </a:extLst>
        </xdr:cNvPr>
        <xdr:cNvSpPr txBox="1"/>
      </xdr:nvSpPr>
      <xdr:spPr>
        <a:xfrm>
          <a:off x="8515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21607</xdr:rowOff>
    </xdr:from>
    <xdr:ext cx="469744" cy="259045"/>
    <xdr:sp macro="" textlink="">
      <xdr:nvSpPr>
        <xdr:cNvPr id="254" name="n_3aveValue【体育館・プール】&#10;一人当たり面積">
          <a:extLst>
            <a:ext uri="{FF2B5EF4-FFF2-40B4-BE49-F238E27FC236}">
              <a16:creationId xmlns:a16="http://schemas.microsoft.com/office/drawing/2014/main" id="{00000000-0008-0000-0F00-0000FE000000}"/>
            </a:ext>
          </a:extLst>
        </xdr:cNvPr>
        <xdr:cNvSpPr txBox="1"/>
      </xdr:nvSpPr>
      <xdr:spPr>
        <a:xfrm>
          <a:off x="7626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17797</xdr:rowOff>
    </xdr:from>
    <xdr:ext cx="469744" cy="259045"/>
    <xdr:sp macro="" textlink="">
      <xdr:nvSpPr>
        <xdr:cNvPr id="255" name="n_4aveValue【体育館・プール】&#10;一人当たり面積">
          <a:extLst>
            <a:ext uri="{FF2B5EF4-FFF2-40B4-BE49-F238E27FC236}">
              <a16:creationId xmlns:a16="http://schemas.microsoft.com/office/drawing/2014/main" id="{00000000-0008-0000-0F00-0000FF000000}"/>
            </a:ext>
          </a:extLst>
        </xdr:cNvPr>
        <xdr:cNvSpPr txBox="1"/>
      </xdr:nvSpPr>
      <xdr:spPr>
        <a:xfrm>
          <a:off x="67374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160037</xdr:rowOff>
    </xdr:from>
    <xdr:ext cx="469744" cy="259045"/>
    <xdr:sp macro="" textlink="">
      <xdr:nvSpPr>
        <xdr:cNvPr id="256" name="n_1mainValue【体育館・プール】&#10;一人当たり面積">
          <a:extLst>
            <a:ext uri="{FF2B5EF4-FFF2-40B4-BE49-F238E27FC236}">
              <a16:creationId xmlns:a16="http://schemas.microsoft.com/office/drawing/2014/main" id="{00000000-0008-0000-0F00-000000010000}"/>
            </a:ext>
          </a:extLst>
        </xdr:cNvPr>
        <xdr:cNvSpPr txBox="1"/>
      </xdr:nvSpPr>
      <xdr:spPr>
        <a:xfrm>
          <a:off x="9391727" y="10789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161942</xdr:rowOff>
    </xdr:from>
    <xdr:ext cx="469744" cy="259045"/>
    <xdr:sp macro="" textlink="">
      <xdr:nvSpPr>
        <xdr:cNvPr id="257" name="n_2mainValue【体育館・プール】&#10;一人当たり面積">
          <a:extLst>
            <a:ext uri="{FF2B5EF4-FFF2-40B4-BE49-F238E27FC236}">
              <a16:creationId xmlns:a16="http://schemas.microsoft.com/office/drawing/2014/main" id="{00000000-0008-0000-0F00-000001010000}"/>
            </a:ext>
          </a:extLst>
        </xdr:cNvPr>
        <xdr:cNvSpPr txBox="1"/>
      </xdr:nvSpPr>
      <xdr:spPr>
        <a:xfrm>
          <a:off x="8515427" y="10791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165752</xdr:rowOff>
    </xdr:from>
    <xdr:ext cx="469744" cy="259045"/>
    <xdr:sp macro="" textlink="">
      <xdr:nvSpPr>
        <xdr:cNvPr id="258" name="n_3mainValue【体育館・プール】&#10;一人当たり面積">
          <a:extLst>
            <a:ext uri="{FF2B5EF4-FFF2-40B4-BE49-F238E27FC236}">
              <a16:creationId xmlns:a16="http://schemas.microsoft.com/office/drawing/2014/main" id="{00000000-0008-0000-0F00-000002010000}"/>
            </a:ext>
          </a:extLst>
        </xdr:cNvPr>
        <xdr:cNvSpPr txBox="1"/>
      </xdr:nvSpPr>
      <xdr:spPr>
        <a:xfrm>
          <a:off x="7626427" y="1079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165752</xdr:rowOff>
    </xdr:from>
    <xdr:ext cx="469744" cy="259045"/>
    <xdr:sp macro="" textlink="">
      <xdr:nvSpPr>
        <xdr:cNvPr id="259" name="n_4mainValue【体育館・プール】&#10;一人当たり面積">
          <a:extLst>
            <a:ext uri="{FF2B5EF4-FFF2-40B4-BE49-F238E27FC236}">
              <a16:creationId xmlns:a16="http://schemas.microsoft.com/office/drawing/2014/main" id="{00000000-0008-0000-0F00-000003010000}"/>
            </a:ext>
          </a:extLst>
        </xdr:cNvPr>
        <xdr:cNvSpPr txBox="1"/>
      </xdr:nvSpPr>
      <xdr:spPr>
        <a:xfrm>
          <a:off x="6737427" y="1079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00000000-0008-0000-0F00-000004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00000000-0008-0000-0F00-000005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00000000-0008-0000-0F00-000006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00000000-0008-0000-0F00-00000C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00000000-0008-0000-0F00-00000D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00000000-0008-0000-0F00-00000E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1" name="直線コネクタ 270">
          <a:extLst>
            <a:ext uri="{FF2B5EF4-FFF2-40B4-BE49-F238E27FC236}">
              <a16:creationId xmlns:a16="http://schemas.microsoft.com/office/drawing/2014/main" id="{00000000-0008-0000-0F00-00000F01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2" name="テキスト ボックス 271">
          <a:extLst>
            <a:ext uri="{FF2B5EF4-FFF2-40B4-BE49-F238E27FC236}">
              <a16:creationId xmlns:a16="http://schemas.microsoft.com/office/drawing/2014/main" id="{00000000-0008-0000-0F00-00001001000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3" name="直線コネクタ 272">
          <a:extLst>
            <a:ext uri="{FF2B5EF4-FFF2-40B4-BE49-F238E27FC236}">
              <a16:creationId xmlns:a16="http://schemas.microsoft.com/office/drawing/2014/main" id="{00000000-0008-0000-0F00-00001101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6" name="テキスト ボックス 275">
          <a:extLst>
            <a:ext uri="{FF2B5EF4-FFF2-40B4-BE49-F238E27FC236}">
              <a16:creationId xmlns:a16="http://schemas.microsoft.com/office/drawing/2014/main" id="{00000000-0008-0000-0F00-00001401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8" name="テキスト ボックス 277">
          <a:extLst>
            <a:ext uri="{FF2B5EF4-FFF2-40B4-BE49-F238E27FC236}">
              <a16:creationId xmlns:a16="http://schemas.microsoft.com/office/drawing/2014/main" id="{00000000-0008-0000-0F00-00001601000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0" name="テキスト ボックス 279">
          <a:extLst>
            <a:ext uri="{FF2B5EF4-FFF2-40B4-BE49-F238E27FC236}">
              <a16:creationId xmlns:a16="http://schemas.microsoft.com/office/drawing/2014/main" id="{00000000-0008-0000-0F00-000018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1" name="【福祉施設】&#10;有形固定資産減価償却率グラフ枠">
          <a:extLst>
            <a:ext uri="{FF2B5EF4-FFF2-40B4-BE49-F238E27FC236}">
              <a16:creationId xmlns:a16="http://schemas.microsoft.com/office/drawing/2014/main" id="{00000000-0008-0000-0F00-000019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42672</xdr:rowOff>
    </xdr:from>
    <xdr:to>
      <xdr:col>24</xdr:col>
      <xdr:colOff>62865</xdr:colOff>
      <xdr:row>86</xdr:row>
      <xdr:rowOff>38100</xdr:rowOff>
    </xdr:to>
    <xdr:cxnSp macro="">
      <xdr:nvCxnSpPr>
        <xdr:cNvPr id="282" name="直線コネクタ 281">
          <a:extLst>
            <a:ext uri="{FF2B5EF4-FFF2-40B4-BE49-F238E27FC236}">
              <a16:creationId xmlns:a16="http://schemas.microsoft.com/office/drawing/2014/main" id="{00000000-0008-0000-0F00-00001A010000}"/>
            </a:ext>
          </a:extLst>
        </xdr:cNvPr>
        <xdr:cNvCxnSpPr/>
      </xdr:nvCxnSpPr>
      <xdr:spPr>
        <a:xfrm flipV="1">
          <a:off x="4634865" y="13415772"/>
          <a:ext cx="0" cy="1367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3" name="【福祉施設】&#10;有形固定資産減価償却率最小値テキスト">
          <a:extLst>
            <a:ext uri="{FF2B5EF4-FFF2-40B4-BE49-F238E27FC236}">
              <a16:creationId xmlns:a16="http://schemas.microsoft.com/office/drawing/2014/main" id="{00000000-0008-0000-0F00-00001B010000}"/>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4" name="直線コネクタ 283">
          <a:extLst>
            <a:ext uri="{FF2B5EF4-FFF2-40B4-BE49-F238E27FC236}">
              <a16:creationId xmlns:a16="http://schemas.microsoft.com/office/drawing/2014/main" id="{00000000-0008-0000-0F00-00001C010000}"/>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160799</xdr:rowOff>
    </xdr:from>
    <xdr:ext cx="405111" cy="259045"/>
    <xdr:sp macro="" textlink="">
      <xdr:nvSpPr>
        <xdr:cNvPr id="285" name="【福祉施設】&#10;有形固定資産減価償却率最大値テキスト">
          <a:extLst>
            <a:ext uri="{FF2B5EF4-FFF2-40B4-BE49-F238E27FC236}">
              <a16:creationId xmlns:a16="http://schemas.microsoft.com/office/drawing/2014/main" id="{00000000-0008-0000-0F00-00001D010000}"/>
            </a:ext>
          </a:extLst>
        </xdr:cNvPr>
        <xdr:cNvSpPr txBox="1"/>
      </xdr:nvSpPr>
      <xdr:spPr>
        <a:xfrm>
          <a:off x="4673600" y="13190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42672</xdr:rowOff>
    </xdr:from>
    <xdr:to>
      <xdr:col>24</xdr:col>
      <xdr:colOff>152400</xdr:colOff>
      <xdr:row>78</xdr:row>
      <xdr:rowOff>42672</xdr:rowOff>
    </xdr:to>
    <xdr:cxnSp macro="">
      <xdr:nvCxnSpPr>
        <xdr:cNvPr id="286" name="直線コネクタ 285">
          <a:extLst>
            <a:ext uri="{FF2B5EF4-FFF2-40B4-BE49-F238E27FC236}">
              <a16:creationId xmlns:a16="http://schemas.microsoft.com/office/drawing/2014/main" id="{00000000-0008-0000-0F00-00001E010000}"/>
            </a:ext>
          </a:extLst>
        </xdr:cNvPr>
        <xdr:cNvCxnSpPr/>
      </xdr:nvCxnSpPr>
      <xdr:spPr>
        <a:xfrm>
          <a:off x="4546600" y="13415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22877</xdr:rowOff>
    </xdr:from>
    <xdr:ext cx="405111" cy="259045"/>
    <xdr:sp macro="" textlink="">
      <xdr:nvSpPr>
        <xdr:cNvPr id="287" name="【福祉施設】&#10;有形固定資産減価償却率平均値テキスト">
          <a:extLst>
            <a:ext uri="{FF2B5EF4-FFF2-40B4-BE49-F238E27FC236}">
              <a16:creationId xmlns:a16="http://schemas.microsoft.com/office/drawing/2014/main" id="{00000000-0008-0000-0F00-00001F010000}"/>
            </a:ext>
          </a:extLst>
        </xdr:cNvPr>
        <xdr:cNvSpPr txBox="1"/>
      </xdr:nvSpPr>
      <xdr:spPr>
        <a:xfrm>
          <a:off x="4673600" y="13910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44450</xdr:rowOff>
    </xdr:from>
    <xdr:to>
      <xdr:col>24</xdr:col>
      <xdr:colOff>114300</xdr:colOff>
      <xdr:row>81</xdr:row>
      <xdr:rowOff>146050</xdr:rowOff>
    </xdr:to>
    <xdr:sp macro="" textlink="">
      <xdr:nvSpPr>
        <xdr:cNvPr id="288" name="フローチャート: 判断 287">
          <a:extLst>
            <a:ext uri="{FF2B5EF4-FFF2-40B4-BE49-F238E27FC236}">
              <a16:creationId xmlns:a16="http://schemas.microsoft.com/office/drawing/2014/main" id="{00000000-0008-0000-0F00-000020010000}"/>
            </a:ext>
          </a:extLst>
        </xdr:cNvPr>
        <xdr:cNvSpPr/>
      </xdr:nvSpPr>
      <xdr:spPr>
        <a:xfrm>
          <a:off x="45847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12446</xdr:rowOff>
    </xdr:from>
    <xdr:to>
      <xdr:col>20</xdr:col>
      <xdr:colOff>38100</xdr:colOff>
      <xdr:row>81</xdr:row>
      <xdr:rowOff>114046</xdr:rowOff>
    </xdr:to>
    <xdr:sp macro="" textlink="">
      <xdr:nvSpPr>
        <xdr:cNvPr id="289" name="フローチャート: 判断 288">
          <a:extLst>
            <a:ext uri="{FF2B5EF4-FFF2-40B4-BE49-F238E27FC236}">
              <a16:creationId xmlns:a16="http://schemas.microsoft.com/office/drawing/2014/main" id="{00000000-0008-0000-0F00-000021010000}"/>
            </a:ext>
          </a:extLst>
        </xdr:cNvPr>
        <xdr:cNvSpPr/>
      </xdr:nvSpPr>
      <xdr:spPr>
        <a:xfrm>
          <a:off x="3746500" y="1389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90" name="フローチャート: 判断 289">
          <a:extLst>
            <a:ext uri="{FF2B5EF4-FFF2-40B4-BE49-F238E27FC236}">
              <a16:creationId xmlns:a16="http://schemas.microsoft.com/office/drawing/2014/main" id="{00000000-0008-0000-0F00-000022010000}"/>
            </a:ext>
          </a:extLst>
        </xdr:cNvPr>
        <xdr:cNvSpPr/>
      </xdr:nvSpPr>
      <xdr:spPr>
        <a:xfrm>
          <a:off x="2857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30735</xdr:rowOff>
    </xdr:from>
    <xdr:to>
      <xdr:col>10</xdr:col>
      <xdr:colOff>165100</xdr:colOff>
      <xdr:row>80</xdr:row>
      <xdr:rowOff>132335</xdr:rowOff>
    </xdr:to>
    <xdr:sp macro="" textlink="">
      <xdr:nvSpPr>
        <xdr:cNvPr id="291" name="フローチャート: 判断 290">
          <a:extLst>
            <a:ext uri="{FF2B5EF4-FFF2-40B4-BE49-F238E27FC236}">
              <a16:creationId xmlns:a16="http://schemas.microsoft.com/office/drawing/2014/main" id="{00000000-0008-0000-0F00-000023010000}"/>
            </a:ext>
          </a:extLst>
        </xdr:cNvPr>
        <xdr:cNvSpPr/>
      </xdr:nvSpPr>
      <xdr:spPr>
        <a:xfrm>
          <a:off x="1968500" y="13746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1015</xdr:rowOff>
    </xdr:from>
    <xdr:to>
      <xdr:col>6</xdr:col>
      <xdr:colOff>38100</xdr:colOff>
      <xdr:row>80</xdr:row>
      <xdr:rowOff>102615</xdr:rowOff>
    </xdr:to>
    <xdr:sp macro="" textlink="">
      <xdr:nvSpPr>
        <xdr:cNvPr id="292" name="フローチャート: 判断 291">
          <a:extLst>
            <a:ext uri="{FF2B5EF4-FFF2-40B4-BE49-F238E27FC236}">
              <a16:creationId xmlns:a16="http://schemas.microsoft.com/office/drawing/2014/main" id="{00000000-0008-0000-0F00-000024010000}"/>
            </a:ext>
          </a:extLst>
        </xdr:cNvPr>
        <xdr:cNvSpPr/>
      </xdr:nvSpPr>
      <xdr:spPr>
        <a:xfrm>
          <a:off x="1079500" y="1371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00000000-0008-0000-0F00-000025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00000000-0008-0000-0F00-000026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0000000-0008-0000-0F00-000027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F00-000028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F00-000029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129032</xdr:rowOff>
    </xdr:from>
    <xdr:to>
      <xdr:col>24</xdr:col>
      <xdr:colOff>114300</xdr:colOff>
      <xdr:row>80</xdr:row>
      <xdr:rowOff>59182</xdr:rowOff>
    </xdr:to>
    <xdr:sp macro="" textlink="">
      <xdr:nvSpPr>
        <xdr:cNvPr id="298" name="楕円 297">
          <a:extLst>
            <a:ext uri="{FF2B5EF4-FFF2-40B4-BE49-F238E27FC236}">
              <a16:creationId xmlns:a16="http://schemas.microsoft.com/office/drawing/2014/main" id="{00000000-0008-0000-0F00-00002A010000}"/>
            </a:ext>
          </a:extLst>
        </xdr:cNvPr>
        <xdr:cNvSpPr/>
      </xdr:nvSpPr>
      <xdr:spPr>
        <a:xfrm>
          <a:off x="4584700" y="1367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151909</xdr:rowOff>
    </xdr:from>
    <xdr:ext cx="405111" cy="259045"/>
    <xdr:sp macro="" textlink="">
      <xdr:nvSpPr>
        <xdr:cNvPr id="299" name="【福祉施設】&#10;有形固定資産減価償却率該当値テキスト">
          <a:extLst>
            <a:ext uri="{FF2B5EF4-FFF2-40B4-BE49-F238E27FC236}">
              <a16:creationId xmlns:a16="http://schemas.microsoft.com/office/drawing/2014/main" id="{00000000-0008-0000-0F00-00002B010000}"/>
            </a:ext>
          </a:extLst>
        </xdr:cNvPr>
        <xdr:cNvSpPr txBox="1"/>
      </xdr:nvSpPr>
      <xdr:spPr>
        <a:xfrm>
          <a:off x="4673600" y="13525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62737</xdr:rowOff>
    </xdr:from>
    <xdr:to>
      <xdr:col>20</xdr:col>
      <xdr:colOff>38100</xdr:colOff>
      <xdr:row>79</xdr:row>
      <xdr:rowOff>164337</xdr:rowOff>
    </xdr:to>
    <xdr:sp macro="" textlink="">
      <xdr:nvSpPr>
        <xdr:cNvPr id="300" name="楕円 299">
          <a:extLst>
            <a:ext uri="{FF2B5EF4-FFF2-40B4-BE49-F238E27FC236}">
              <a16:creationId xmlns:a16="http://schemas.microsoft.com/office/drawing/2014/main" id="{00000000-0008-0000-0F00-00002C010000}"/>
            </a:ext>
          </a:extLst>
        </xdr:cNvPr>
        <xdr:cNvSpPr/>
      </xdr:nvSpPr>
      <xdr:spPr>
        <a:xfrm>
          <a:off x="3746500" y="1360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113537</xdr:rowOff>
    </xdr:from>
    <xdr:to>
      <xdr:col>24</xdr:col>
      <xdr:colOff>63500</xdr:colOff>
      <xdr:row>80</xdr:row>
      <xdr:rowOff>8382</xdr:rowOff>
    </xdr:to>
    <xdr:cxnSp macro="">
      <xdr:nvCxnSpPr>
        <xdr:cNvPr id="301" name="直線コネクタ 300">
          <a:extLst>
            <a:ext uri="{FF2B5EF4-FFF2-40B4-BE49-F238E27FC236}">
              <a16:creationId xmlns:a16="http://schemas.microsoft.com/office/drawing/2014/main" id="{00000000-0008-0000-0F00-00002D010000}"/>
            </a:ext>
          </a:extLst>
        </xdr:cNvPr>
        <xdr:cNvCxnSpPr/>
      </xdr:nvCxnSpPr>
      <xdr:spPr>
        <a:xfrm>
          <a:off x="3797300" y="13658087"/>
          <a:ext cx="838200" cy="66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3302</xdr:rowOff>
    </xdr:from>
    <xdr:to>
      <xdr:col>15</xdr:col>
      <xdr:colOff>101600</xdr:colOff>
      <xdr:row>79</xdr:row>
      <xdr:rowOff>104902</xdr:rowOff>
    </xdr:to>
    <xdr:sp macro="" textlink="">
      <xdr:nvSpPr>
        <xdr:cNvPr id="302" name="楕円 301">
          <a:extLst>
            <a:ext uri="{FF2B5EF4-FFF2-40B4-BE49-F238E27FC236}">
              <a16:creationId xmlns:a16="http://schemas.microsoft.com/office/drawing/2014/main" id="{00000000-0008-0000-0F00-00002E010000}"/>
            </a:ext>
          </a:extLst>
        </xdr:cNvPr>
        <xdr:cNvSpPr/>
      </xdr:nvSpPr>
      <xdr:spPr>
        <a:xfrm>
          <a:off x="2857500" y="1354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54102</xdr:rowOff>
    </xdr:from>
    <xdr:to>
      <xdr:col>19</xdr:col>
      <xdr:colOff>177800</xdr:colOff>
      <xdr:row>79</xdr:row>
      <xdr:rowOff>113537</xdr:rowOff>
    </xdr:to>
    <xdr:cxnSp macro="">
      <xdr:nvCxnSpPr>
        <xdr:cNvPr id="303" name="直線コネクタ 302">
          <a:extLst>
            <a:ext uri="{FF2B5EF4-FFF2-40B4-BE49-F238E27FC236}">
              <a16:creationId xmlns:a16="http://schemas.microsoft.com/office/drawing/2014/main" id="{00000000-0008-0000-0F00-00002F010000}"/>
            </a:ext>
          </a:extLst>
        </xdr:cNvPr>
        <xdr:cNvCxnSpPr/>
      </xdr:nvCxnSpPr>
      <xdr:spPr>
        <a:xfrm>
          <a:off x="2908300" y="13598652"/>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108458</xdr:rowOff>
    </xdr:from>
    <xdr:to>
      <xdr:col>10</xdr:col>
      <xdr:colOff>165100</xdr:colOff>
      <xdr:row>79</xdr:row>
      <xdr:rowOff>38608</xdr:rowOff>
    </xdr:to>
    <xdr:sp macro="" textlink="">
      <xdr:nvSpPr>
        <xdr:cNvPr id="304" name="楕円 303">
          <a:extLst>
            <a:ext uri="{FF2B5EF4-FFF2-40B4-BE49-F238E27FC236}">
              <a16:creationId xmlns:a16="http://schemas.microsoft.com/office/drawing/2014/main" id="{00000000-0008-0000-0F00-000030010000}"/>
            </a:ext>
          </a:extLst>
        </xdr:cNvPr>
        <xdr:cNvSpPr/>
      </xdr:nvSpPr>
      <xdr:spPr>
        <a:xfrm>
          <a:off x="1968500" y="1348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159258</xdr:rowOff>
    </xdr:from>
    <xdr:to>
      <xdr:col>15</xdr:col>
      <xdr:colOff>50800</xdr:colOff>
      <xdr:row>79</xdr:row>
      <xdr:rowOff>54102</xdr:rowOff>
    </xdr:to>
    <xdr:cxnSp macro="">
      <xdr:nvCxnSpPr>
        <xdr:cNvPr id="305" name="直線コネクタ 304">
          <a:extLst>
            <a:ext uri="{FF2B5EF4-FFF2-40B4-BE49-F238E27FC236}">
              <a16:creationId xmlns:a16="http://schemas.microsoft.com/office/drawing/2014/main" id="{00000000-0008-0000-0F00-000031010000}"/>
            </a:ext>
          </a:extLst>
        </xdr:cNvPr>
        <xdr:cNvCxnSpPr/>
      </xdr:nvCxnSpPr>
      <xdr:spPr>
        <a:xfrm>
          <a:off x="2019300" y="13532358"/>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42163</xdr:rowOff>
    </xdr:from>
    <xdr:to>
      <xdr:col>6</xdr:col>
      <xdr:colOff>38100</xdr:colOff>
      <xdr:row>78</xdr:row>
      <xdr:rowOff>143763</xdr:rowOff>
    </xdr:to>
    <xdr:sp macro="" textlink="">
      <xdr:nvSpPr>
        <xdr:cNvPr id="306" name="楕円 305">
          <a:extLst>
            <a:ext uri="{FF2B5EF4-FFF2-40B4-BE49-F238E27FC236}">
              <a16:creationId xmlns:a16="http://schemas.microsoft.com/office/drawing/2014/main" id="{00000000-0008-0000-0F00-000032010000}"/>
            </a:ext>
          </a:extLst>
        </xdr:cNvPr>
        <xdr:cNvSpPr/>
      </xdr:nvSpPr>
      <xdr:spPr>
        <a:xfrm>
          <a:off x="1079500" y="1341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92963</xdr:rowOff>
    </xdr:from>
    <xdr:to>
      <xdr:col>10</xdr:col>
      <xdr:colOff>114300</xdr:colOff>
      <xdr:row>78</xdr:row>
      <xdr:rowOff>159258</xdr:rowOff>
    </xdr:to>
    <xdr:cxnSp macro="">
      <xdr:nvCxnSpPr>
        <xdr:cNvPr id="307" name="直線コネクタ 306">
          <a:extLst>
            <a:ext uri="{FF2B5EF4-FFF2-40B4-BE49-F238E27FC236}">
              <a16:creationId xmlns:a16="http://schemas.microsoft.com/office/drawing/2014/main" id="{00000000-0008-0000-0F00-000033010000}"/>
            </a:ext>
          </a:extLst>
        </xdr:cNvPr>
        <xdr:cNvCxnSpPr/>
      </xdr:nvCxnSpPr>
      <xdr:spPr>
        <a:xfrm>
          <a:off x="1130300" y="13466063"/>
          <a:ext cx="889000" cy="66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105173</xdr:rowOff>
    </xdr:from>
    <xdr:ext cx="405111" cy="259045"/>
    <xdr:sp macro="" textlink="">
      <xdr:nvSpPr>
        <xdr:cNvPr id="308" name="n_1aveValue【福祉施設】&#10;有形固定資産減価償却率">
          <a:extLst>
            <a:ext uri="{FF2B5EF4-FFF2-40B4-BE49-F238E27FC236}">
              <a16:creationId xmlns:a16="http://schemas.microsoft.com/office/drawing/2014/main" id="{00000000-0008-0000-0F00-000034010000}"/>
            </a:ext>
          </a:extLst>
        </xdr:cNvPr>
        <xdr:cNvSpPr txBox="1"/>
      </xdr:nvSpPr>
      <xdr:spPr>
        <a:xfrm>
          <a:off x="3582044" y="13992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68597</xdr:rowOff>
    </xdr:from>
    <xdr:ext cx="405111" cy="259045"/>
    <xdr:sp macro="" textlink="">
      <xdr:nvSpPr>
        <xdr:cNvPr id="309" name="n_2aveValue【福祉施設】&#10;有形固定資産減価償却率">
          <a:extLst>
            <a:ext uri="{FF2B5EF4-FFF2-40B4-BE49-F238E27FC236}">
              <a16:creationId xmlns:a16="http://schemas.microsoft.com/office/drawing/2014/main" id="{00000000-0008-0000-0F00-000035010000}"/>
            </a:ext>
          </a:extLst>
        </xdr:cNvPr>
        <xdr:cNvSpPr txBox="1"/>
      </xdr:nvSpPr>
      <xdr:spPr>
        <a:xfrm>
          <a:off x="2705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123462</xdr:rowOff>
    </xdr:from>
    <xdr:ext cx="405111" cy="259045"/>
    <xdr:sp macro="" textlink="">
      <xdr:nvSpPr>
        <xdr:cNvPr id="310" name="n_3aveValue【福祉施設】&#10;有形固定資産減価償却率">
          <a:extLst>
            <a:ext uri="{FF2B5EF4-FFF2-40B4-BE49-F238E27FC236}">
              <a16:creationId xmlns:a16="http://schemas.microsoft.com/office/drawing/2014/main" id="{00000000-0008-0000-0F00-000036010000}"/>
            </a:ext>
          </a:extLst>
        </xdr:cNvPr>
        <xdr:cNvSpPr txBox="1"/>
      </xdr:nvSpPr>
      <xdr:spPr>
        <a:xfrm>
          <a:off x="1816744" y="1383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93742</xdr:rowOff>
    </xdr:from>
    <xdr:ext cx="405111" cy="259045"/>
    <xdr:sp macro="" textlink="">
      <xdr:nvSpPr>
        <xdr:cNvPr id="311" name="n_4aveValue【福祉施設】&#10;有形固定資産減価償却率">
          <a:extLst>
            <a:ext uri="{FF2B5EF4-FFF2-40B4-BE49-F238E27FC236}">
              <a16:creationId xmlns:a16="http://schemas.microsoft.com/office/drawing/2014/main" id="{00000000-0008-0000-0F00-000037010000}"/>
            </a:ext>
          </a:extLst>
        </xdr:cNvPr>
        <xdr:cNvSpPr txBox="1"/>
      </xdr:nvSpPr>
      <xdr:spPr>
        <a:xfrm>
          <a:off x="927744" y="13809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9414</xdr:rowOff>
    </xdr:from>
    <xdr:ext cx="405111" cy="259045"/>
    <xdr:sp macro="" textlink="">
      <xdr:nvSpPr>
        <xdr:cNvPr id="312" name="n_1mainValue【福祉施設】&#10;有形固定資産減価償却率">
          <a:extLst>
            <a:ext uri="{FF2B5EF4-FFF2-40B4-BE49-F238E27FC236}">
              <a16:creationId xmlns:a16="http://schemas.microsoft.com/office/drawing/2014/main" id="{00000000-0008-0000-0F00-000038010000}"/>
            </a:ext>
          </a:extLst>
        </xdr:cNvPr>
        <xdr:cNvSpPr txBox="1"/>
      </xdr:nvSpPr>
      <xdr:spPr>
        <a:xfrm>
          <a:off x="3582044" y="13382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121429</xdr:rowOff>
    </xdr:from>
    <xdr:ext cx="405111" cy="259045"/>
    <xdr:sp macro="" textlink="">
      <xdr:nvSpPr>
        <xdr:cNvPr id="313" name="n_2mainValue【福祉施設】&#10;有形固定資産減価償却率">
          <a:extLst>
            <a:ext uri="{FF2B5EF4-FFF2-40B4-BE49-F238E27FC236}">
              <a16:creationId xmlns:a16="http://schemas.microsoft.com/office/drawing/2014/main" id="{00000000-0008-0000-0F00-000039010000}"/>
            </a:ext>
          </a:extLst>
        </xdr:cNvPr>
        <xdr:cNvSpPr txBox="1"/>
      </xdr:nvSpPr>
      <xdr:spPr>
        <a:xfrm>
          <a:off x="2705744" y="1332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55135</xdr:rowOff>
    </xdr:from>
    <xdr:ext cx="405111" cy="259045"/>
    <xdr:sp macro="" textlink="">
      <xdr:nvSpPr>
        <xdr:cNvPr id="314" name="n_3mainValue【福祉施設】&#10;有形固定資産減価償却率">
          <a:extLst>
            <a:ext uri="{FF2B5EF4-FFF2-40B4-BE49-F238E27FC236}">
              <a16:creationId xmlns:a16="http://schemas.microsoft.com/office/drawing/2014/main" id="{00000000-0008-0000-0F00-00003A010000}"/>
            </a:ext>
          </a:extLst>
        </xdr:cNvPr>
        <xdr:cNvSpPr txBox="1"/>
      </xdr:nvSpPr>
      <xdr:spPr>
        <a:xfrm>
          <a:off x="1816744" y="13256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160290</xdr:rowOff>
    </xdr:from>
    <xdr:ext cx="405111" cy="259045"/>
    <xdr:sp macro="" textlink="">
      <xdr:nvSpPr>
        <xdr:cNvPr id="315" name="n_4mainValue【福祉施設】&#10;有形固定資産減価償却率">
          <a:extLst>
            <a:ext uri="{FF2B5EF4-FFF2-40B4-BE49-F238E27FC236}">
              <a16:creationId xmlns:a16="http://schemas.microsoft.com/office/drawing/2014/main" id="{00000000-0008-0000-0F00-00003B010000}"/>
            </a:ext>
          </a:extLst>
        </xdr:cNvPr>
        <xdr:cNvSpPr txBox="1"/>
      </xdr:nvSpPr>
      <xdr:spPr>
        <a:xfrm>
          <a:off x="927744" y="13190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6" name="正方形/長方形 315">
          <a:extLst>
            <a:ext uri="{FF2B5EF4-FFF2-40B4-BE49-F238E27FC236}">
              <a16:creationId xmlns:a16="http://schemas.microsoft.com/office/drawing/2014/main" id="{00000000-0008-0000-0F00-00003C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7" name="正方形/長方形 316">
          <a:extLst>
            <a:ext uri="{FF2B5EF4-FFF2-40B4-BE49-F238E27FC236}">
              <a16:creationId xmlns:a16="http://schemas.microsoft.com/office/drawing/2014/main" id="{00000000-0008-0000-0F00-00003D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8" name="正方形/長方形 317">
          <a:extLst>
            <a:ext uri="{FF2B5EF4-FFF2-40B4-BE49-F238E27FC236}">
              <a16:creationId xmlns:a16="http://schemas.microsoft.com/office/drawing/2014/main" id="{00000000-0008-0000-0F00-00003E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9" name="正方形/長方形 318">
          <a:extLst>
            <a:ext uri="{FF2B5EF4-FFF2-40B4-BE49-F238E27FC236}">
              <a16:creationId xmlns:a16="http://schemas.microsoft.com/office/drawing/2014/main" id="{00000000-0008-0000-0F00-00003F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0" name="正方形/長方形 319">
          <a:extLst>
            <a:ext uri="{FF2B5EF4-FFF2-40B4-BE49-F238E27FC236}">
              <a16:creationId xmlns:a16="http://schemas.microsoft.com/office/drawing/2014/main" id="{00000000-0008-0000-0F00-000040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4" name="テキスト ボックス 323">
          <a:extLst>
            <a:ext uri="{FF2B5EF4-FFF2-40B4-BE49-F238E27FC236}">
              <a16:creationId xmlns:a16="http://schemas.microsoft.com/office/drawing/2014/main" id="{00000000-0008-0000-0F00-000044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5" name="直線コネクタ 324">
          <a:extLst>
            <a:ext uri="{FF2B5EF4-FFF2-40B4-BE49-F238E27FC236}">
              <a16:creationId xmlns:a16="http://schemas.microsoft.com/office/drawing/2014/main" id="{00000000-0008-0000-0F00-000045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6" name="直線コネクタ 325">
          <a:extLst>
            <a:ext uri="{FF2B5EF4-FFF2-40B4-BE49-F238E27FC236}">
              <a16:creationId xmlns:a16="http://schemas.microsoft.com/office/drawing/2014/main" id="{00000000-0008-0000-0F00-000046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7" name="テキスト ボックス 326">
          <a:extLst>
            <a:ext uri="{FF2B5EF4-FFF2-40B4-BE49-F238E27FC236}">
              <a16:creationId xmlns:a16="http://schemas.microsoft.com/office/drawing/2014/main" id="{00000000-0008-0000-0F00-000047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28" name="直線コネクタ 327">
          <a:extLst>
            <a:ext uri="{FF2B5EF4-FFF2-40B4-BE49-F238E27FC236}">
              <a16:creationId xmlns:a16="http://schemas.microsoft.com/office/drawing/2014/main" id="{00000000-0008-0000-0F00-000048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1" name="テキスト ボックス 330">
          <a:extLst>
            <a:ext uri="{FF2B5EF4-FFF2-40B4-BE49-F238E27FC236}">
              <a16:creationId xmlns:a16="http://schemas.microsoft.com/office/drawing/2014/main" id="{00000000-0008-0000-0F00-00004B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2" name="直線コネクタ 331">
          <a:extLst>
            <a:ext uri="{FF2B5EF4-FFF2-40B4-BE49-F238E27FC236}">
              <a16:creationId xmlns:a16="http://schemas.microsoft.com/office/drawing/2014/main" id="{00000000-0008-0000-0F00-00004C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3" name="テキスト ボックス 332">
          <a:extLst>
            <a:ext uri="{FF2B5EF4-FFF2-40B4-BE49-F238E27FC236}">
              <a16:creationId xmlns:a16="http://schemas.microsoft.com/office/drawing/2014/main" id="{00000000-0008-0000-0F00-00004D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4" name="直線コネクタ 333">
          <a:extLst>
            <a:ext uri="{FF2B5EF4-FFF2-40B4-BE49-F238E27FC236}">
              <a16:creationId xmlns:a16="http://schemas.microsoft.com/office/drawing/2014/main" id="{00000000-0008-0000-0F00-00004E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5" name="テキスト ボックス 334">
          <a:extLst>
            <a:ext uri="{FF2B5EF4-FFF2-40B4-BE49-F238E27FC236}">
              <a16:creationId xmlns:a16="http://schemas.microsoft.com/office/drawing/2014/main" id="{00000000-0008-0000-0F00-00004F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6" name="直線コネクタ 335">
          <a:extLst>
            <a:ext uri="{FF2B5EF4-FFF2-40B4-BE49-F238E27FC236}">
              <a16:creationId xmlns:a16="http://schemas.microsoft.com/office/drawing/2014/main" id="{00000000-0008-0000-0F00-000050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7" name="テキスト ボックス 336">
          <a:extLst>
            <a:ext uri="{FF2B5EF4-FFF2-40B4-BE49-F238E27FC236}">
              <a16:creationId xmlns:a16="http://schemas.microsoft.com/office/drawing/2014/main" id="{00000000-0008-0000-0F00-000051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8" name="【福祉施設】&#10;一人当たり面積グラフ枠">
          <a:extLst>
            <a:ext uri="{FF2B5EF4-FFF2-40B4-BE49-F238E27FC236}">
              <a16:creationId xmlns:a16="http://schemas.microsoft.com/office/drawing/2014/main" id="{00000000-0008-0000-0F00-000052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22861</xdr:rowOff>
    </xdr:from>
    <xdr:to>
      <xdr:col>54</xdr:col>
      <xdr:colOff>189865</xdr:colOff>
      <xdr:row>86</xdr:row>
      <xdr:rowOff>99061</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flipV="1">
          <a:off x="10476865" y="13395961"/>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340" name="【福祉施設】&#10;一人当たり面積最小値テキスト">
          <a:extLst>
            <a:ext uri="{FF2B5EF4-FFF2-40B4-BE49-F238E27FC236}">
              <a16:creationId xmlns:a16="http://schemas.microsoft.com/office/drawing/2014/main" id="{00000000-0008-0000-0F00-000054010000}"/>
            </a:ext>
          </a:extLst>
        </xdr:cNvPr>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140988</xdr:rowOff>
    </xdr:from>
    <xdr:ext cx="469744" cy="259045"/>
    <xdr:sp macro="" textlink="">
      <xdr:nvSpPr>
        <xdr:cNvPr id="342" name="【福祉施設】&#10;一人当たり面積最大値テキスト">
          <a:extLst>
            <a:ext uri="{FF2B5EF4-FFF2-40B4-BE49-F238E27FC236}">
              <a16:creationId xmlns:a16="http://schemas.microsoft.com/office/drawing/2014/main" id="{00000000-0008-0000-0F00-000056010000}"/>
            </a:ext>
          </a:extLst>
        </xdr:cNvPr>
        <xdr:cNvSpPr txBox="1"/>
      </xdr:nvSpPr>
      <xdr:spPr>
        <a:xfrm>
          <a:off x="10515600" y="1317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22861</xdr:rowOff>
    </xdr:from>
    <xdr:to>
      <xdr:col>55</xdr:col>
      <xdr:colOff>88900</xdr:colOff>
      <xdr:row>78</xdr:row>
      <xdr:rowOff>22861</xdr:rowOff>
    </xdr:to>
    <xdr:cxnSp macro="">
      <xdr:nvCxnSpPr>
        <xdr:cNvPr id="343" name="直線コネクタ 342">
          <a:extLst>
            <a:ext uri="{FF2B5EF4-FFF2-40B4-BE49-F238E27FC236}">
              <a16:creationId xmlns:a16="http://schemas.microsoft.com/office/drawing/2014/main" id="{00000000-0008-0000-0F00-000057010000}"/>
            </a:ext>
          </a:extLst>
        </xdr:cNvPr>
        <xdr:cNvCxnSpPr/>
      </xdr:nvCxnSpPr>
      <xdr:spPr>
        <a:xfrm>
          <a:off x="10388600" y="13395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44466</xdr:rowOff>
    </xdr:from>
    <xdr:ext cx="469744" cy="259045"/>
    <xdr:sp macro="" textlink="">
      <xdr:nvSpPr>
        <xdr:cNvPr id="344" name="【福祉施設】&#10;一人当たり面積平均値テキスト">
          <a:extLst>
            <a:ext uri="{FF2B5EF4-FFF2-40B4-BE49-F238E27FC236}">
              <a16:creationId xmlns:a16="http://schemas.microsoft.com/office/drawing/2014/main" id="{00000000-0008-0000-0F00-000058010000}"/>
            </a:ext>
          </a:extLst>
        </xdr:cNvPr>
        <xdr:cNvSpPr txBox="1"/>
      </xdr:nvSpPr>
      <xdr:spPr>
        <a:xfrm>
          <a:off x="10515600" y="14274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21589</xdr:rowOff>
    </xdr:from>
    <xdr:to>
      <xdr:col>55</xdr:col>
      <xdr:colOff>50800</xdr:colOff>
      <xdr:row>84</xdr:row>
      <xdr:rowOff>123189</xdr:rowOff>
    </xdr:to>
    <xdr:sp macro="" textlink="">
      <xdr:nvSpPr>
        <xdr:cNvPr id="345" name="フローチャート: 判断 344">
          <a:extLst>
            <a:ext uri="{FF2B5EF4-FFF2-40B4-BE49-F238E27FC236}">
              <a16:creationId xmlns:a16="http://schemas.microsoft.com/office/drawing/2014/main" id="{00000000-0008-0000-0F00-000059010000}"/>
            </a:ext>
          </a:extLst>
        </xdr:cNvPr>
        <xdr:cNvSpPr/>
      </xdr:nvSpPr>
      <xdr:spPr>
        <a:xfrm>
          <a:off x="10426700" y="1442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21589</xdr:rowOff>
    </xdr:from>
    <xdr:to>
      <xdr:col>50</xdr:col>
      <xdr:colOff>165100</xdr:colOff>
      <xdr:row>84</xdr:row>
      <xdr:rowOff>123189</xdr:rowOff>
    </xdr:to>
    <xdr:sp macro="" textlink="">
      <xdr:nvSpPr>
        <xdr:cNvPr id="346" name="フローチャート: 判断 345">
          <a:extLst>
            <a:ext uri="{FF2B5EF4-FFF2-40B4-BE49-F238E27FC236}">
              <a16:creationId xmlns:a16="http://schemas.microsoft.com/office/drawing/2014/main" id="{00000000-0008-0000-0F00-00005A010000}"/>
            </a:ext>
          </a:extLst>
        </xdr:cNvPr>
        <xdr:cNvSpPr/>
      </xdr:nvSpPr>
      <xdr:spPr>
        <a:xfrm>
          <a:off x="9588500" y="1442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71120</xdr:rowOff>
    </xdr:from>
    <xdr:to>
      <xdr:col>46</xdr:col>
      <xdr:colOff>38100</xdr:colOff>
      <xdr:row>85</xdr:row>
      <xdr:rowOff>1270</xdr:rowOff>
    </xdr:to>
    <xdr:sp macro="" textlink="">
      <xdr:nvSpPr>
        <xdr:cNvPr id="347" name="フローチャート: 判断 346">
          <a:extLst>
            <a:ext uri="{FF2B5EF4-FFF2-40B4-BE49-F238E27FC236}">
              <a16:creationId xmlns:a16="http://schemas.microsoft.com/office/drawing/2014/main" id="{00000000-0008-0000-0F00-00005B010000}"/>
            </a:ext>
          </a:extLst>
        </xdr:cNvPr>
        <xdr:cNvSpPr/>
      </xdr:nvSpPr>
      <xdr:spPr>
        <a:xfrm>
          <a:off x="8699500" y="1447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170180</xdr:rowOff>
    </xdr:from>
    <xdr:to>
      <xdr:col>41</xdr:col>
      <xdr:colOff>101600</xdr:colOff>
      <xdr:row>84</xdr:row>
      <xdr:rowOff>100330</xdr:rowOff>
    </xdr:to>
    <xdr:sp macro="" textlink="">
      <xdr:nvSpPr>
        <xdr:cNvPr id="348" name="フローチャート: 判断 347">
          <a:extLst>
            <a:ext uri="{FF2B5EF4-FFF2-40B4-BE49-F238E27FC236}">
              <a16:creationId xmlns:a16="http://schemas.microsoft.com/office/drawing/2014/main" id="{00000000-0008-0000-0F00-00005C010000}"/>
            </a:ext>
          </a:extLst>
        </xdr:cNvPr>
        <xdr:cNvSpPr/>
      </xdr:nvSpPr>
      <xdr:spPr>
        <a:xfrm>
          <a:off x="7810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147320</xdr:rowOff>
    </xdr:from>
    <xdr:to>
      <xdr:col>36</xdr:col>
      <xdr:colOff>165100</xdr:colOff>
      <xdr:row>84</xdr:row>
      <xdr:rowOff>77470</xdr:rowOff>
    </xdr:to>
    <xdr:sp macro="" textlink="">
      <xdr:nvSpPr>
        <xdr:cNvPr id="349" name="フローチャート: 判断 348">
          <a:extLst>
            <a:ext uri="{FF2B5EF4-FFF2-40B4-BE49-F238E27FC236}">
              <a16:creationId xmlns:a16="http://schemas.microsoft.com/office/drawing/2014/main" id="{00000000-0008-0000-0F00-00005D010000}"/>
            </a:ext>
          </a:extLst>
        </xdr:cNvPr>
        <xdr:cNvSpPr/>
      </xdr:nvSpPr>
      <xdr:spPr>
        <a:xfrm>
          <a:off x="69215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00000000-0008-0000-0F00-00005E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F00-00005F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F00-000060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F00-000061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F00-000062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93980</xdr:rowOff>
    </xdr:from>
    <xdr:to>
      <xdr:col>55</xdr:col>
      <xdr:colOff>50800</xdr:colOff>
      <xdr:row>86</xdr:row>
      <xdr:rowOff>24130</xdr:rowOff>
    </xdr:to>
    <xdr:sp macro="" textlink="">
      <xdr:nvSpPr>
        <xdr:cNvPr id="355" name="楕円 354">
          <a:extLst>
            <a:ext uri="{FF2B5EF4-FFF2-40B4-BE49-F238E27FC236}">
              <a16:creationId xmlns:a16="http://schemas.microsoft.com/office/drawing/2014/main" id="{00000000-0008-0000-0F00-000063010000}"/>
            </a:ext>
          </a:extLst>
        </xdr:cNvPr>
        <xdr:cNvSpPr/>
      </xdr:nvSpPr>
      <xdr:spPr>
        <a:xfrm>
          <a:off x="10426700" y="1466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8907</xdr:rowOff>
    </xdr:from>
    <xdr:ext cx="469744" cy="259045"/>
    <xdr:sp macro="" textlink="">
      <xdr:nvSpPr>
        <xdr:cNvPr id="356" name="【福祉施設】&#10;一人当たり面積該当値テキスト">
          <a:extLst>
            <a:ext uri="{FF2B5EF4-FFF2-40B4-BE49-F238E27FC236}">
              <a16:creationId xmlns:a16="http://schemas.microsoft.com/office/drawing/2014/main" id="{00000000-0008-0000-0F00-000064010000}"/>
            </a:ext>
          </a:extLst>
        </xdr:cNvPr>
        <xdr:cNvSpPr txBox="1"/>
      </xdr:nvSpPr>
      <xdr:spPr>
        <a:xfrm>
          <a:off x="10515600" y="1458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93980</xdr:rowOff>
    </xdr:from>
    <xdr:to>
      <xdr:col>50</xdr:col>
      <xdr:colOff>165100</xdr:colOff>
      <xdr:row>86</xdr:row>
      <xdr:rowOff>24130</xdr:rowOff>
    </xdr:to>
    <xdr:sp macro="" textlink="">
      <xdr:nvSpPr>
        <xdr:cNvPr id="357" name="楕円 356">
          <a:extLst>
            <a:ext uri="{FF2B5EF4-FFF2-40B4-BE49-F238E27FC236}">
              <a16:creationId xmlns:a16="http://schemas.microsoft.com/office/drawing/2014/main" id="{00000000-0008-0000-0F00-000065010000}"/>
            </a:ext>
          </a:extLst>
        </xdr:cNvPr>
        <xdr:cNvSpPr/>
      </xdr:nvSpPr>
      <xdr:spPr>
        <a:xfrm>
          <a:off x="9588500" y="1466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144780</xdr:rowOff>
    </xdr:from>
    <xdr:to>
      <xdr:col>55</xdr:col>
      <xdr:colOff>0</xdr:colOff>
      <xdr:row>85</xdr:row>
      <xdr:rowOff>144780</xdr:rowOff>
    </xdr:to>
    <xdr:cxnSp macro="">
      <xdr:nvCxnSpPr>
        <xdr:cNvPr id="358" name="直線コネクタ 357">
          <a:extLst>
            <a:ext uri="{FF2B5EF4-FFF2-40B4-BE49-F238E27FC236}">
              <a16:creationId xmlns:a16="http://schemas.microsoft.com/office/drawing/2014/main" id="{00000000-0008-0000-0F00-000066010000}"/>
            </a:ext>
          </a:extLst>
        </xdr:cNvPr>
        <xdr:cNvCxnSpPr/>
      </xdr:nvCxnSpPr>
      <xdr:spPr>
        <a:xfrm>
          <a:off x="9639300" y="147180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93980</xdr:rowOff>
    </xdr:from>
    <xdr:to>
      <xdr:col>46</xdr:col>
      <xdr:colOff>38100</xdr:colOff>
      <xdr:row>86</xdr:row>
      <xdr:rowOff>24130</xdr:rowOff>
    </xdr:to>
    <xdr:sp macro="" textlink="">
      <xdr:nvSpPr>
        <xdr:cNvPr id="359" name="楕円 358">
          <a:extLst>
            <a:ext uri="{FF2B5EF4-FFF2-40B4-BE49-F238E27FC236}">
              <a16:creationId xmlns:a16="http://schemas.microsoft.com/office/drawing/2014/main" id="{00000000-0008-0000-0F00-000067010000}"/>
            </a:ext>
          </a:extLst>
        </xdr:cNvPr>
        <xdr:cNvSpPr/>
      </xdr:nvSpPr>
      <xdr:spPr>
        <a:xfrm>
          <a:off x="8699500" y="1466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144780</xdr:rowOff>
    </xdr:from>
    <xdr:to>
      <xdr:col>50</xdr:col>
      <xdr:colOff>114300</xdr:colOff>
      <xdr:row>85</xdr:row>
      <xdr:rowOff>144780</xdr:rowOff>
    </xdr:to>
    <xdr:cxnSp macro="">
      <xdr:nvCxnSpPr>
        <xdr:cNvPr id="360" name="直線コネクタ 359">
          <a:extLst>
            <a:ext uri="{FF2B5EF4-FFF2-40B4-BE49-F238E27FC236}">
              <a16:creationId xmlns:a16="http://schemas.microsoft.com/office/drawing/2014/main" id="{00000000-0008-0000-0F00-000068010000}"/>
            </a:ext>
          </a:extLst>
        </xdr:cNvPr>
        <xdr:cNvCxnSpPr/>
      </xdr:nvCxnSpPr>
      <xdr:spPr>
        <a:xfrm>
          <a:off x="8750300" y="147180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97789</xdr:rowOff>
    </xdr:from>
    <xdr:to>
      <xdr:col>41</xdr:col>
      <xdr:colOff>101600</xdr:colOff>
      <xdr:row>86</xdr:row>
      <xdr:rowOff>27939</xdr:rowOff>
    </xdr:to>
    <xdr:sp macro="" textlink="">
      <xdr:nvSpPr>
        <xdr:cNvPr id="361" name="楕円 360">
          <a:extLst>
            <a:ext uri="{FF2B5EF4-FFF2-40B4-BE49-F238E27FC236}">
              <a16:creationId xmlns:a16="http://schemas.microsoft.com/office/drawing/2014/main" id="{00000000-0008-0000-0F00-000069010000}"/>
            </a:ext>
          </a:extLst>
        </xdr:cNvPr>
        <xdr:cNvSpPr/>
      </xdr:nvSpPr>
      <xdr:spPr>
        <a:xfrm>
          <a:off x="7810500" y="1467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144780</xdr:rowOff>
    </xdr:from>
    <xdr:to>
      <xdr:col>45</xdr:col>
      <xdr:colOff>177800</xdr:colOff>
      <xdr:row>85</xdr:row>
      <xdr:rowOff>148589</xdr:rowOff>
    </xdr:to>
    <xdr:cxnSp macro="">
      <xdr:nvCxnSpPr>
        <xdr:cNvPr id="362" name="直線コネクタ 361">
          <a:extLst>
            <a:ext uri="{FF2B5EF4-FFF2-40B4-BE49-F238E27FC236}">
              <a16:creationId xmlns:a16="http://schemas.microsoft.com/office/drawing/2014/main" id="{00000000-0008-0000-0F00-00006A010000}"/>
            </a:ext>
          </a:extLst>
        </xdr:cNvPr>
        <xdr:cNvCxnSpPr/>
      </xdr:nvCxnSpPr>
      <xdr:spPr>
        <a:xfrm flipV="1">
          <a:off x="7861300" y="147180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93980</xdr:rowOff>
    </xdr:from>
    <xdr:to>
      <xdr:col>36</xdr:col>
      <xdr:colOff>165100</xdr:colOff>
      <xdr:row>86</xdr:row>
      <xdr:rowOff>24130</xdr:rowOff>
    </xdr:to>
    <xdr:sp macro="" textlink="">
      <xdr:nvSpPr>
        <xdr:cNvPr id="363" name="楕円 362">
          <a:extLst>
            <a:ext uri="{FF2B5EF4-FFF2-40B4-BE49-F238E27FC236}">
              <a16:creationId xmlns:a16="http://schemas.microsoft.com/office/drawing/2014/main" id="{00000000-0008-0000-0F00-00006B010000}"/>
            </a:ext>
          </a:extLst>
        </xdr:cNvPr>
        <xdr:cNvSpPr/>
      </xdr:nvSpPr>
      <xdr:spPr>
        <a:xfrm>
          <a:off x="6921500" y="1466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144780</xdr:rowOff>
    </xdr:from>
    <xdr:to>
      <xdr:col>41</xdr:col>
      <xdr:colOff>50800</xdr:colOff>
      <xdr:row>85</xdr:row>
      <xdr:rowOff>148589</xdr:rowOff>
    </xdr:to>
    <xdr:cxnSp macro="">
      <xdr:nvCxnSpPr>
        <xdr:cNvPr id="364" name="直線コネクタ 363">
          <a:extLst>
            <a:ext uri="{FF2B5EF4-FFF2-40B4-BE49-F238E27FC236}">
              <a16:creationId xmlns:a16="http://schemas.microsoft.com/office/drawing/2014/main" id="{00000000-0008-0000-0F00-00006C010000}"/>
            </a:ext>
          </a:extLst>
        </xdr:cNvPr>
        <xdr:cNvCxnSpPr/>
      </xdr:nvCxnSpPr>
      <xdr:spPr>
        <a:xfrm>
          <a:off x="6972300" y="147180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139716</xdr:rowOff>
    </xdr:from>
    <xdr:ext cx="469744" cy="259045"/>
    <xdr:sp macro="" textlink="">
      <xdr:nvSpPr>
        <xdr:cNvPr id="365" name="n_1aveValue【福祉施設】&#10;一人当たり面積">
          <a:extLst>
            <a:ext uri="{FF2B5EF4-FFF2-40B4-BE49-F238E27FC236}">
              <a16:creationId xmlns:a16="http://schemas.microsoft.com/office/drawing/2014/main" id="{00000000-0008-0000-0F00-00006D010000}"/>
            </a:ext>
          </a:extLst>
        </xdr:cNvPr>
        <xdr:cNvSpPr txBox="1"/>
      </xdr:nvSpPr>
      <xdr:spPr>
        <a:xfrm>
          <a:off x="9391727" y="1419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17797</xdr:rowOff>
    </xdr:from>
    <xdr:ext cx="469744" cy="259045"/>
    <xdr:sp macro="" textlink="">
      <xdr:nvSpPr>
        <xdr:cNvPr id="366" name="n_2aveValue【福祉施設】&#10;一人当たり面積">
          <a:extLst>
            <a:ext uri="{FF2B5EF4-FFF2-40B4-BE49-F238E27FC236}">
              <a16:creationId xmlns:a16="http://schemas.microsoft.com/office/drawing/2014/main" id="{00000000-0008-0000-0F00-00006E010000}"/>
            </a:ext>
          </a:extLst>
        </xdr:cNvPr>
        <xdr:cNvSpPr txBox="1"/>
      </xdr:nvSpPr>
      <xdr:spPr>
        <a:xfrm>
          <a:off x="8515427" y="1424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116857</xdr:rowOff>
    </xdr:from>
    <xdr:ext cx="469744" cy="259045"/>
    <xdr:sp macro="" textlink="">
      <xdr:nvSpPr>
        <xdr:cNvPr id="367" name="n_3aveValue【福祉施設】&#10;一人当たり面積">
          <a:extLst>
            <a:ext uri="{FF2B5EF4-FFF2-40B4-BE49-F238E27FC236}">
              <a16:creationId xmlns:a16="http://schemas.microsoft.com/office/drawing/2014/main" id="{00000000-0008-0000-0F00-00006F010000}"/>
            </a:ext>
          </a:extLst>
        </xdr:cNvPr>
        <xdr:cNvSpPr txBox="1"/>
      </xdr:nvSpPr>
      <xdr:spPr>
        <a:xfrm>
          <a:off x="76264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93997</xdr:rowOff>
    </xdr:from>
    <xdr:ext cx="469744" cy="259045"/>
    <xdr:sp macro="" textlink="">
      <xdr:nvSpPr>
        <xdr:cNvPr id="368" name="n_4aveValue【福祉施設】&#10;一人当たり面積">
          <a:extLst>
            <a:ext uri="{FF2B5EF4-FFF2-40B4-BE49-F238E27FC236}">
              <a16:creationId xmlns:a16="http://schemas.microsoft.com/office/drawing/2014/main" id="{00000000-0008-0000-0F00-000070010000}"/>
            </a:ext>
          </a:extLst>
        </xdr:cNvPr>
        <xdr:cNvSpPr txBox="1"/>
      </xdr:nvSpPr>
      <xdr:spPr>
        <a:xfrm>
          <a:off x="6737427" y="1415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15257</xdr:rowOff>
    </xdr:from>
    <xdr:ext cx="469744" cy="259045"/>
    <xdr:sp macro="" textlink="">
      <xdr:nvSpPr>
        <xdr:cNvPr id="369" name="n_1mainValue【福祉施設】&#10;一人当たり面積">
          <a:extLst>
            <a:ext uri="{FF2B5EF4-FFF2-40B4-BE49-F238E27FC236}">
              <a16:creationId xmlns:a16="http://schemas.microsoft.com/office/drawing/2014/main" id="{00000000-0008-0000-0F00-000071010000}"/>
            </a:ext>
          </a:extLst>
        </xdr:cNvPr>
        <xdr:cNvSpPr txBox="1"/>
      </xdr:nvSpPr>
      <xdr:spPr>
        <a:xfrm>
          <a:off x="9391727" y="1475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15257</xdr:rowOff>
    </xdr:from>
    <xdr:ext cx="469744" cy="259045"/>
    <xdr:sp macro="" textlink="">
      <xdr:nvSpPr>
        <xdr:cNvPr id="370" name="n_2mainValue【福祉施設】&#10;一人当たり面積">
          <a:extLst>
            <a:ext uri="{FF2B5EF4-FFF2-40B4-BE49-F238E27FC236}">
              <a16:creationId xmlns:a16="http://schemas.microsoft.com/office/drawing/2014/main" id="{00000000-0008-0000-0F00-000072010000}"/>
            </a:ext>
          </a:extLst>
        </xdr:cNvPr>
        <xdr:cNvSpPr txBox="1"/>
      </xdr:nvSpPr>
      <xdr:spPr>
        <a:xfrm>
          <a:off x="8515427" y="1475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19066</xdr:rowOff>
    </xdr:from>
    <xdr:ext cx="469744" cy="259045"/>
    <xdr:sp macro="" textlink="">
      <xdr:nvSpPr>
        <xdr:cNvPr id="371" name="n_3mainValue【福祉施設】&#10;一人当たり面積">
          <a:extLst>
            <a:ext uri="{FF2B5EF4-FFF2-40B4-BE49-F238E27FC236}">
              <a16:creationId xmlns:a16="http://schemas.microsoft.com/office/drawing/2014/main" id="{00000000-0008-0000-0F00-000073010000}"/>
            </a:ext>
          </a:extLst>
        </xdr:cNvPr>
        <xdr:cNvSpPr txBox="1"/>
      </xdr:nvSpPr>
      <xdr:spPr>
        <a:xfrm>
          <a:off x="7626427"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15257</xdr:rowOff>
    </xdr:from>
    <xdr:ext cx="469744" cy="259045"/>
    <xdr:sp macro="" textlink="">
      <xdr:nvSpPr>
        <xdr:cNvPr id="372" name="n_4mainValue【福祉施設】&#10;一人当たり面積">
          <a:extLst>
            <a:ext uri="{FF2B5EF4-FFF2-40B4-BE49-F238E27FC236}">
              <a16:creationId xmlns:a16="http://schemas.microsoft.com/office/drawing/2014/main" id="{00000000-0008-0000-0F00-000074010000}"/>
            </a:ext>
          </a:extLst>
        </xdr:cNvPr>
        <xdr:cNvSpPr txBox="1"/>
      </xdr:nvSpPr>
      <xdr:spPr>
        <a:xfrm>
          <a:off x="6737427" y="1475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3" name="正方形/長方形 372">
          <a:extLst>
            <a:ext uri="{FF2B5EF4-FFF2-40B4-BE49-F238E27FC236}">
              <a16:creationId xmlns:a16="http://schemas.microsoft.com/office/drawing/2014/main" id="{00000000-0008-0000-0F00-000075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4" name="正方形/長方形 373">
          <a:extLst>
            <a:ext uri="{FF2B5EF4-FFF2-40B4-BE49-F238E27FC236}">
              <a16:creationId xmlns:a16="http://schemas.microsoft.com/office/drawing/2014/main" id="{00000000-0008-0000-0F00-000076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5" name="正方形/長方形 374">
          <a:extLst>
            <a:ext uri="{FF2B5EF4-FFF2-40B4-BE49-F238E27FC236}">
              <a16:creationId xmlns:a16="http://schemas.microsoft.com/office/drawing/2014/main" id="{00000000-0008-0000-0F00-000077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6" name="正方形/長方形 375">
          <a:extLst>
            <a:ext uri="{FF2B5EF4-FFF2-40B4-BE49-F238E27FC236}">
              <a16:creationId xmlns:a16="http://schemas.microsoft.com/office/drawing/2014/main" id="{00000000-0008-0000-0F00-000078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7" name="正方形/長方形 376">
          <a:extLst>
            <a:ext uri="{FF2B5EF4-FFF2-40B4-BE49-F238E27FC236}">
              <a16:creationId xmlns:a16="http://schemas.microsoft.com/office/drawing/2014/main" id="{00000000-0008-0000-0F00-000079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1" name="テキスト ボックス 380">
          <a:extLst>
            <a:ext uri="{FF2B5EF4-FFF2-40B4-BE49-F238E27FC236}">
              <a16:creationId xmlns:a16="http://schemas.microsoft.com/office/drawing/2014/main" id="{00000000-0008-0000-0F00-00007D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2" name="直線コネクタ 381">
          <a:extLst>
            <a:ext uri="{FF2B5EF4-FFF2-40B4-BE49-F238E27FC236}">
              <a16:creationId xmlns:a16="http://schemas.microsoft.com/office/drawing/2014/main" id="{00000000-0008-0000-0F00-00007E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3" name="テキスト ボックス 382">
          <a:extLst>
            <a:ext uri="{FF2B5EF4-FFF2-40B4-BE49-F238E27FC236}">
              <a16:creationId xmlns:a16="http://schemas.microsoft.com/office/drawing/2014/main" id="{00000000-0008-0000-0F00-00007F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4" name="直線コネクタ 383">
          <a:extLst>
            <a:ext uri="{FF2B5EF4-FFF2-40B4-BE49-F238E27FC236}">
              <a16:creationId xmlns:a16="http://schemas.microsoft.com/office/drawing/2014/main" id="{00000000-0008-0000-0F00-000080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5" name="テキスト ボックス 384">
          <a:extLst>
            <a:ext uri="{FF2B5EF4-FFF2-40B4-BE49-F238E27FC236}">
              <a16:creationId xmlns:a16="http://schemas.microsoft.com/office/drawing/2014/main" id="{00000000-0008-0000-0F00-000081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6" name="直線コネクタ 385">
          <a:extLst>
            <a:ext uri="{FF2B5EF4-FFF2-40B4-BE49-F238E27FC236}">
              <a16:creationId xmlns:a16="http://schemas.microsoft.com/office/drawing/2014/main" id="{00000000-0008-0000-0F00-000082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7" name="テキスト ボックス 386">
          <a:extLst>
            <a:ext uri="{FF2B5EF4-FFF2-40B4-BE49-F238E27FC236}">
              <a16:creationId xmlns:a16="http://schemas.microsoft.com/office/drawing/2014/main" id="{00000000-0008-0000-0F00-000083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8" name="直線コネクタ 387">
          <a:extLst>
            <a:ext uri="{FF2B5EF4-FFF2-40B4-BE49-F238E27FC236}">
              <a16:creationId xmlns:a16="http://schemas.microsoft.com/office/drawing/2014/main" id="{00000000-0008-0000-0F00-000084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89" name="テキスト ボックス 388">
          <a:extLst>
            <a:ext uri="{FF2B5EF4-FFF2-40B4-BE49-F238E27FC236}">
              <a16:creationId xmlns:a16="http://schemas.microsoft.com/office/drawing/2014/main" id="{00000000-0008-0000-0F00-000085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0" name="直線コネクタ 389">
          <a:extLst>
            <a:ext uri="{FF2B5EF4-FFF2-40B4-BE49-F238E27FC236}">
              <a16:creationId xmlns:a16="http://schemas.microsoft.com/office/drawing/2014/main" id="{00000000-0008-0000-0F00-000086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1" name="テキスト ボックス 390">
          <a:extLst>
            <a:ext uri="{FF2B5EF4-FFF2-40B4-BE49-F238E27FC236}">
              <a16:creationId xmlns:a16="http://schemas.microsoft.com/office/drawing/2014/main" id="{00000000-0008-0000-0F00-000087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2" name="直線コネクタ 391">
          <a:extLst>
            <a:ext uri="{FF2B5EF4-FFF2-40B4-BE49-F238E27FC236}">
              <a16:creationId xmlns:a16="http://schemas.microsoft.com/office/drawing/2014/main" id="{00000000-0008-0000-0F00-000088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3" name="テキスト ボックス 392">
          <a:extLst>
            <a:ext uri="{FF2B5EF4-FFF2-40B4-BE49-F238E27FC236}">
              <a16:creationId xmlns:a16="http://schemas.microsoft.com/office/drawing/2014/main" id="{00000000-0008-0000-0F00-000089010000}"/>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4" name="直線コネクタ 393">
          <a:extLst>
            <a:ext uri="{FF2B5EF4-FFF2-40B4-BE49-F238E27FC236}">
              <a16:creationId xmlns:a16="http://schemas.microsoft.com/office/drawing/2014/main" id="{00000000-0008-0000-0F00-00008A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5" name="テキスト ボックス 394">
          <a:extLst>
            <a:ext uri="{FF2B5EF4-FFF2-40B4-BE49-F238E27FC236}">
              <a16:creationId xmlns:a16="http://schemas.microsoft.com/office/drawing/2014/main" id="{00000000-0008-0000-0F00-00008B010000}"/>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6" name="【市民会館】&#10;有形固定資産減価償却率グラフ枠">
          <a:extLst>
            <a:ext uri="{FF2B5EF4-FFF2-40B4-BE49-F238E27FC236}">
              <a16:creationId xmlns:a16="http://schemas.microsoft.com/office/drawing/2014/main" id="{00000000-0008-0000-0F00-00008C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55245</xdr:rowOff>
    </xdr:from>
    <xdr:to>
      <xdr:col>24</xdr:col>
      <xdr:colOff>62865</xdr:colOff>
      <xdr:row>108</xdr:row>
      <xdr:rowOff>146686</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flipV="1">
          <a:off x="4634865" y="17200245"/>
          <a:ext cx="0" cy="1463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150513</xdr:rowOff>
    </xdr:from>
    <xdr:ext cx="405111" cy="259045"/>
    <xdr:sp macro="" textlink="">
      <xdr:nvSpPr>
        <xdr:cNvPr id="398" name="【市民会館】&#10;有形固定資産減価償却率最小値テキスト">
          <a:extLst>
            <a:ext uri="{FF2B5EF4-FFF2-40B4-BE49-F238E27FC236}">
              <a16:creationId xmlns:a16="http://schemas.microsoft.com/office/drawing/2014/main" id="{00000000-0008-0000-0F00-00008E010000}"/>
            </a:ext>
          </a:extLst>
        </xdr:cNvPr>
        <xdr:cNvSpPr txBox="1"/>
      </xdr:nvSpPr>
      <xdr:spPr>
        <a:xfrm>
          <a:off x="4673600" y="1866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146686</xdr:rowOff>
    </xdr:from>
    <xdr:to>
      <xdr:col>24</xdr:col>
      <xdr:colOff>152400</xdr:colOff>
      <xdr:row>108</xdr:row>
      <xdr:rowOff>146686</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4546600" y="1866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1922</xdr:rowOff>
    </xdr:from>
    <xdr:ext cx="405111" cy="259045"/>
    <xdr:sp macro="" textlink="">
      <xdr:nvSpPr>
        <xdr:cNvPr id="400" name="【市民会館】&#10;有形固定資産減価償却率最大値テキスト">
          <a:extLst>
            <a:ext uri="{FF2B5EF4-FFF2-40B4-BE49-F238E27FC236}">
              <a16:creationId xmlns:a16="http://schemas.microsoft.com/office/drawing/2014/main" id="{00000000-0008-0000-0F00-000090010000}"/>
            </a:ext>
          </a:extLst>
        </xdr:cNvPr>
        <xdr:cNvSpPr txBox="1"/>
      </xdr:nvSpPr>
      <xdr:spPr>
        <a:xfrm>
          <a:off x="4673600" y="16975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55245</xdr:rowOff>
    </xdr:from>
    <xdr:to>
      <xdr:col>24</xdr:col>
      <xdr:colOff>152400</xdr:colOff>
      <xdr:row>100</xdr:row>
      <xdr:rowOff>55245</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4546600" y="17200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34307</xdr:rowOff>
    </xdr:from>
    <xdr:ext cx="405111" cy="259045"/>
    <xdr:sp macro="" textlink="">
      <xdr:nvSpPr>
        <xdr:cNvPr id="402" name="【市民会館】&#10;有形固定資産減価償却率平均値テキスト">
          <a:extLst>
            <a:ext uri="{FF2B5EF4-FFF2-40B4-BE49-F238E27FC236}">
              <a16:creationId xmlns:a16="http://schemas.microsoft.com/office/drawing/2014/main" id="{00000000-0008-0000-0F00-000092010000}"/>
            </a:ext>
          </a:extLst>
        </xdr:cNvPr>
        <xdr:cNvSpPr txBox="1"/>
      </xdr:nvSpPr>
      <xdr:spPr>
        <a:xfrm>
          <a:off x="4673600" y="17865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55880</xdr:rowOff>
    </xdr:from>
    <xdr:to>
      <xdr:col>24</xdr:col>
      <xdr:colOff>114300</xdr:colOff>
      <xdr:row>104</xdr:row>
      <xdr:rowOff>157480</xdr:rowOff>
    </xdr:to>
    <xdr:sp macro="" textlink="">
      <xdr:nvSpPr>
        <xdr:cNvPr id="403" name="フローチャート: 判断 402">
          <a:extLst>
            <a:ext uri="{FF2B5EF4-FFF2-40B4-BE49-F238E27FC236}">
              <a16:creationId xmlns:a16="http://schemas.microsoft.com/office/drawing/2014/main" id="{00000000-0008-0000-0F00-000093010000}"/>
            </a:ext>
          </a:extLst>
        </xdr:cNvPr>
        <xdr:cNvSpPr/>
      </xdr:nvSpPr>
      <xdr:spPr>
        <a:xfrm>
          <a:off x="4584700" y="1788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29211</xdr:rowOff>
    </xdr:from>
    <xdr:to>
      <xdr:col>20</xdr:col>
      <xdr:colOff>38100</xdr:colOff>
      <xdr:row>104</xdr:row>
      <xdr:rowOff>130811</xdr:rowOff>
    </xdr:to>
    <xdr:sp macro="" textlink="">
      <xdr:nvSpPr>
        <xdr:cNvPr id="404" name="フローチャート: 判断 403">
          <a:extLst>
            <a:ext uri="{FF2B5EF4-FFF2-40B4-BE49-F238E27FC236}">
              <a16:creationId xmlns:a16="http://schemas.microsoft.com/office/drawing/2014/main" id="{00000000-0008-0000-0F00-000094010000}"/>
            </a:ext>
          </a:extLst>
        </xdr:cNvPr>
        <xdr:cNvSpPr/>
      </xdr:nvSpPr>
      <xdr:spPr>
        <a:xfrm>
          <a:off x="3746500" y="1786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158750</xdr:rowOff>
    </xdr:from>
    <xdr:to>
      <xdr:col>15</xdr:col>
      <xdr:colOff>101600</xdr:colOff>
      <xdr:row>104</xdr:row>
      <xdr:rowOff>88900</xdr:rowOff>
    </xdr:to>
    <xdr:sp macro="" textlink="">
      <xdr:nvSpPr>
        <xdr:cNvPr id="405" name="フローチャート: 判断 404">
          <a:extLst>
            <a:ext uri="{FF2B5EF4-FFF2-40B4-BE49-F238E27FC236}">
              <a16:creationId xmlns:a16="http://schemas.microsoft.com/office/drawing/2014/main" id="{00000000-0008-0000-0F00-000095010000}"/>
            </a:ext>
          </a:extLst>
        </xdr:cNvPr>
        <xdr:cNvSpPr/>
      </xdr:nvSpPr>
      <xdr:spPr>
        <a:xfrm>
          <a:off x="2857500" y="178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111125</xdr:rowOff>
    </xdr:from>
    <xdr:to>
      <xdr:col>10</xdr:col>
      <xdr:colOff>165100</xdr:colOff>
      <xdr:row>104</xdr:row>
      <xdr:rowOff>41275</xdr:rowOff>
    </xdr:to>
    <xdr:sp macro="" textlink="">
      <xdr:nvSpPr>
        <xdr:cNvPr id="406" name="フローチャート: 判断 405">
          <a:extLst>
            <a:ext uri="{FF2B5EF4-FFF2-40B4-BE49-F238E27FC236}">
              <a16:creationId xmlns:a16="http://schemas.microsoft.com/office/drawing/2014/main" id="{00000000-0008-0000-0F00-000096010000}"/>
            </a:ext>
          </a:extLst>
        </xdr:cNvPr>
        <xdr:cNvSpPr/>
      </xdr:nvSpPr>
      <xdr:spPr>
        <a:xfrm>
          <a:off x="19685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71120</xdr:rowOff>
    </xdr:from>
    <xdr:to>
      <xdr:col>6</xdr:col>
      <xdr:colOff>38100</xdr:colOff>
      <xdr:row>104</xdr:row>
      <xdr:rowOff>1270</xdr:rowOff>
    </xdr:to>
    <xdr:sp macro="" textlink="">
      <xdr:nvSpPr>
        <xdr:cNvPr id="407" name="フローチャート: 判断 406">
          <a:extLst>
            <a:ext uri="{FF2B5EF4-FFF2-40B4-BE49-F238E27FC236}">
              <a16:creationId xmlns:a16="http://schemas.microsoft.com/office/drawing/2014/main" id="{00000000-0008-0000-0F00-000097010000}"/>
            </a:ext>
          </a:extLst>
        </xdr:cNvPr>
        <xdr:cNvSpPr/>
      </xdr:nvSpPr>
      <xdr:spPr>
        <a:xfrm>
          <a:off x="1079500" y="1773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00000000-0008-0000-0F00-000098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00000000-0008-0000-0F00-000099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0000000-0008-0000-0F00-00009A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0000000-0008-0000-0F00-00009B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F00-00009C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88264</xdr:rowOff>
    </xdr:from>
    <xdr:to>
      <xdr:col>24</xdr:col>
      <xdr:colOff>114300</xdr:colOff>
      <xdr:row>104</xdr:row>
      <xdr:rowOff>18414</xdr:rowOff>
    </xdr:to>
    <xdr:sp macro="" textlink="">
      <xdr:nvSpPr>
        <xdr:cNvPr id="413" name="楕円 412">
          <a:extLst>
            <a:ext uri="{FF2B5EF4-FFF2-40B4-BE49-F238E27FC236}">
              <a16:creationId xmlns:a16="http://schemas.microsoft.com/office/drawing/2014/main" id="{00000000-0008-0000-0F00-00009D010000}"/>
            </a:ext>
          </a:extLst>
        </xdr:cNvPr>
        <xdr:cNvSpPr/>
      </xdr:nvSpPr>
      <xdr:spPr>
        <a:xfrm>
          <a:off x="4584700" y="1774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111141</xdr:rowOff>
    </xdr:from>
    <xdr:ext cx="405111" cy="259045"/>
    <xdr:sp macro="" textlink="">
      <xdr:nvSpPr>
        <xdr:cNvPr id="414" name="【市民会館】&#10;有形固定資産減価償却率該当値テキスト">
          <a:extLst>
            <a:ext uri="{FF2B5EF4-FFF2-40B4-BE49-F238E27FC236}">
              <a16:creationId xmlns:a16="http://schemas.microsoft.com/office/drawing/2014/main" id="{00000000-0008-0000-0F00-00009E010000}"/>
            </a:ext>
          </a:extLst>
        </xdr:cNvPr>
        <xdr:cNvSpPr txBox="1"/>
      </xdr:nvSpPr>
      <xdr:spPr>
        <a:xfrm>
          <a:off x="4673600" y="1759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50164</xdr:rowOff>
    </xdr:from>
    <xdr:to>
      <xdr:col>20</xdr:col>
      <xdr:colOff>38100</xdr:colOff>
      <xdr:row>103</xdr:row>
      <xdr:rowOff>151764</xdr:rowOff>
    </xdr:to>
    <xdr:sp macro="" textlink="">
      <xdr:nvSpPr>
        <xdr:cNvPr id="415" name="楕円 414">
          <a:extLst>
            <a:ext uri="{FF2B5EF4-FFF2-40B4-BE49-F238E27FC236}">
              <a16:creationId xmlns:a16="http://schemas.microsoft.com/office/drawing/2014/main" id="{00000000-0008-0000-0F00-00009F010000}"/>
            </a:ext>
          </a:extLst>
        </xdr:cNvPr>
        <xdr:cNvSpPr/>
      </xdr:nvSpPr>
      <xdr:spPr>
        <a:xfrm>
          <a:off x="3746500" y="1770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100964</xdr:rowOff>
    </xdr:from>
    <xdr:to>
      <xdr:col>24</xdr:col>
      <xdr:colOff>63500</xdr:colOff>
      <xdr:row>103</xdr:row>
      <xdr:rowOff>139064</xdr:rowOff>
    </xdr:to>
    <xdr:cxnSp macro="">
      <xdr:nvCxnSpPr>
        <xdr:cNvPr id="416" name="直線コネクタ 415">
          <a:extLst>
            <a:ext uri="{FF2B5EF4-FFF2-40B4-BE49-F238E27FC236}">
              <a16:creationId xmlns:a16="http://schemas.microsoft.com/office/drawing/2014/main" id="{00000000-0008-0000-0F00-0000A0010000}"/>
            </a:ext>
          </a:extLst>
        </xdr:cNvPr>
        <xdr:cNvCxnSpPr/>
      </xdr:nvCxnSpPr>
      <xdr:spPr>
        <a:xfrm>
          <a:off x="3797300" y="17760314"/>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118745</xdr:rowOff>
    </xdr:from>
    <xdr:to>
      <xdr:col>15</xdr:col>
      <xdr:colOff>101600</xdr:colOff>
      <xdr:row>104</xdr:row>
      <xdr:rowOff>48895</xdr:rowOff>
    </xdr:to>
    <xdr:sp macro="" textlink="">
      <xdr:nvSpPr>
        <xdr:cNvPr id="417" name="楕円 416">
          <a:extLst>
            <a:ext uri="{FF2B5EF4-FFF2-40B4-BE49-F238E27FC236}">
              <a16:creationId xmlns:a16="http://schemas.microsoft.com/office/drawing/2014/main" id="{00000000-0008-0000-0F00-0000A1010000}"/>
            </a:ext>
          </a:extLst>
        </xdr:cNvPr>
        <xdr:cNvSpPr/>
      </xdr:nvSpPr>
      <xdr:spPr>
        <a:xfrm>
          <a:off x="2857500" y="1777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100964</xdr:rowOff>
    </xdr:from>
    <xdr:to>
      <xdr:col>19</xdr:col>
      <xdr:colOff>177800</xdr:colOff>
      <xdr:row>103</xdr:row>
      <xdr:rowOff>169545</xdr:rowOff>
    </xdr:to>
    <xdr:cxnSp macro="">
      <xdr:nvCxnSpPr>
        <xdr:cNvPr id="418" name="直線コネクタ 417">
          <a:extLst>
            <a:ext uri="{FF2B5EF4-FFF2-40B4-BE49-F238E27FC236}">
              <a16:creationId xmlns:a16="http://schemas.microsoft.com/office/drawing/2014/main" id="{00000000-0008-0000-0F00-0000A2010000}"/>
            </a:ext>
          </a:extLst>
        </xdr:cNvPr>
        <xdr:cNvCxnSpPr/>
      </xdr:nvCxnSpPr>
      <xdr:spPr>
        <a:xfrm flipV="1">
          <a:off x="2908300" y="17760314"/>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80645</xdr:rowOff>
    </xdr:from>
    <xdr:to>
      <xdr:col>10</xdr:col>
      <xdr:colOff>165100</xdr:colOff>
      <xdr:row>104</xdr:row>
      <xdr:rowOff>10795</xdr:rowOff>
    </xdr:to>
    <xdr:sp macro="" textlink="">
      <xdr:nvSpPr>
        <xdr:cNvPr id="419" name="楕円 418">
          <a:extLst>
            <a:ext uri="{FF2B5EF4-FFF2-40B4-BE49-F238E27FC236}">
              <a16:creationId xmlns:a16="http://schemas.microsoft.com/office/drawing/2014/main" id="{00000000-0008-0000-0F00-0000A3010000}"/>
            </a:ext>
          </a:extLst>
        </xdr:cNvPr>
        <xdr:cNvSpPr/>
      </xdr:nvSpPr>
      <xdr:spPr>
        <a:xfrm>
          <a:off x="1968500" y="1773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131445</xdr:rowOff>
    </xdr:from>
    <xdr:to>
      <xdr:col>15</xdr:col>
      <xdr:colOff>50800</xdr:colOff>
      <xdr:row>103</xdr:row>
      <xdr:rowOff>169545</xdr:rowOff>
    </xdr:to>
    <xdr:cxnSp macro="">
      <xdr:nvCxnSpPr>
        <xdr:cNvPr id="420" name="直線コネクタ 419">
          <a:extLst>
            <a:ext uri="{FF2B5EF4-FFF2-40B4-BE49-F238E27FC236}">
              <a16:creationId xmlns:a16="http://schemas.microsoft.com/office/drawing/2014/main" id="{00000000-0008-0000-0F00-0000A4010000}"/>
            </a:ext>
          </a:extLst>
        </xdr:cNvPr>
        <xdr:cNvCxnSpPr/>
      </xdr:nvCxnSpPr>
      <xdr:spPr>
        <a:xfrm>
          <a:off x="2019300" y="177907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40639</xdr:rowOff>
    </xdr:from>
    <xdr:to>
      <xdr:col>6</xdr:col>
      <xdr:colOff>38100</xdr:colOff>
      <xdr:row>103</xdr:row>
      <xdr:rowOff>142239</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1079500" y="1769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91439</xdr:rowOff>
    </xdr:from>
    <xdr:to>
      <xdr:col>10</xdr:col>
      <xdr:colOff>114300</xdr:colOff>
      <xdr:row>103</xdr:row>
      <xdr:rowOff>131445</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a:off x="1130300" y="17750789"/>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121938</xdr:rowOff>
    </xdr:from>
    <xdr:ext cx="405111" cy="259045"/>
    <xdr:sp macro="" textlink="">
      <xdr:nvSpPr>
        <xdr:cNvPr id="423" name="n_1aveValue【市民会館】&#10;有形固定資産減価償却率">
          <a:extLst>
            <a:ext uri="{FF2B5EF4-FFF2-40B4-BE49-F238E27FC236}">
              <a16:creationId xmlns:a16="http://schemas.microsoft.com/office/drawing/2014/main" id="{00000000-0008-0000-0F00-0000A7010000}"/>
            </a:ext>
          </a:extLst>
        </xdr:cNvPr>
        <xdr:cNvSpPr txBox="1"/>
      </xdr:nvSpPr>
      <xdr:spPr>
        <a:xfrm>
          <a:off x="3582044" y="17952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80027</xdr:rowOff>
    </xdr:from>
    <xdr:ext cx="405111" cy="259045"/>
    <xdr:sp macro="" textlink="">
      <xdr:nvSpPr>
        <xdr:cNvPr id="424" name="n_2aveValue【市民会館】&#10;有形固定資産減価償却率">
          <a:extLst>
            <a:ext uri="{FF2B5EF4-FFF2-40B4-BE49-F238E27FC236}">
              <a16:creationId xmlns:a16="http://schemas.microsoft.com/office/drawing/2014/main" id="{00000000-0008-0000-0F00-0000A8010000}"/>
            </a:ext>
          </a:extLst>
        </xdr:cNvPr>
        <xdr:cNvSpPr txBox="1"/>
      </xdr:nvSpPr>
      <xdr:spPr>
        <a:xfrm>
          <a:off x="2705744" y="1791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32402</xdr:rowOff>
    </xdr:from>
    <xdr:ext cx="405111" cy="259045"/>
    <xdr:sp macro="" textlink="">
      <xdr:nvSpPr>
        <xdr:cNvPr id="425" name="n_3aveValue【市民会館】&#10;有形固定資産減価償却率">
          <a:extLst>
            <a:ext uri="{FF2B5EF4-FFF2-40B4-BE49-F238E27FC236}">
              <a16:creationId xmlns:a16="http://schemas.microsoft.com/office/drawing/2014/main" id="{00000000-0008-0000-0F00-0000A9010000}"/>
            </a:ext>
          </a:extLst>
        </xdr:cNvPr>
        <xdr:cNvSpPr txBox="1"/>
      </xdr:nvSpPr>
      <xdr:spPr>
        <a:xfrm>
          <a:off x="1816744" y="1786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163847</xdr:rowOff>
    </xdr:from>
    <xdr:ext cx="405111" cy="259045"/>
    <xdr:sp macro="" textlink="">
      <xdr:nvSpPr>
        <xdr:cNvPr id="426" name="n_4aveValue【市民会館】&#10;有形固定資産減価償却率">
          <a:extLst>
            <a:ext uri="{FF2B5EF4-FFF2-40B4-BE49-F238E27FC236}">
              <a16:creationId xmlns:a16="http://schemas.microsoft.com/office/drawing/2014/main" id="{00000000-0008-0000-0F00-0000AA010000}"/>
            </a:ext>
          </a:extLst>
        </xdr:cNvPr>
        <xdr:cNvSpPr txBox="1"/>
      </xdr:nvSpPr>
      <xdr:spPr>
        <a:xfrm>
          <a:off x="927744" y="1782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168291</xdr:rowOff>
    </xdr:from>
    <xdr:ext cx="405111" cy="259045"/>
    <xdr:sp macro="" textlink="">
      <xdr:nvSpPr>
        <xdr:cNvPr id="427" name="n_1mainValue【市民会館】&#10;有形固定資産減価償却率">
          <a:extLst>
            <a:ext uri="{FF2B5EF4-FFF2-40B4-BE49-F238E27FC236}">
              <a16:creationId xmlns:a16="http://schemas.microsoft.com/office/drawing/2014/main" id="{00000000-0008-0000-0F00-0000AB010000}"/>
            </a:ext>
          </a:extLst>
        </xdr:cNvPr>
        <xdr:cNvSpPr txBox="1"/>
      </xdr:nvSpPr>
      <xdr:spPr>
        <a:xfrm>
          <a:off x="3582044" y="17484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65422</xdr:rowOff>
    </xdr:from>
    <xdr:ext cx="405111" cy="259045"/>
    <xdr:sp macro="" textlink="">
      <xdr:nvSpPr>
        <xdr:cNvPr id="428" name="n_2mainValue【市民会館】&#10;有形固定資産減価償却率">
          <a:extLst>
            <a:ext uri="{FF2B5EF4-FFF2-40B4-BE49-F238E27FC236}">
              <a16:creationId xmlns:a16="http://schemas.microsoft.com/office/drawing/2014/main" id="{00000000-0008-0000-0F00-0000AC010000}"/>
            </a:ext>
          </a:extLst>
        </xdr:cNvPr>
        <xdr:cNvSpPr txBox="1"/>
      </xdr:nvSpPr>
      <xdr:spPr>
        <a:xfrm>
          <a:off x="2705744" y="1755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27322</xdr:rowOff>
    </xdr:from>
    <xdr:ext cx="405111" cy="259045"/>
    <xdr:sp macro="" textlink="">
      <xdr:nvSpPr>
        <xdr:cNvPr id="429" name="n_3mainValue【市民会館】&#10;有形固定資産減価償却率">
          <a:extLst>
            <a:ext uri="{FF2B5EF4-FFF2-40B4-BE49-F238E27FC236}">
              <a16:creationId xmlns:a16="http://schemas.microsoft.com/office/drawing/2014/main" id="{00000000-0008-0000-0F00-0000AD010000}"/>
            </a:ext>
          </a:extLst>
        </xdr:cNvPr>
        <xdr:cNvSpPr txBox="1"/>
      </xdr:nvSpPr>
      <xdr:spPr>
        <a:xfrm>
          <a:off x="1816744" y="1751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158766</xdr:rowOff>
    </xdr:from>
    <xdr:ext cx="405111" cy="259045"/>
    <xdr:sp macro="" textlink="">
      <xdr:nvSpPr>
        <xdr:cNvPr id="430" name="n_4mainValue【市民会館】&#10;有形固定資産減価償却率">
          <a:extLst>
            <a:ext uri="{FF2B5EF4-FFF2-40B4-BE49-F238E27FC236}">
              <a16:creationId xmlns:a16="http://schemas.microsoft.com/office/drawing/2014/main" id="{00000000-0008-0000-0F00-0000AE010000}"/>
            </a:ext>
          </a:extLst>
        </xdr:cNvPr>
        <xdr:cNvSpPr txBox="1"/>
      </xdr:nvSpPr>
      <xdr:spPr>
        <a:xfrm>
          <a:off x="927744" y="1747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1" name="正方形/長方形 430">
          <a:extLst>
            <a:ext uri="{FF2B5EF4-FFF2-40B4-BE49-F238E27FC236}">
              <a16:creationId xmlns:a16="http://schemas.microsoft.com/office/drawing/2014/main" id="{00000000-0008-0000-0F00-0000AF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2" name="正方形/長方形 431">
          <a:extLst>
            <a:ext uri="{FF2B5EF4-FFF2-40B4-BE49-F238E27FC236}">
              <a16:creationId xmlns:a16="http://schemas.microsoft.com/office/drawing/2014/main" id="{00000000-0008-0000-0F00-0000B0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3" name="正方形/長方形 432">
          <a:extLst>
            <a:ext uri="{FF2B5EF4-FFF2-40B4-BE49-F238E27FC236}">
              <a16:creationId xmlns:a16="http://schemas.microsoft.com/office/drawing/2014/main" id="{00000000-0008-0000-0F00-0000B1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4" name="正方形/長方形 433">
          <a:extLst>
            <a:ext uri="{FF2B5EF4-FFF2-40B4-BE49-F238E27FC236}">
              <a16:creationId xmlns:a16="http://schemas.microsoft.com/office/drawing/2014/main" id="{00000000-0008-0000-0F00-0000B2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5" name="正方形/長方形 434">
          <a:extLst>
            <a:ext uri="{FF2B5EF4-FFF2-40B4-BE49-F238E27FC236}">
              <a16:creationId xmlns:a16="http://schemas.microsoft.com/office/drawing/2014/main" id="{00000000-0008-0000-0F00-0000B3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6" name="正方形/長方形 435">
          <a:extLst>
            <a:ext uri="{FF2B5EF4-FFF2-40B4-BE49-F238E27FC236}">
              <a16:creationId xmlns:a16="http://schemas.microsoft.com/office/drawing/2014/main" id="{00000000-0008-0000-0F00-0000B4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9" name="テキスト ボックス 438">
          <a:extLst>
            <a:ext uri="{FF2B5EF4-FFF2-40B4-BE49-F238E27FC236}">
              <a16:creationId xmlns:a16="http://schemas.microsoft.com/office/drawing/2014/main" id="{00000000-0008-0000-0F00-0000B7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0" name="直線コネクタ 439">
          <a:extLst>
            <a:ext uri="{FF2B5EF4-FFF2-40B4-BE49-F238E27FC236}">
              <a16:creationId xmlns:a16="http://schemas.microsoft.com/office/drawing/2014/main" id="{00000000-0008-0000-0F00-0000B8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1" name="直線コネクタ 440">
          <a:extLst>
            <a:ext uri="{FF2B5EF4-FFF2-40B4-BE49-F238E27FC236}">
              <a16:creationId xmlns:a16="http://schemas.microsoft.com/office/drawing/2014/main" id="{00000000-0008-0000-0F00-0000B9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2" name="テキスト ボックス 441">
          <a:extLst>
            <a:ext uri="{FF2B5EF4-FFF2-40B4-BE49-F238E27FC236}">
              <a16:creationId xmlns:a16="http://schemas.microsoft.com/office/drawing/2014/main" id="{00000000-0008-0000-0F00-0000BA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3" name="直線コネクタ 442">
          <a:extLst>
            <a:ext uri="{FF2B5EF4-FFF2-40B4-BE49-F238E27FC236}">
              <a16:creationId xmlns:a16="http://schemas.microsoft.com/office/drawing/2014/main" id="{00000000-0008-0000-0F00-0000BB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4" name="テキスト ボックス 443">
          <a:extLst>
            <a:ext uri="{FF2B5EF4-FFF2-40B4-BE49-F238E27FC236}">
              <a16:creationId xmlns:a16="http://schemas.microsoft.com/office/drawing/2014/main" id="{00000000-0008-0000-0F00-0000BC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5" name="直線コネクタ 444">
          <a:extLst>
            <a:ext uri="{FF2B5EF4-FFF2-40B4-BE49-F238E27FC236}">
              <a16:creationId xmlns:a16="http://schemas.microsoft.com/office/drawing/2014/main" id="{00000000-0008-0000-0F00-0000BD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00000000-0008-0000-0F00-0000C4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00000000-0008-0000-0F00-0000C5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45720</xdr:rowOff>
    </xdr:from>
    <xdr:to>
      <xdr:col>54</xdr:col>
      <xdr:colOff>189865</xdr:colOff>
      <xdr:row>108</xdr:row>
      <xdr:rowOff>45720</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flipV="1">
          <a:off x="10476865" y="171907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49547</xdr:rowOff>
    </xdr:from>
    <xdr:ext cx="469744" cy="259045"/>
    <xdr:sp macro="" textlink="">
      <xdr:nvSpPr>
        <xdr:cNvPr id="455" name="【市民会館】&#10;一人当たり面積最小値テキスト">
          <a:extLst>
            <a:ext uri="{FF2B5EF4-FFF2-40B4-BE49-F238E27FC236}">
              <a16:creationId xmlns:a16="http://schemas.microsoft.com/office/drawing/2014/main" id="{00000000-0008-0000-0F00-0000C7010000}"/>
            </a:ext>
          </a:extLst>
        </xdr:cNvPr>
        <xdr:cNvSpPr txBox="1"/>
      </xdr:nvSpPr>
      <xdr:spPr>
        <a:xfrm>
          <a:off x="10515600" y="1856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45720</xdr:rowOff>
    </xdr:from>
    <xdr:to>
      <xdr:col>55</xdr:col>
      <xdr:colOff>88900</xdr:colOff>
      <xdr:row>108</xdr:row>
      <xdr:rowOff>45720</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10388600" y="1856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163847</xdr:rowOff>
    </xdr:from>
    <xdr:ext cx="469744" cy="259045"/>
    <xdr:sp macro="" textlink="">
      <xdr:nvSpPr>
        <xdr:cNvPr id="457" name="【市民会館】&#10;一人当たり面積最大値テキスト">
          <a:extLst>
            <a:ext uri="{FF2B5EF4-FFF2-40B4-BE49-F238E27FC236}">
              <a16:creationId xmlns:a16="http://schemas.microsoft.com/office/drawing/2014/main" id="{00000000-0008-0000-0F00-0000C9010000}"/>
            </a:ext>
          </a:extLst>
        </xdr:cNvPr>
        <xdr:cNvSpPr txBox="1"/>
      </xdr:nvSpPr>
      <xdr:spPr>
        <a:xfrm>
          <a:off x="10515600" y="16965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45720</xdr:rowOff>
    </xdr:from>
    <xdr:to>
      <xdr:col>55</xdr:col>
      <xdr:colOff>88900</xdr:colOff>
      <xdr:row>100</xdr:row>
      <xdr:rowOff>45720</xdr:rowOff>
    </xdr:to>
    <xdr:cxnSp macro="">
      <xdr:nvCxnSpPr>
        <xdr:cNvPr id="458" name="直線コネクタ 457">
          <a:extLst>
            <a:ext uri="{FF2B5EF4-FFF2-40B4-BE49-F238E27FC236}">
              <a16:creationId xmlns:a16="http://schemas.microsoft.com/office/drawing/2014/main" id="{00000000-0008-0000-0F00-0000CA010000}"/>
            </a:ext>
          </a:extLst>
        </xdr:cNvPr>
        <xdr:cNvCxnSpPr/>
      </xdr:nvCxnSpPr>
      <xdr:spPr>
        <a:xfrm>
          <a:off x="10388600" y="1719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114316</xdr:rowOff>
    </xdr:from>
    <xdr:ext cx="469744" cy="259045"/>
    <xdr:sp macro="" textlink="">
      <xdr:nvSpPr>
        <xdr:cNvPr id="459" name="【市民会館】&#10;一人当たり面積平均値テキスト">
          <a:extLst>
            <a:ext uri="{FF2B5EF4-FFF2-40B4-BE49-F238E27FC236}">
              <a16:creationId xmlns:a16="http://schemas.microsoft.com/office/drawing/2014/main" id="{00000000-0008-0000-0F00-0000CB010000}"/>
            </a:ext>
          </a:extLst>
        </xdr:cNvPr>
        <xdr:cNvSpPr txBox="1"/>
      </xdr:nvSpPr>
      <xdr:spPr>
        <a:xfrm>
          <a:off x="10515600" y="17945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135889</xdr:rowOff>
    </xdr:from>
    <xdr:to>
      <xdr:col>55</xdr:col>
      <xdr:colOff>50800</xdr:colOff>
      <xdr:row>105</xdr:row>
      <xdr:rowOff>66039</xdr:rowOff>
    </xdr:to>
    <xdr:sp macro="" textlink="">
      <xdr:nvSpPr>
        <xdr:cNvPr id="460" name="フローチャート: 判断 459">
          <a:extLst>
            <a:ext uri="{FF2B5EF4-FFF2-40B4-BE49-F238E27FC236}">
              <a16:creationId xmlns:a16="http://schemas.microsoft.com/office/drawing/2014/main" id="{00000000-0008-0000-0F00-0000CC010000}"/>
            </a:ext>
          </a:extLst>
        </xdr:cNvPr>
        <xdr:cNvSpPr/>
      </xdr:nvSpPr>
      <xdr:spPr>
        <a:xfrm>
          <a:off x="104267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147320</xdr:rowOff>
    </xdr:from>
    <xdr:to>
      <xdr:col>50</xdr:col>
      <xdr:colOff>165100</xdr:colOff>
      <xdr:row>105</xdr:row>
      <xdr:rowOff>77470</xdr:rowOff>
    </xdr:to>
    <xdr:sp macro="" textlink="">
      <xdr:nvSpPr>
        <xdr:cNvPr id="461" name="フローチャート: 判断 460">
          <a:extLst>
            <a:ext uri="{FF2B5EF4-FFF2-40B4-BE49-F238E27FC236}">
              <a16:creationId xmlns:a16="http://schemas.microsoft.com/office/drawing/2014/main" id="{00000000-0008-0000-0F00-0000CD010000}"/>
            </a:ext>
          </a:extLst>
        </xdr:cNvPr>
        <xdr:cNvSpPr/>
      </xdr:nvSpPr>
      <xdr:spPr>
        <a:xfrm>
          <a:off x="9588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143511</xdr:rowOff>
    </xdr:from>
    <xdr:to>
      <xdr:col>46</xdr:col>
      <xdr:colOff>38100</xdr:colOff>
      <xdr:row>105</xdr:row>
      <xdr:rowOff>73661</xdr:rowOff>
    </xdr:to>
    <xdr:sp macro="" textlink="">
      <xdr:nvSpPr>
        <xdr:cNvPr id="462" name="フローチャート: 判断 461">
          <a:extLst>
            <a:ext uri="{FF2B5EF4-FFF2-40B4-BE49-F238E27FC236}">
              <a16:creationId xmlns:a16="http://schemas.microsoft.com/office/drawing/2014/main" id="{00000000-0008-0000-0F00-0000CE010000}"/>
            </a:ext>
          </a:extLst>
        </xdr:cNvPr>
        <xdr:cNvSpPr/>
      </xdr:nvSpPr>
      <xdr:spPr>
        <a:xfrm>
          <a:off x="8699500" y="1797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135889</xdr:rowOff>
    </xdr:from>
    <xdr:to>
      <xdr:col>41</xdr:col>
      <xdr:colOff>101600</xdr:colOff>
      <xdr:row>105</xdr:row>
      <xdr:rowOff>66039</xdr:rowOff>
    </xdr:to>
    <xdr:sp macro="" textlink="">
      <xdr:nvSpPr>
        <xdr:cNvPr id="463" name="フローチャート: 判断 462">
          <a:extLst>
            <a:ext uri="{FF2B5EF4-FFF2-40B4-BE49-F238E27FC236}">
              <a16:creationId xmlns:a16="http://schemas.microsoft.com/office/drawing/2014/main" id="{00000000-0008-0000-0F00-0000CF010000}"/>
            </a:ext>
          </a:extLst>
        </xdr:cNvPr>
        <xdr:cNvSpPr/>
      </xdr:nvSpPr>
      <xdr:spPr>
        <a:xfrm>
          <a:off x="7810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135889</xdr:rowOff>
    </xdr:from>
    <xdr:to>
      <xdr:col>36</xdr:col>
      <xdr:colOff>165100</xdr:colOff>
      <xdr:row>105</xdr:row>
      <xdr:rowOff>66039</xdr:rowOff>
    </xdr:to>
    <xdr:sp macro="" textlink="">
      <xdr:nvSpPr>
        <xdr:cNvPr id="464" name="フローチャート: 判断 463">
          <a:extLst>
            <a:ext uri="{FF2B5EF4-FFF2-40B4-BE49-F238E27FC236}">
              <a16:creationId xmlns:a16="http://schemas.microsoft.com/office/drawing/2014/main" id="{00000000-0008-0000-0F00-0000D0010000}"/>
            </a:ext>
          </a:extLst>
        </xdr:cNvPr>
        <xdr:cNvSpPr/>
      </xdr:nvSpPr>
      <xdr:spPr>
        <a:xfrm>
          <a:off x="6921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00000000-0008-0000-0F00-0000D1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0000000-0008-0000-0F00-0000D2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0000000-0008-0000-0F00-0000D3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00000000-0008-0000-0F00-0000D4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00000000-0008-0000-0F00-0000D5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55880</xdr:rowOff>
    </xdr:from>
    <xdr:to>
      <xdr:col>55</xdr:col>
      <xdr:colOff>50800</xdr:colOff>
      <xdr:row>102</xdr:row>
      <xdr:rowOff>157480</xdr:rowOff>
    </xdr:to>
    <xdr:sp macro="" textlink="">
      <xdr:nvSpPr>
        <xdr:cNvPr id="470" name="楕円 469">
          <a:extLst>
            <a:ext uri="{FF2B5EF4-FFF2-40B4-BE49-F238E27FC236}">
              <a16:creationId xmlns:a16="http://schemas.microsoft.com/office/drawing/2014/main" id="{00000000-0008-0000-0F00-0000D6010000}"/>
            </a:ext>
          </a:extLst>
        </xdr:cNvPr>
        <xdr:cNvSpPr/>
      </xdr:nvSpPr>
      <xdr:spPr>
        <a:xfrm>
          <a:off x="10426700" y="1754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78757</xdr:rowOff>
    </xdr:from>
    <xdr:ext cx="469744" cy="259045"/>
    <xdr:sp macro="" textlink="">
      <xdr:nvSpPr>
        <xdr:cNvPr id="471" name="【市民会館】&#10;一人当たり面積該当値テキスト">
          <a:extLst>
            <a:ext uri="{FF2B5EF4-FFF2-40B4-BE49-F238E27FC236}">
              <a16:creationId xmlns:a16="http://schemas.microsoft.com/office/drawing/2014/main" id="{00000000-0008-0000-0F00-0000D7010000}"/>
            </a:ext>
          </a:extLst>
        </xdr:cNvPr>
        <xdr:cNvSpPr txBox="1"/>
      </xdr:nvSpPr>
      <xdr:spPr>
        <a:xfrm>
          <a:off x="10515600" y="1739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63500</xdr:rowOff>
    </xdr:from>
    <xdr:to>
      <xdr:col>50</xdr:col>
      <xdr:colOff>165100</xdr:colOff>
      <xdr:row>102</xdr:row>
      <xdr:rowOff>165100</xdr:rowOff>
    </xdr:to>
    <xdr:sp macro="" textlink="">
      <xdr:nvSpPr>
        <xdr:cNvPr id="472" name="楕円 471">
          <a:extLst>
            <a:ext uri="{FF2B5EF4-FFF2-40B4-BE49-F238E27FC236}">
              <a16:creationId xmlns:a16="http://schemas.microsoft.com/office/drawing/2014/main" id="{00000000-0008-0000-0F00-0000D8010000}"/>
            </a:ext>
          </a:extLst>
        </xdr:cNvPr>
        <xdr:cNvSpPr/>
      </xdr:nvSpPr>
      <xdr:spPr>
        <a:xfrm>
          <a:off x="9588500" y="1755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106680</xdr:rowOff>
    </xdr:from>
    <xdr:to>
      <xdr:col>55</xdr:col>
      <xdr:colOff>0</xdr:colOff>
      <xdr:row>102</xdr:row>
      <xdr:rowOff>114300</xdr:rowOff>
    </xdr:to>
    <xdr:cxnSp macro="">
      <xdr:nvCxnSpPr>
        <xdr:cNvPr id="473" name="直線コネクタ 472">
          <a:extLst>
            <a:ext uri="{FF2B5EF4-FFF2-40B4-BE49-F238E27FC236}">
              <a16:creationId xmlns:a16="http://schemas.microsoft.com/office/drawing/2014/main" id="{00000000-0008-0000-0F00-0000D9010000}"/>
            </a:ext>
          </a:extLst>
        </xdr:cNvPr>
        <xdr:cNvCxnSpPr/>
      </xdr:nvCxnSpPr>
      <xdr:spPr>
        <a:xfrm flipV="1">
          <a:off x="9639300" y="175945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71120</xdr:rowOff>
    </xdr:from>
    <xdr:to>
      <xdr:col>46</xdr:col>
      <xdr:colOff>38100</xdr:colOff>
      <xdr:row>103</xdr:row>
      <xdr:rowOff>1270</xdr:rowOff>
    </xdr:to>
    <xdr:sp macro="" textlink="">
      <xdr:nvSpPr>
        <xdr:cNvPr id="474" name="楕円 473">
          <a:extLst>
            <a:ext uri="{FF2B5EF4-FFF2-40B4-BE49-F238E27FC236}">
              <a16:creationId xmlns:a16="http://schemas.microsoft.com/office/drawing/2014/main" id="{00000000-0008-0000-0F00-0000DA010000}"/>
            </a:ext>
          </a:extLst>
        </xdr:cNvPr>
        <xdr:cNvSpPr/>
      </xdr:nvSpPr>
      <xdr:spPr>
        <a:xfrm>
          <a:off x="8699500" y="175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114300</xdr:rowOff>
    </xdr:from>
    <xdr:to>
      <xdr:col>50</xdr:col>
      <xdr:colOff>114300</xdr:colOff>
      <xdr:row>102</xdr:row>
      <xdr:rowOff>121920</xdr:rowOff>
    </xdr:to>
    <xdr:cxnSp macro="">
      <xdr:nvCxnSpPr>
        <xdr:cNvPr id="475" name="直線コネクタ 474">
          <a:extLst>
            <a:ext uri="{FF2B5EF4-FFF2-40B4-BE49-F238E27FC236}">
              <a16:creationId xmlns:a16="http://schemas.microsoft.com/office/drawing/2014/main" id="{00000000-0008-0000-0F00-0000DB010000}"/>
            </a:ext>
          </a:extLst>
        </xdr:cNvPr>
        <xdr:cNvCxnSpPr/>
      </xdr:nvCxnSpPr>
      <xdr:spPr>
        <a:xfrm flipV="1">
          <a:off x="8750300" y="176022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78739</xdr:rowOff>
    </xdr:from>
    <xdr:to>
      <xdr:col>41</xdr:col>
      <xdr:colOff>101600</xdr:colOff>
      <xdr:row>103</xdr:row>
      <xdr:rowOff>8889</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7810500" y="17566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121920</xdr:rowOff>
    </xdr:from>
    <xdr:to>
      <xdr:col>45</xdr:col>
      <xdr:colOff>177800</xdr:colOff>
      <xdr:row>102</xdr:row>
      <xdr:rowOff>129539</xdr:rowOff>
    </xdr:to>
    <xdr:cxnSp macro="">
      <xdr:nvCxnSpPr>
        <xdr:cNvPr id="477" name="直線コネクタ 476">
          <a:extLst>
            <a:ext uri="{FF2B5EF4-FFF2-40B4-BE49-F238E27FC236}">
              <a16:creationId xmlns:a16="http://schemas.microsoft.com/office/drawing/2014/main" id="{00000000-0008-0000-0F00-0000DD010000}"/>
            </a:ext>
          </a:extLst>
        </xdr:cNvPr>
        <xdr:cNvCxnSpPr/>
      </xdr:nvCxnSpPr>
      <xdr:spPr>
        <a:xfrm flipV="1">
          <a:off x="7861300" y="176098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78739</xdr:rowOff>
    </xdr:from>
    <xdr:to>
      <xdr:col>36</xdr:col>
      <xdr:colOff>165100</xdr:colOff>
      <xdr:row>103</xdr:row>
      <xdr:rowOff>8889</xdr:rowOff>
    </xdr:to>
    <xdr:sp macro="" textlink="">
      <xdr:nvSpPr>
        <xdr:cNvPr id="478" name="楕円 477">
          <a:extLst>
            <a:ext uri="{FF2B5EF4-FFF2-40B4-BE49-F238E27FC236}">
              <a16:creationId xmlns:a16="http://schemas.microsoft.com/office/drawing/2014/main" id="{00000000-0008-0000-0F00-0000DE010000}"/>
            </a:ext>
          </a:extLst>
        </xdr:cNvPr>
        <xdr:cNvSpPr/>
      </xdr:nvSpPr>
      <xdr:spPr>
        <a:xfrm>
          <a:off x="6921500" y="17566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129539</xdr:rowOff>
    </xdr:from>
    <xdr:to>
      <xdr:col>41</xdr:col>
      <xdr:colOff>50800</xdr:colOff>
      <xdr:row>102</xdr:row>
      <xdr:rowOff>129539</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a:off x="6972300" y="17617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68597</xdr:rowOff>
    </xdr:from>
    <xdr:ext cx="469744" cy="259045"/>
    <xdr:sp macro="" textlink="">
      <xdr:nvSpPr>
        <xdr:cNvPr id="480" name="n_1aveValue【市民会館】&#10;一人当たり面積">
          <a:extLst>
            <a:ext uri="{FF2B5EF4-FFF2-40B4-BE49-F238E27FC236}">
              <a16:creationId xmlns:a16="http://schemas.microsoft.com/office/drawing/2014/main" id="{00000000-0008-0000-0F00-0000E0010000}"/>
            </a:ext>
          </a:extLst>
        </xdr:cNvPr>
        <xdr:cNvSpPr txBox="1"/>
      </xdr:nvSpPr>
      <xdr:spPr>
        <a:xfrm>
          <a:off x="9391727" y="1807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64788</xdr:rowOff>
    </xdr:from>
    <xdr:ext cx="469744" cy="259045"/>
    <xdr:sp macro="" textlink="">
      <xdr:nvSpPr>
        <xdr:cNvPr id="481" name="n_2aveValue【市民会館】&#10;一人当たり面積">
          <a:extLst>
            <a:ext uri="{FF2B5EF4-FFF2-40B4-BE49-F238E27FC236}">
              <a16:creationId xmlns:a16="http://schemas.microsoft.com/office/drawing/2014/main" id="{00000000-0008-0000-0F00-0000E1010000}"/>
            </a:ext>
          </a:extLst>
        </xdr:cNvPr>
        <xdr:cNvSpPr txBox="1"/>
      </xdr:nvSpPr>
      <xdr:spPr>
        <a:xfrm>
          <a:off x="8515427" y="18067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57166</xdr:rowOff>
    </xdr:from>
    <xdr:ext cx="469744" cy="259045"/>
    <xdr:sp macro="" textlink="">
      <xdr:nvSpPr>
        <xdr:cNvPr id="482" name="n_3aveValue【市民会館】&#10;一人当たり面積">
          <a:extLst>
            <a:ext uri="{FF2B5EF4-FFF2-40B4-BE49-F238E27FC236}">
              <a16:creationId xmlns:a16="http://schemas.microsoft.com/office/drawing/2014/main" id="{00000000-0008-0000-0F00-0000E2010000}"/>
            </a:ext>
          </a:extLst>
        </xdr:cNvPr>
        <xdr:cNvSpPr txBox="1"/>
      </xdr:nvSpPr>
      <xdr:spPr>
        <a:xfrm>
          <a:off x="7626427" y="1805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57166</xdr:rowOff>
    </xdr:from>
    <xdr:ext cx="469744" cy="259045"/>
    <xdr:sp macro="" textlink="">
      <xdr:nvSpPr>
        <xdr:cNvPr id="483" name="n_4aveValue【市民会館】&#10;一人当たり面積">
          <a:extLst>
            <a:ext uri="{FF2B5EF4-FFF2-40B4-BE49-F238E27FC236}">
              <a16:creationId xmlns:a16="http://schemas.microsoft.com/office/drawing/2014/main" id="{00000000-0008-0000-0F00-0000E3010000}"/>
            </a:ext>
          </a:extLst>
        </xdr:cNvPr>
        <xdr:cNvSpPr txBox="1"/>
      </xdr:nvSpPr>
      <xdr:spPr>
        <a:xfrm>
          <a:off x="6737427" y="1805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10177</xdr:rowOff>
    </xdr:from>
    <xdr:ext cx="469744" cy="259045"/>
    <xdr:sp macro="" textlink="">
      <xdr:nvSpPr>
        <xdr:cNvPr id="484" name="n_1mainValue【市民会館】&#10;一人当たり面積">
          <a:extLst>
            <a:ext uri="{FF2B5EF4-FFF2-40B4-BE49-F238E27FC236}">
              <a16:creationId xmlns:a16="http://schemas.microsoft.com/office/drawing/2014/main" id="{00000000-0008-0000-0F00-0000E4010000}"/>
            </a:ext>
          </a:extLst>
        </xdr:cNvPr>
        <xdr:cNvSpPr txBox="1"/>
      </xdr:nvSpPr>
      <xdr:spPr>
        <a:xfrm>
          <a:off x="9391727" y="1732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101</xdr:row>
      <xdr:rowOff>17797</xdr:rowOff>
    </xdr:from>
    <xdr:ext cx="469744" cy="259045"/>
    <xdr:sp macro="" textlink="">
      <xdr:nvSpPr>
        <xdr:cNvPr id="485" name="n_2mainValue【市民会館】&#10;一人当たり面積">
          <a:extLst>
            <a:ext uri="{FF2B5EF4-FFF2-40B4-BE49-F238E27FC236}">
              <a16:creationId xmlns:a16="http://schemas.microsoft.com/office/drawing/2014/main" id="{00000000-0008-0000-0F00-0000E5010000}"/>
            </a:ext>
          </a:extLst>
        </xdr:cNvPr>
        <xdr:cNvSpPr txBox="1"/>
      </xdr:nvSpPr>
      <xdr:spPr>
        <a:xfrm>
          <a:off x="8515427" y="1733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101</xdr:row>
      <xdr:rowOff>25416</xdr:rowOff>
    </xdr:from>
    <xdr:ext cx="469744" cy="259045"/>
    <xdr:sp macro="" textlink="">
      <xdr:nvSpPr>
        <xdr:cNvPr id="486" name="n_3mainValue【市民会館】&#10;一人当たり面積">
          <a:extLst>
            <a:ext uri="{FF2B5EF4-FFF2-40B4-BE49-F238E27FC236}">
              <a16:creationId xmlns:a16="http://schemas.microsoft.com/office/drawing/2014/main" id="{00000000-0008-0000-0F00-0000E6010000}"/>
            </a:ext>
          </a:extLst>
        </xdr:cNvPr>
        <xdr:cNvSpPr txBox="1"/>
      </xdr:nvSpPr>
      <xdr:spPr>
        <a:xfrm>
          <a:off x="7626427" y="1734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101</xdr:row>
      <xdr:rowOff>25416</xdr:rowOff>
    </xdr:from>
    <xdr:ext cx="469744" cy="259045"/>
    <xdr:sp macro="" textlink="">
      <xdr:nvSpPr>
        <xdr:cNvPr id="487" name="n_4mainValue【市民会館】&#10;一人当たり面積">
          <a:extLst>
            <a:ext uri="{FF2B5EF4-FFF2-40B4-BE49-F238E27FC236}">
              <a16:creationId xmlns:a16="http://schemas.microsoft.com/office/drawing/2014/main" id="{00000000-0008-0000-0F00-0000E7010000}"/>
            </a:ext>
          </a:extLst>
        </xdr:cNvPr>
        <xdr:cNvSpPr txBox="1"/>
      </xdr:nvSpPr>
      <xdr:spPr>
        <a:xfrm>
          <a:off x="6737427" y="1734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00000000-0008-0000-0F00-0000E8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00000000-0008-0000-0F00-0000E9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00000000-0008-0000-0F00-0000EA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00000000-0008-0000-0F00-0000EB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00000000-0008-0000-0F00-0000EC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00000000-0008-0000-0F00-0000ED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02" name="正方形/長方形 501">
          <a:extLst>
            <a:ext uri="{FF2B5EF4-FFF2-40B4-BE49-F238E27FC236}">
              <a16:creationId xmlns:a16="http://schemas.microsoft.com/office/drawing/2014/main" id="{00000000-0008-0000-0F00-0000F6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03" name="正方形/長方形 502">
          <a:extLst>
            <a:ext uri="{FF2B5EF4-FFF2-40B4-BE49-F238E27FC236}">
              <a16:creationId xmlns:a16="http://schemas.microsoft.com/office/drawing/2014/main" id="{00000000-0008-0000-0F00-0000F7010000}"/>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a:extLst>
            <a:ext uri="{FF2B5EF4-FFF2-40B4-BE49-F238E27FC236}">
              <a16:creationId xmlns:a16="http://schemas.microsoft.com/office/drawing/2014/main" id="{00000000-0008-0000-0F00-0000F8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a:extLst>
            <a:ext uri="{FF2B5EF4-FFF2-40B4-BE49-F238E27FC236}">
              <a16:creationId xmlns:a16="http://schemas.microsoft.com/office/drawing/2014/main" id="{00000000-0008-0000-0F00-0000F9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a:extLst>
            <a:ext uri="{FF2B5EF4-FFF2-40B4-BE49-F238E27FC236}">
              <a16:creationId xmlns:a16="http://schemas.microsoft.com/office/drawing/2014/main" id="{00000000-0008-0000-0F00-0000FA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a:extLst>
            <a:ext uri="{FF2B5EF4-FFF2-40B4-BE49-F238E27FC236}">
              <a16:creationId xmlns:a16="http://schemas.microsoft.com/office/drawing/2014/main" id="{00000000-0008-0000-0F00-0000FB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a:extLst>
            <a:ext uri="{FF2B5EF4-FFF2-40B4-BE49-F238E27FC236}">
              <a16:creationId xmlns:a16="http://schemas.microsoft.com/office/drawing/2014/main" id="{00000000-0008-0000-0F00-0000FC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a:extLst>
            <a:ext uri="{FF2B5EF4-FFF2-40B4-BE49-F238E27FC236}">
              <a16:creationId xmlns:a16="http://schemas.microsoft.com/office/drawing/2014/main" id="{00000000-0008-0000-0F00-0000FD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a:extLst>
            <a:ext uri="{FF2B5EF4-FFF2-40B4-BE49-F238E27FC236}">
              <a16:creationId xmlns:a16="http://schemas.microsoft.com/office/drawing/2014/main" id="{00000000-0008-0000-0F00-0000FE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a:extLst>
            <a:ext uri="{FF2B5EF4-FFF2-40B4-BE49-F238E27FC236}">
              <a16:creationId xmlns:a16="http://schemas.microsoft.com/office/drawing/2014/main" id="{00000000-0008-0000-0F00-0000FF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a:extLst>
            <a:ext uri="{FF2B5EF4-FFF2-40B4-BE49-F238E27FC236}">
              <a16:creationId xmlns:a16="http://schemas.microsoft.com/office/drawing/2014/main" id="{00000000-0008-0000-0F00-000000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4" name="テキスト ボックス 513">
          <a:extLst>
            <a:ext uri="{FF2B5EF4-FFF2-40B4-BE49-F238E27FC236}">
              <a16:creationId xmlns:a16="http://schemas.microsoft.com/office/drawing/2014/main" id="{00000000-0008-0000-0F00-000002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6" name="テキスト ボックス 515">
          <a:extLst>
            <a:ext uri="{FF2B5EF4-FFF2-40B4-BE49-F238E27FC236}">
              <a16:creationId xmlns:a16="http://schemas.microsoft.com/office/drawing/2014/main" id="{00000000-0008-0000-0F00-000004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7" name="直線コネクタ 516">
          <a:extLst>
            <a:ext uri="{FF2B5EF4-FFF2-40B4-BE49-F238E27FC236}">
              <a16:creationId xmlns:a16="http://schemas.microsoft.com/office/drawing/2014/main" id="{00000000-0008-0000-0F00-000005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8" name="テキスト ボックス 517">
          <a:extLst>
            <a:ext uri="{FF2B5EF4-FFF2-40B4-BE49-F238E27FC236}">
              <a16:creationId xmlns:a16="http://schemas.microsoft.com/office/drawing/2014/main" id="{00000000-0008-0000-0F00-000006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9" name="直線コネクタ 518">
          <a:extLst>
            <a:ext uri="{FF2B5EF4-FFF2-40B4-BE49-F238E27FC236}">
              <a16:creationId xmlns:a16="http://schemas.microsoft.com/office/drawing/2014/main" id="{00000000-0008-0000-0F00-000007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0" name="テキスト ボックス 519">
          <a:extLst>
            <a:ext uri="{FF2B5EF4-FFF2-40B4-BE49-F238E27FC236}">
              <a16:creationId xmlns:a16="http://schemas.microsoft.com/office/drawing/2014/main" id="{00000000-0008-0000-0F00-000008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1" name="直線コネクタ 520">
          <a:extLst>
            <a:ext uri="{FF2B5EF4-FFF2-40B4-BE49-F238E27FC236}">
              <a16:creationId xmlns:a16="http://schemas.microsoft.com/office/drawing/2014/main" id="{00000000-0008-0000-0F00-000009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2" name="テキスト ボックス 521">
          <a:extLst>
            <a:ext uri="{FF2B5EF4-FFF2-40B4-BE49-F238E27FC236}">
              <a16:creationId xmlns:a16="http://schemas.microsoft.com/office/drawing/2014/main" id="{00000000-0008-0000-0F00-00000A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3" name="直線コネクタ 522">
          <a:extLst>
            <a:ext uri="{FF2B5EF4-FFF2-40B4-BE49-F238E27FC236}">
              <a16:creationId xmlns:a16="http://schemas.microsoft.com/office/drawing/2014/main" id="{00000000-0008-0000-0F00-00000B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4" name="テキスト ボックス 523">
          <a:extLst>
            <a:ext uri="{FF2B5EF4-FFF2-40B4-BE49-F238E27FC236}">
              <a16:creationId xmlns:a16="http://schemas.microsoft.com/office/drawing/2014/main" id="{00000000-0008-0000-0F00-00000C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a:extLst>
            <a:ext uri="{FF2B5EF4-FFF2-40B4-BE49-F238E27FC236}">
              <a16:creationId xmlns:a16="http://schemas.microsoft.com/office/drawing/2014/main" id="{00000000-0008-0000-0F00-00000D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6" name="テキスト ボックス 525">
          <a:extLst>
            <a:ext uri="{FF2B5EF4-FFF2-40B4-BE49-F238E27FC236}">
              <a16:creationId xmlns:a16="http://schemas.microsoft.com/office/drawing/2014/main" id="{00000000-0008-0000-0F00-00000E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保健センター・保健所】&#10;有形固定資産減価償却率グラフ枠">
          <a:extLst>
            <a:ext uri="{FF2B5EF4-FFF2-40B4-BE49-F238E27FC236}">
              <a16:creationId xmlns:a16="http://schemas.microsoft.com/office/drawing/2014/main" id="{00000000-0008-0000-0F00-00000F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57150</xdr:rowOff>
    </xdr:from>
    <xdr:to>
      <xdr:col>85</xdr:col>
      <xdr:colOff>126364</xdr:colOff>
      <xdr:row>64</xdr:row>
      <xdr:rowOff>76200</xdr:rowOff>
    </xdr:to>
    <xdr:cxnSp macro="">
      <xdr:nvCxnSpPr>
        <xdr:cNvPr id="528" name="直線コネクタ 527">
          <a:extLst>
            <a:ext uri="{FF2B5EF4-FFF2-40B4-BE49-F238E27FC236}">
              <a16:creationId xmlns:a16="http://schemas.microsoft.com/office/drawing/2014/main" id="{00000000-0008-0000-0F00-000010020000}"/>
            </a:ext>
          </a:extLst>
        </xdr:cNvPr>
        <xdr:cNvCxnSpPr/>
      </xdr:nvCxnSpPr>
      <xdr:spPr>
        <a:xfrm flipV="1">
          <a:off x="16318864" y="9486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29" name="【保健センター・保健所】&#10;有形固定資産減価償却率最小値テキスト">
          <a:extLst>
            <a:ext uri="{FF2B5EF4-FFF2-40B4-BE49-F238E27FC236}">
              <a16:creationId xmlns:a16="http://schemas.microsoft.com/office/drawing/2014/main" id="{00000000-0008-0000-0F00-000011020000}"/>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30" name="直線コネクタ 529">
          <a:extLst>
            <a:ext uri="{FF2B5EF4-FFF2-40B4-BE49-F238E27FC236}">
              <a16:creationId xmlns:a16="http://schemas.microsoft.com/office/drawing/2014/main" id="{00000000-0008-0000-0F00-000012020000}"/>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3827</xdr:rowOff>
    </xdr:from>
    <xdr:ext cx="405111" cy="259045"/>
    <xdr:sp macro="" textlink="">
      <xdr:nvSpPr>
        <xdr:cNvPr id="531" name="【保健センター・保健所】&#10;有形固定資産減価償却率最大値テキスト">
          <a:extLst>
            <a:ext uri="{FF2B5EF4-FFF2-40B4-BE49-F238E27FC236}">
              <a16:creationId xmlns:a16="http://schemas.microsoft.com/office/drawing/2014/main" id="{00000000-0008-0000-0F00-000013020000}"/>
            </a:ext>
          </a:extLst>
        </xdr:cNvPr>
        <xdr:cNvSpPr txBox="1"/>
      </xdr:nvSpPr>
      <xdr:spPr>
        <a:xfrm>
          <a:off x="16357600" y="926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57150</xdr:rowOff>
    </xdr:from>
    <xdr:to>
      <xdr:col>86</xdr:col>
      <xdr:colOff>25400</xdr:colOff>
      <xdr:row>55</xdr:row>
      <xdr:rowOff>57150</xdr:rowOff>
    </xdr:to>
    <xdr:cxnSp macro="">
      <xdr:nvCxnSpPr>
        <xdr:cNvPr id="532" name="直線コネクタ 531">
          <a:extLst>
            <a:ext uri="{FF2B5EF4-FFF2-40B4-BE49-F238E27FC236}">
              <a16:creationId xmlns:a16="http://schemas.microsoft.com/office/drawing/2014/main" id="{00000000-0008-0000-0F00-000014020000}"/>
            </a:ext>
          </a:extLst>
        </xdr:cNvPr>
        <xdr:cNvCxnSpPr/>
      </xdr:nvCxnSpPr>
      <xdr:spPr>
        <a:xfrm>
          <a:off x="16230600" y="948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74947</xdr:rowOff>
    </xdr:from>
    <xdr:ext cx="405111" cy="259045"/>
    <xdr:sp macro="" textlink="">
      <xdr:nvSpPr>
        <xdr:cNvPr id="533" name="【保健センター・保健所】&#10;有形固定資産減価償却率平均値テキスト">
          <a:extLst>
            <a:ext uri="{FF2B5EF4-FFF2-40B4-BE49-F238E27FC236}">
              <a16:creationId xmlns:a16="http://schemas.microsoft.com/office/drawing/2014/main" id="{00000000-0008-0000-0F00-000015020000}"/>
            </a:ext>
          </a:extLst>
        </xdr:cNvPr>
        <xdr:cNvSpPr txBox="1"/>
      </xdr:nvSpPr>
      <xdr:spPr>
        <a:xfrm>
          <a:off x="16357600" y="10019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52070</xdr:rowOff>
    </xdr:from>
    <xdr:to>
      <xdr:col>85</xdr:col>
      <xdr:colOff>177800</xdr:colOff>
      <xdr:row>59</xdr:row>
      <xdr:rowOff>153670</xdr:rowOff>
    </xdr:to>
    <xdr:sp macro="" textlink="">
      <xdr:nvSpPr>
        <xdr:cNvPr id="534" name="フローチャート: 判断 533">
          <a:extLst>
            <a:ext uri="{FF2B5EF4-FFF2-40B4-BE49-F238E27FC236}">
              <a16:creationId xmlns:a16="http://schemas.microsoft.com/office/drawing/2014/main" id="{00000000-0008-0000-0F00-000016020000}"/>
            </a:ext>
          </a:extLst>
        </xdr:cNvPr>
        <xdr:cNvSpPr/>
      </xdr:nvSpPr>
      <xdr:spPr>
        <a:xfrm>
          <a:off x="162687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17780</xdr:rowOff>
    </xdr:from>
    <xdr:to>
      <xdr:col>81</xdr:col>
      <xdr:colOff>101600</xdr:colOff>
      <xdr:row>59</xdr:row>
      <xdr:rowOff>119380</xdr:rowOff>
    </xdr:to>
    <xdr:sp macro="" textlink="">
      <xdr:nvSpPr>
        <xdr:cNvPr id="535" name="フローチャート: 判断 534">
          <a:extLst>
            <a:ext uri="{FF2B5EF4-FFF2-40B4-BE49-F238E27FC236}">
              <a16:creationId xmlns:a16="http://schemas.microsoft.com/office/drawing/2014/main" id="{00000000-0008-0000-0F00-000017020000}"/>
            </a:ext>
          </a:extLst>
        </xdr:cNvPr>
        <xdr:cNvSpPr/>
      </xdr:nvSpPr>
      <xdr:spPr>
        <a:xfrm>
          <a:off x="154305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156845</xdr:rowOff>
    </xdr:from>
    <xdr:to>
      <xdr:col>76</xdr:col>
      <xdr:colOff>165100</xdr:colOff>
      <xdr:row>59</xdr:row>
      <xdr:rowOff>86995</xdr:rowOff>
    </xdr:to>
    <xdr:sp macro="" textlink="">
      <xdr:nvSpPr>
        <xdr:cNvPr id="536" name="フローチャート: 判断 535">
          <a:extLst>
            <a:ext uri="{FF2B5EF4-FFF2-40B4-BE49-F238E27FC236}">
              <a16:creationId xmlns:a16="http://schemas.microsoft.com/office/drawing/2014/main" id="{00000000-0008-0000-0F00-000018020000}"/>
            </a:ext>
          </a:extLst>
        </xdr:cNvPr>
        <xdr:cNvSpPr/>
      </xdr:nvSpPr>
      <xdr:spPr>
        <a:xfrm>
          <a:off x="145415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130175</xdr:rowOff>
    </xdr:from>
    <xdr:to>
      <xdr:col>72</xdr:col>
      <xdr:colOff>38100</xdr:colOff>
      <xdr:row>59</xdr:row>
      <xdr:rowOff>60325</xdr:rowOff>
    </xdr:to>
    <xdr:sp macro="" textlink="">
      <xdr:nvSpPr>
        <xdr:cNvPr id="537" name="フローチャート: 判断 536">
          <a:extLst>
            <a:ext uri="{FF2B5EF4-FFF2-40B4-BE49-F238E27FC236}">
              <a16:creationId xmlns:a16="http://schemas.microsoft.com/office/drawing/2014/main" id="{00000000-0008-0000-0F00-000019020000}"/>
            </a:ext>
          </a:extLst>
        </xdr:cNvPr>
        <xdr:cNvSpPr/>
      </xdr:nvSpPr>
      <xdr:spPr>
        <a:xfrm>
          <a:off x="13652500" y="1007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97790</xdr:rowOff>
    </xdr:from>
    <xdr:to>
      <xdr:col>67</xdr:col>
      <xdr:colOff>101600</xdr:colOff>
      <xdr:row>59</xdr:row>
      <xdr:rowOff>27940</xdr:rowOff>
    </xdr:to>
    <xdr:sp macro="" textlink="">
      <xdr:nvSpPr>
        <xdr:cNvPr id="538" name="フローチャート: 判断 537">
          <a:extLst>
            <a:ext uri="{FF2B5EF4-FFF2-40B4-BE49-F238E27FC236}">
              <a16:creationId xmlns:a16="http://schemas.microsoft.com/office/drawing/2014/main" id="{00000000-0008-0000-0F00-00001A020000}"/>
            </a:ext>
          </a:extLst>
        </xdr:cNvPr>
        <xdr:cNvSpPr/>
      </xdr:nvSpPr>
      <xdr:spPr>
        <a:xfrm>
          <a:off x="12763500" y="1004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00000000-0008-0000-0F00-00001B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00000000-0008-0000-0F00-00001C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00000000-0008-0000-0F00-00001D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0000000-0008-0000-0F00-00001E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F00-00001F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78740</xdr:rowOff>
    </xdr:from>
    <xdr:to>
      <xdr:col>85</xdr:col>
      <xdr:colOff>177800</xdr:colOff>
      <xdr:row>61</xdr:row>
      <xdr:rowOff>8890</xdr:rowOff>
    </xdr:to>
    <xdr:sp macro="" textlink="">
      <xdr:nvSpPr>
        <xdr:cNvPr id="544" name="楕円 543">
          <a:extLst>
            <a:ext uri="{FF2B5EF4-FFF2-40B4-BE49-F238E27FC236}">
              <a16:creationId xmlns:a16="http://schemas.microsoft.com/office/drawing/2014/main" id="{00000000-0008-0000-0F00-000020020000}"/>
            </a:ext>
          </a:extLst>
        </xdr:cNvPr>
        <xdr:cNvSpPr/>
      </xdr:nvSpPr>
      <xdr:spPr>
        <a:xfrm>
          <a:off x="16268700" y="1036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57167</xdr:rowOff>
    </xdr:from>
    <xdr:ext cx="405111" cy="259045"/>
    <xdr:sp macro="" textlink="">
      <xdr:nvSpPr>
        <xdr:cNvPr id="545" name="【保健センター・保健所】&#10;有形固定資産減価償却率該当値テキスト">
          <a:extLst>
            <a:ext uri="{FF2B5EF4-FFF2-40B4-BE49-F238E27FC236}">
              <a16:creationId xmlns:a16="http://schemas.microsoft.com/office/drawing/2014/main" id="{00000000-0008-0000-0F00-000021020000}"/>
            </a:ext>
          </a:extLst>
        </xdr:cNvPr>
        <xdr:cNvSpPr txBox="1"/>
      </xdr:nvSpPr>
      <xdr:spPr>
        <a:xfrm>
          <a:off x="16357600" y="1034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36830</xdr:rowOff>
    </xdr:from>
    <xdr:to>
      <xdr:col>81</xdr:col>
      <xdr:colOff>101600</xdr:colOff>
      <xdr:row>60</xdr:row>
      <xdr:rowOff>138430</xdr:rowOff>
    </xdr:to>
    <xdr:sp macro="" textlink="">
      <xdr:nvSpPr>
        <xdr:cNvPr id="546" name="楕円 545">
          <a:extLst>
            <a:ext uri="{FF2B5EF4-FFF2-40B4-BE49-F238E27FC236}">
              <a16:creationId xmlns:a16="http://schemas.microsoft.com/office/drawing/2014/main" id="{00000000-0008-0000-0F00-000022020000}"/>
            </a:ext>
          </a:extLst>
        </xdr:cNvPr>
        <xdr:cNvSpPr/>
      </xdr:nvSpPr>
      <xdr:spPr>
        <a:xfrm>
          <a:off x="15430500" y="1032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87630</xdr:rowOff>
    </xdr:from>
    <xdr:to>
      <xdr:col>85</xdr:col>
      <xdr:colOff>127000</xdr:colOff>
      <xdr:row>60</xdr:row>
      <xdr:rowOff>129540</xdr:rowOff>
    </xdr:to>
    <xdr:cxnSp macro="">
      <xdr:nvCxnSpPr>
        <xdr:cNvPr id="547" name="直線コネクタ 546">
          <a:extLst>
            <a:ext uri="{FF2B5EF4-FFF2-40B4-BE49-F238E27FC236}">
              <a16:creationId xmlns:a16="http://schemas.microsoft.com/office/drawing/2014/main" id="{00000000-0008-0000-0F00-000023020000}"/>
            </a:ext>
          </a:extLst>
        </xdr:cNvPr>
        <xdr:cNvCxnSpPr/>
      </xdr:nvCxnSpPr>
      <xdr:spPr>
        <a:xfrm>
          <a:off x="15481300" y="1037463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168275</xdr:rowOff>
    </xdr:from>
    <xdr:to>
      <xdr:col>76</xdr:col>
      <xdr:colOff>165100</xdr:colOff>
      <xdr:row>60</xdr:row>
      <xdr:rowOff>98425</xdr:rowOff>
    </xdr:to>
    <xdr:sp macro="" textlink="">
      <xdr:nvSpPr>
        <xdr:cNvPr id="548" name="楕円 547">
          <a:extLst>
            <a:ext uri="{FF2B5EF4-FFF2-40B4-BE49-F238E27FC236}">
              <a16:creationId xmlns:a16="http://schemas.microsoft.com/office/drawing/2014/main" id="{00000000-0008-0000-0F00-000024020000}"/>
            </a:ext>
          </a:extLst>
        </xdr:cNvPr>
        <xdr:cNvSpPr/>
      </xdr:nvSpPr>
      <xdr:spPr>
        <a:xfrm>
          <a:off x="14541500" y="1028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47625</xdr:rowOff>
    </xdr:from>
    <xdr:to>
      <xdr:col>81</xdr:col>
      <xdr:colOff>50800</xdr:colOff>
      <xdr:row>60</xdr:row>
      <xdr:rowOff>87630</xdr:rowOff>
    </xdr:to>
    <xdr:cxnSp macro="">
      <xdr:nvCxnSpPr>
        <xdr:cNvPr id="549" name="直線コネクタ 548">
          <a:extLst>
            <a:ext uri="{FF2B5EF4-FFF2-40B4-BE49-F238E27FC236}">
              <a16:creationId xmlns:a16="http://schemas.microsoft.com/office/drawing/2014/main" id="{00000000-0008-0000-0F00-000025020000}"/>
            </a:ext>
          </a:extLst>
        </xdr:cNvPr>
        <xdr:cNvCxnSpPr/>
      </xdr:nvCxnSpPr>
      <xdr:spPr>
        <a:xfrm>
          <a:off x="14592300" y="103346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145415</xdr:rowOff>
    </xdr:from>
    <xdr:to>
      <xdr:col>72</xdr:col>
      <xdr:colOff>38100</xdr:colOff>
      <xdr:row>60</xdr:row>
      <xdr:rowOff>75565</xdr:rowOff>
    </xdr:to>
    <xdr:sp macro="" textlink="">
      <xdr:nvSpPr>
        <xdr:cNvPr id="550" name="楕円 549">
          <a:extLst>
            <a:ext uri="{FF2B5EF4-FFF2-40B4-BE49-F238E27FC236}">
              <a16:creationId xmlns:a16="http://schemas.microsoft.com/office/drawing/2014/main" id="{00000000-0008-0000-0F00-000026020000}"/>
            </a:ext>
          </a:extLst>
        </xdr:cNvPr>
        <xdr:cNvSpPr/>
      </xdr:nvSpPr>
      <xdr:spPr>
        <a:xfrm>
          <a:off x="136525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24765</xdr:rowOff>
    </xdr:from>
    <xdr:to>
      <xdr:col>76</xdr:col>
      <xdr:colOff>114300</xdr:colOff>
      <xdr:row>60</xdr:row>
      <xdr:rowOff>47625</xdr:rowOff>
    </xdr:to>
    <xdr:cxnSp macro="">
      <xdr:nvCxnSpPr>
        <xdr:cNvPr id="551" name="直線コネクタ 550">
          <a:extLst>
            <a:ext uri="{FF2B5EF4-FFF2-40B4-BE49-F238E27FC236}">
              <a16:creationId xmlns:a16="http://schemas.microsoft.com/office/drawing/2014/main" id="{00000000-0008-0000-0F00-000027020000}"/>
            </a:ext>
          </a:extLst>
        </xdr:cNvPr>
        <xdr:cNvCxnSpPr/>
      </xdr:nvCxnSpPr>
      <xdr:spPr>
        <a:xfrm>
          <a:off x="13703300" y="1031176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132080</xdr:rowOff>
    </xdr:from>
    <xdr:to>
      <xdr:col>67</xdr:col>
      <xdr:colOff>101600</xdr:colOff>
      <xdr:row>60</xdr:row>
      <xdr:rowOff>62230</xdr:rowOff>
    </xdr:to>
    <xdr:sp macro="" textlink="">
      <xdr:nvSpPr>
        <xdr:cNvPr id="552" name="楕円 551">
          <a:extLst>
            <a:ext uri="{FF2B5EF4-FFF2-40B4-BE49-F238E27FC236}">
              <a16:creationId xmlns:a16="http://schemas.microsoft.com/office/drawing/2014/main" id="{00000000-0008-0000-0F00-000028020000}"/>
            </a:ext>
          </a:extLst>
        </xdr:cNvPr>
        <xdr:cNvSpPr/>
      </xdr:nvSpPr>
      <xdr:spPr>
        <a:xfrm>
          <a:off x="12763500" y="10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11430</xdr:rowOff>
    </xdr:from>
    <xdr:to>
      <xdr:col>71</xdr:col>
      <xdr:colOff>177800</xdr:colOff>
      <xdr:row>60</xdr:row>
      <xdr:rowOff>24765</xdr:rowOff>
    </xdr:to>
    <xdr:cxnSp macro="">
      <xdr:nvCxnSpPr>
        <xdr:cNvPr id="553" name="直線コネクタ 552">
          <a:extLst>
            <a:ext uri="{FF2B5EF4-FFF2-40B4-BE49-F238E27FC236}">
              <a16:creationId xmlns:a16="http://schemas.microsoft.com/office/drawing/2014/main" id="{00000000-0008-0000-0F00-000029020000}"/>
            </a:ext>
          </a:extLst>
        </xdr:cNvPr>
        <xdr:cNvCxnSpPr/>
      </xdr:nvCxnSpPr>
      <xdr:spPr>
        <a:xfrm>
          <a:off x="12814300" y="1029843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135907</xdr:rowOff>
    </xdr:from>
    <xdr:ext cx="405111" cy="259045"/>
    <xdr:sp macro="" textlink="">
      <xdr:nvSpPr>
        <xdr:cNvPr id="554" name="n_1aveValue【保健センター・保健所】&#10;有形固定資産減価償却率">
          <a:extLst>
            <a:ext uri="{FF2B5EF4-FFF2-40B4-BE49-F238E27FC236}">
              <a16:creationId xmlns:a16="http://schemas.microsoft.com/office/drawing/2014/main" id="{00000000-0008-0000-0F00-00002A020000}"/>
            </a:ext>
          </a:extLst>
        </xdr:cNvPr>
        <xdr:cNvSpPr txBox="1"/>
      </xdr:nvSpPr>
      <xdr:spPr>
        <a:xfrm>
          <a:off x="152660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103522</xdr:rowOff>
    </xdr:from>
    <xdr:ext cx="405111" cy="259045"/>
    <xdr:sp macro="" textlink="">
      <xdr:nvSpPr>
        <xdr:cNvPr id="555" name="n_2aveValue【保健センター・保健所】&#10;有形固定資産減価償却率">
          <a:extLst>
            <a:ext uri="{FF2B5EF4-FFF2-40B4-BE49-F238E27FC236}">
              <a16:creationId xmlns:a16="http://schemas.microsoft.com/office/drawing/2014/main" id="{00000000-0008-0000-0F00-00002B020000}"/>
            </a:ext>
          </a:extLst>
        </xdr:cNvPr>
        <xdr:cNvSpPr txBox="1"/>
      </xdr:nvSpPr>
      <xdr:spPr>
        <a:xfrm>
          <a:off x="14389744" y="987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76852</xdr:rowOff>
    </xdr:from>
    <xdr:ext cx="405111" cy="259045"/>
    <xdr:sp macro="" textlink="">
      <xdr:nvSpPr>
        <xdr:cNvPr id="556" name="n_3aveValue【保健センター・保健所】&#10;有形固定資産減価償却率">
          <a:extLst>
            <a:ext uri="{FF2B5EF4-FFF2-40B4-BE49-F238E27FC236}">
              <a16:creationId xmlns:a16="http://schemas.microsoft.com/office/drawing/2014/main" id="{00000000-0008-0000-0F00-00002C020000}"/>
            </a:ext>
          </a:extLst>
        </xdr:cNvPr>
        <xdr:cNvSpPr txBox="1"/>
      </xdr:nvSpPr>
      <xdr:spPr>
        <a:xfrm>
          <a:off x="13500744" y="984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44467</xdr:rowOff>
    </xdr:from>
    <xdr:ext cx="405111" cy="259045"/>
    <xdr:sp macro="" textlink="">
      <xdr:nvSpPr>
        <xdr:cNvPr id="557" name="n_4aveValue【保健センター・保健所】&#10;有形固定資産減価償却率">
          <a:extLst>
            <a:ext uri="{FF2B5EF4-FFF2-40B4-BE49-F238E27FC236}">
              <a16:creationId xmlns:a16="http://schemas.microsoft.com/office/drawing/2014/main" id="{00000000-0008-0000-0F00-00002D020000}"/>
            </a:ext>
          </a:extLst>
        </xdr:cNvPr>
        <xdr:cNvSpPr txBox="1"/>
      </xdr:nvSpPr>
      <xdr:spPr>
        <a:xfrm>
          <a:off x="12611744" y="981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129557</xdr:rowOff>
    </xdr:from>
    <xdr:ext cx="405111" cy="259045"/>
    <xdr:sp macro="" textlink="">
      <xdr:nvSpPr>
        <xdr:cNvPr id="558" name="n_1mainValue【保健センター・保健所】&#10;有形固定資産減価償却率">
          <a:extLst>
            <a:ext uri="{FF2B5EF4-FFF2-40B4-BE49-F238E27FC236}">
              <a16:creationId xmlns:a16="http://schemas.microsoft.com/office/drawing/2014/main" id="{00000000-0008-0000-0F00-00002E020000}"/>
            </a:ext>
          </a:extLst>
        </xdr:cNvPr>
        <xdr:cNvSpPr txBox="1"/>
      </xdr:nvSpPr>
      <xdr:spPr>
        <a:xfrm>
          <a:off x="15266044" y="1041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89552</xdr:rowOff>
    </xdr:from>
    <xdr:ext cx="405111" cy="259045"/>
    <xdr:sp macro="" textlink="">
      <xdr:nvSpPr>
        <xdr:cNvPr id="559" name="n_2mainValue【保健センター・保健所】&#10;有形固定資産減価償却率">
          <a:extLst>
            <a:ext uri="{FF2B5EF4-FFF2-40B4-BE49-F238E27FC236}">
              <a16:creationId xmlns:a16="http://schemas.microsoft.com/office/drawing/2014/main" id="{00000000-0008-0000-0F00-00002F020000}"/>
            </a:ext>
          </a:extLst>
        </xdr:cNvPr>
        <xdr:cNvSpPr txBox="1"/>
      </xdr:nvSpPr>
      <xdr:spPr>
        <a:xfrm>
          <a:off x="14389744" y="1037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66692</xdr:rowOff>
    </xdr:from>
    <xdr:ext cx="405111" cy="259045"/>
    <xdr:sp macro="" textlink="">
      <xdr:nvSpPr>
        <xdr:cNvPr id="560" name="n_3mainValue【保健センター・保健所】&#10;有形固定資産減価償却率">
          <a:extLst>
            <a:ext uri="{FF2B5EF4-FFF2-40B4-BE49-F238E27FC236}">
              <a16:creationId xmlns:a16="http://schemas.microsoft.com/office/drawing/2014/main" id="{00000000-0008-0000-0F00-000030020000}"/>
            </a:ext>
          </a:extLst>
        </xdr:cNvPr>
        <xdr:cNvSpPr txBox="1"/>
      </xdr:nvSpPr>
      <xdr:spPr>
        <a:xfrm>
          <a:off x="1350074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53357</xdr:rowOff>
    </xdr:from>
    <xdr:ext cx="405111" cy="259045"/>
    <xdr:sp macro="" textlink="">
      <xdr:nvSpPr>
        <xdr:cNvPr id="561" name="n_4mainValue【保健センター・保健所】&#10;有形固定資産減価償却率">
          <a:extLst>
            <a:ext uri="{FF2B5EF4-FFF2-40B4-BE49-F238E27FC236}">
              <a16:creationId xmlns:a16="http://schemas.microsoft.com/office/drawing/2014/main" id="{00000000-0008-0000-0F00-000031020000}"/>
            </a:ext>
          </a:extLst>
        </xdr:cNvPr>
        <xdr:cNvSpPr txBox="1"/>
      </xdr:nvSpPr>
      <xdr:spPr>
        <a:xfrm>
          <a:off x="126117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a:extLst>
            <a:ext uri="{FF2B5EF4-FFF2-40B4-BE49-F238E27FC236}">
              <a16:creationId xmlns:a16="http://schemas.microsoft.com/office/drawing/2014/main" id="{00000000-0008-0000-0F00-000032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a:extLst>
            <a:ext uri="{FF2B5EF4-FFF2-40B4-BE49-F238E27FC236}">
              <a16:creationId xmlns:a16="http://schemas.microsoft.com/office/drawing/2014/main" id="{00000000-0008-0000-0F00-000033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a:extLst>
            <a:ext uri="{FF2B5EF4-FFF2-40B4-BE49-F238E27FC236}">
              <a16:creationId xmlns:a16="http://schemas.microsoft.com/office/drawing/2014/main" id="{00000000-0008-0000-0F00-000034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a:extLst>
            <a:ext uri="{FF2B5EF4-FFF2-40B4-BE49-F238E27FC236}">
              <a16:creationId xmlns:a16="http://schemas.microsoft.com/office/drawing/2014/main" id="{00000000-0008-0000-0F00-000035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a:extLst>
            <a:ext uri="{FF2B5EF4-FFF2-40B4-BE49-F238E27FC236}">
              <a16:creationId xmlns:a16="http://schemas.microsoft.com/office/drawing/2014/main" id="{00000000-0008-0000-0F00-000036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a:extLst>
            <a:ext uri="{FF2B5EF4-FFF2-40B4-BE49-F238E27FC236}">
              <a16:creationId xmlns:a16="http://schemas.microsoft.com/office/drawing/2014/main" id="{00000000-0008-0000-0F00-000037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a:extLst>
            <a:ext uri="{FF2B5EF4-FFF2-40B4-BE49-F238E27FC236}">
              <a16:creationId xmlns:a16="http://schemas.microsoft.com/office/drawing/2014/main" id="{00000000-0008-0000-0F00-000038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a:extLst>
            <a:ext uri="{FF2B5EF4-FFF2-40B4-BE49-F238E27FC236}">
              <a16:creationId xmlns:a16="http://schemas.microsoft.com/office/drawing/2014/main" id="{00000000-0008-0000-0F00-000039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a:extLst>
            <a:ext uri="{FF2B5EF4-FFF2-40B4-BE49-F238E27FC236}">
              <a16:creationId xmlns:a16="http://schemas.microsoft.com/office/drawing/2014/main" id="{00000000-0008-0000-0F00-00003A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2" name="直線コネクタ 571">
          <a:extLst>
            <a:ext uri="{FF2B5EF4-FFF2-40B4-BE49-F238E27FC236}">
              <a16:creationId xmlns:a16="http://schemas.microsoft.com/office/drawing/2014/main" id="{00000000-0008-0000-0F00-00003C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3" name="テキスト ボックス 572">
          <a:extLst>
            <a:ext uri="{FF2B5EF4-FFF2-40B4-BE49-F238E27FC236}">
              <a16:creationId xmlns:a16="http://schemas.microsoft.com/office/drawing/2014/main" id="{00000000-0008-0000-0F00-00003D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4" name="直線コネクタ 573">
          <a:extLst>
            <a:ext uri="{FF2B5EF4-FFF2-40B4-BE49-F238E27FC236}">
              <a16:creationId xmlns:a16="http://schemas.microsoft.com/office/drawing/2014/main" id="{00000000-0008-0000-0F00-00003E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75" name="テキスト ボックス 574">
          <a:extLst>
            <a:ext uri="{FF2B5EF4-FFF2-40B4-BE49-F238E27FC236}">
              <a16:creationId xmlns:a16="http://schemas.microsoft.com/office/drawing/2014/main" id="{00000000-0008-0000-0F00-00003F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6" name="直線コネクタ 575">
          <a:extLst>
            <a:ext uri="{FF2B5EF4-FFF2-40B4-BE49-F238E27FC236}">
              <a16:creationId xmlns:a16="http://schemas.microsoft.com/office/drawing/2014/main" id="{00000000-0008-0000-0F00-000040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77" name="テキスト ボックス 576">
          <a:extLst>
            <a:ext uri="{FF2B5EF4-FFF2-40B4-BE49-F238E27FC236}">
              <a16:creationId xmlns:a16="http://schemas.microsoft.com/office/drawing/2014/main" id="{00000000-0008-0000-0F00-000041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78" name="直線コネクタ 577">
          <a:extLst>
            <a:ext uri="{FF2B5EF4-FFF2-40B4-BE49-F238E27FC236}">
              <a16:creationId xmlns:a16="http://schemas.microsoft.com/office/drawing/2014/main" id="{00000000-0008-0000-0F00-000042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79" name="テキスト ボックス 578">
          <a:extLst>
            <a:ext uri="{FF2B5EF4-FFF2-40B4-BE49-F238E27FC236}">
              <a16:creationId xmlns:a16="http://schemas.microsoft.com/office/drawing/2014/main" id="{00000000-0008-0000-0F00-000043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a:extLst>
            <a:ext uri="{FF2B5EF4-FFF2-40B4-BE49-F238E27FC236}">
              <a16:creationId xmlns:a16="http://schemas.microsoft.com/office/drawing/2014/main" id="{00000000-0008-0000-0F00-000044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a:extLst>
            <a:ext uri="{FF2B5EF4-FFF2-40B4-BE49-F238E27FC236}">
              <a16:creationId xmlns:a16="http://schemas.microsoft.com/office/drawing/2014/main" id="{00000000-0008-0000-0F00-000045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保健センター・保健所】&#10;一人当たり面積グラフ枠">
          <a:extLst>
            <a:ext uri="{FF2B5EF4-FFF2-40B4-BE49-F238E27FC236}">
              <a16:creationId xmlns:a16="http://schemas.microsoft.com/office/drawing/2014/main" id="{00000000-0008-0000-0F00-000046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125730</xdr:rowOff>
    </xdr:from>
    <xdr:to>
      <xdr:col>116</xdr:col>
      <xdr:colOff>62864</xdr:colOff>
      <xdr:row>63</xdr:row>
      <xdr:rowOff>125730</xdr:rowOff>
    </xdr:to>
    <xdr:cxnSp macro="">
      <xdr:nvCxnSpPr>
        <xdr:cNvPr id="583" name="直線コネクタ 582">
          <a:extLst>
            <a:ext uri="{FF2B5EF4-FFF2-40B4-BE49-F238E27FC236}">
              <a16:creationId xmlns:a16="http://schemas.microsoft.com/office/drawing/2014/main" id="{00000000-0008-0000-0F00-000047020000}"/>
            </a:ext>
          </a:extLst>
        </xdr:cNvPr>
        <xdr:cNvCxnSpPr/>
      </xdr:nvCxnSpPr>
      <xdr:spPr>
        <a:xfrm flipV="1">
          <a:off x="22160864" y="9898380"/>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584" name="【保健センター・保健所】&#10;一人当たり面積最小値テキスト">
          <a:extLst>
            <a:ext uri="{FF2B5EF4-FFF2-40B4-BE49-F238E27FC236}">
              <a16:creationId xmlns:a16="http://schemas.microsoft.com/office/drawing/2014/main" id="{00000000-0008-0000-0F00-000048020000}"/>
            </a:ext>
          </a:extLst>
        </xdr:cNvPr>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585" name="直線コネクタ 584">
          <a:extLst>
            <a:ext uri="{FF2B5EF4-FFF2-40B4-BE49-F238E27FC236}">
              <a16:creationId xmlns:a16="http://schemas.microsoft.com/office/drawing/2014/main" id="{00000000-0008-0000-0F00-000049020000}"/>
            </a:ext>
          </a:extLst>
        </xdr:cNvPr>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72407</xdr:rowOff>
    </xdr:from>
    <xdr:ext cx="469744" cy="259045"/>
    <xdr:sp macro="" textlink="">
      <xdr:nvSpPr>
        <xdr:cNvPr id="586" name="【保健センター・保健所】&#10;一人当たり面積最大値テキスト">
          <a:extLst>
            <a:ext uri="{FF2B5EF4-FFF2-40B4-BE49-F238E27FC236}">
              <a16:creationId xmlns:a16="http://schemas.microsoft.com/office/drawing/2014/main" id="{00000000-0008-0000-0F00-00004A020000}"/>
            </a:ext>
          </a:extLst>
        </xdr:cNvPr>
        <xdr:cNvSpPr txBox="1"/>
      </xdr:nvSpPr>
      <xdr:spPr>
        <a:xfrm>
          <a:off x="22199600" y="9673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125730</xdr:rowOff>
    </xdr:from>
    <xdr:to>
      <xdr:col>116</xdr:col>
      <xdr:colOff>152400</xdr:colOff>
      <xdr:row>57</xdr:row>
      <xdr:rowOff>125730</xdr:rowOff>
    </xdr:to>
    <xdr:cxnSp macro="">
      <xdr:nvCxnSpPr>
        <xdr:cNvPr id="587" name="直線コネクタ 586">
          <a:extLst>
            <a:ext uri="{FF2B5EF4-FFF2-40B4-BE49-F238E27FC236}">
              <a16:creationId xmlns:a16="http://schemas.microsoft.com/office/drawing/2014/main" id="{00000000-0008-0000-0F00-00004B020000}"/>
            </a:ext>
          </a:extLst>
        </xdr:cNvPr>
        <xdr:cNvCxnSpPr/>
      </xdr:nvCxnSpPr>
      <xdr:spPr>
        <a:xfrm>
          <a:off x="22072600" y="9898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54373</xdr:rowOff>
    </xdr:from>
    <xdr:ext cx="469744" cy="259045"/>
    <xdr:sp macro="" textlink="">
      <xdr:nvSpPr>
        <xdr:cNvPr id="588" name="【保健センター・保健所】&#10;一人当たり面積平均値テキスト">
          <a:extLst>
            <a:ext uri="{FF2B5EF4-FFF2-40B4-BE49-F238E27FC236}">
              <a16:creationId xmlns:a16="http://schemas.microsoft.com/office/drawing/2014/main" id="{00000000-0008-0000-0F00-00004C020000}"/>
            </a:ext>
          </a:extLst>
        </xdr:cNvPr>
        <xdr:cNvSpPr txBox="1"/>
      </xdr:nvSpPr>
      <xdr:spPr>
        <a:xfrm>
          <a:off x="22199600" y="105128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31496</xdr:rowOff>
    </xdr:from>
    <xdr:to>
      <xdr:col>116</xdr:col>
      <xdr:colOff>114300</xdr:colOff>
      <xdr:row>62</xdr:row>
      <xdr:rowOff>133096</xdr:rowOff>
    </xdr:to>
    <xdr:sp macro="" textlink="">
      <xdr:nvSpPr>
        <xdr:cNvPr id="589" name="フローチャート: 判断 588">
          <a:extLst>
            <a:ext uri="{FF2B5EF4-FFF2-40B4-BE49-F238E27FC236}">
              <a16:creationId xmlns:a16="http://schemas.microsoft.com/office/drawing/2014/main" id="{00000000-0008-0000-0F00-00004D020000}"/>
            </a:ext>
          </a:extLst>
        </xdr:cNvPr>
        <xdr:cNvSpPr/>
      </xdr:nvSpPr>
      <xdr:spPr>
        <a:xfrm>
          <a:off x="22110700" y="1066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36068</xdr:rowOff>
    </xdr:from>
    <xdr:to>
      <xdr:col>112</xdr:col>
      <xdr:colOff>38100</xdr:colOff>
      <xdr:row>62</xdr:row>
      <xdr:rowOff>137668</xdr:rowOff>
    </xdr:to>
    <xdr:sp macro="" textlink="">
      <xdr:nvSpPr>
        <xdr:cNvPr id="590" name="フローチャート: 判断 589">
          <a:extLst>
            <a:ext uri="{FF2B5EF4-FFF2-40B4-BE49-F238E27FC236}">
              <a16:creationId xmlns:a16="http://schemas.microsoft.com/office/drawing/2014/main" id="{00000000-0008-0000-0F00-00004E020000}"/>
            </a:ext>
          </a:extLst>
        </xdr:cNvPr>
        <xdr:cNvSpPr/>
      </xdr:nvSpPr>
      <xdr:spPr>
        <a:xfrm>
          <a:off x="21272500" y="1066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8636</xdr:rowOff>
    </xdr:from>
    <xdr:to>
      <xdr:col>107</xdr:col>
      <xdr:colOff>101600</xdr:colOff>
      <xdr:row>62</xdr:row>
      <xdr:rowOff>110236</xdr:rowOff>
    </xdr:to>
    <xdr:sp macro="" textlink="">
      <xdr:nvSpPr>
        <xdr:cNvPr id="591" name="フローチャート: 判断 590">
          <a:extLst>
            <a:ext uri="{FF2B5EF4-FFF2-40B4-BE49-F238E27FC236}">
              <a16:creationId xmlns:a16="http://schemas.microsoft.com/office/drawing/2014/main" id="{00000000-0008-0000-0F00-00004F020000}"/>
            </a:ext>
          </a:extLst>
        </xdr:cNvPr>
        <xdr:cNvSpPr/>
      </xdr:nvSpPr>
      <xdr:spPr>
        <a:xfrm>
          <a:off x="20383500" y="1063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129794</xdr:rowOff>
    </xdr:from>
    <xdr:to>
      <xdr:col>102</xdr:col>
      <xdr:colOff>165100</xdr:colOff>
      <xdr:row>62</xdr:row>
      <xdr:rowOff>59944</xdr:rowOff>
    </xdr:to>
    <xdr:sp macro="" textlink="">
      <xdr:nvSpPr>
        <xdr:cNvPr id="592" name="フローチャート: 判断 591">
          <a:extLst>
            <a:ext uri="{FF2B5EF4-FFF2-40B4-BE49-F238E27FC236}">
              <a16:creationId xmlns:a16="http://schemas.microsoft.com/office/drawing/2014/main" id="{00000000-0008-0000-0F00-000050020000}"/>
            </a:ext>
          </a:extLst>
        </xdr:cNvPr>
        <xdr:cNvSpPr/>
      </xdr:nvSpPr>
      <xdr:spPr>
        <a:xfrm>
          <a:off x="194945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134366</xdr:rowOff>
    </xdr:from>
    <xdr:to>
      <xdr:col>98</xdr:col>
      <xdr:colOff>38100</xdr:colOff>
      <xdr:row>62</xdr:row>
      <xdr:rowOff>64516</xdr:rowOff>
    </xdr:to>
    <xdr:sp macro="" textlink="">
      <xdr:nvSpPr>
        <xdr:cNvPr id="593" name="フローチャート: 判断 592">
          <a:extLst>
            <a:ext uri="{FF2B5EF4-FFF2-40B4-BE49-F238E27FC236}">
              <a16:creationId xmlns:a16="http://schemas.microsoft.com/office/drawing/2014/main" id="{00000000-0008-0000-0F00-000051020000}"/>
            </a:ext>
          </a:extLst>
        </xdr:cNvPr>
        <xdr:cNvSpPr/>
      </xdr:nvSpPr>
      <xdr:spPr>
        <a:xfrm>
          <a:off x="18605500" y="1059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00000000-0008-0000-0F00-000052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00000000-0008-0000-0F00-000053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00000000-0008-0000-0F00-000054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00000000-0008-0000-0F00-000055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00000000-0008-0000-0F00-000056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159512</xdr:rowOff>
    </xdr:from>
    <xdr:to>
      <xdr:col>116</xdr:col>
      <xdr:colOff>114300</xdr:colOff>
      <xdr:row>63</xdr:row>
      <xdr:rowOff>89662</xdr:rowOff>
    </xdr:to>
    <xdr:sp macro="" textlink="">
      <xdr:nvSpPr>
        <xdr:cNvPr id="599" name="楕円 598">
          <a:extLst>
            <a:ext uri="{FF2B5EF4-FFF2-40B4-BE49-F238E27FC236}">
              <a16:creationId xmlns:a16="http://schemas.microsoft.com/office/drawing/2014/main" id="{00000000-0008-0000-0F00-000057020000}"/>
            </a:ext>
          </a:extLst>
        </xdr:cNvPr>
        <xdr:cNvSpPr/>
      </xdr:nvSpPr>
      <xdr:spPr>
        <a:xfrm>
          <a:off x="22110700" y="1078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74439</xdr:rowOff>
    </xdr:from>
    <xdr:ext cx="469744" cy="259045"/>
    <xdr:sp macro="" textlink="">
      <xdr:nvSpPr>
        <xdr:cNvPr id="600" name="【保健センター・保健所】&#10;一人当たり面積該当値テキスト">
          <a:extLst>
            <a:ext uri="{FF2B5EF4-FFF2-40B4-BE49-F238E27FC236}">
              <a16:creationId xmlns:a16="http://schemas.microsoft.com/office/drawing/2014/main" id="{00000000-0008-0000-0F00-000058020000}"/>
            </a:ext>
          </a:extLst>
        </xdr:cNvPr>
        <xdr:cNvSpPr txBox="1"/>
      </xdr:nvSpPr>
      <xdr:spPr>
        <a:xfrm>
          <a:off x="22199600" y="10704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159512</xdr:rowOff>
    </xdr:from>
    <xdr:to>
      <xdr:col>112</xdr:col>
      <xdr:colOff>38100</xdr:colOff>
      <xdr:row>63</xdr:row>
      <xdr:rowOff>89662</xdr:rowOff>
    </xdr:to>
    <xdr:sp macro="" textlink="">
      <xdr:nvSpPr>
        <xdr:cNvPr id="601" name="楕円 600">
          <a:extLst>
            <a:ext uri="{FF2B5EF4-FFF2-40B4-BE49-F238E27FC236}">
              <a16:creationId xmlns:a16="http://schemas.microsoft.com/office/drawing/2014/main" id="{00000000-0008-0000-0F00-000059020000}"/>
            </a:ext>
          </a:extLst>
        </xdr:cNvPr>
        <xdr:cNvSpPr/>
      </xdr:nvSpPr>
      <xdr:spPr>
        <a:xfrm>
          <a:off x="21272500" y="1078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38862</xdr:rowOff>
    </xdr:from>
    <xdr:to>
      <xdr:col>116</xdr:col>
      <xdr:colOff>63500</xdr:colOff>
      <xdr:row>63</xdr:row>
      <xdr:rowOff>38862</xdr:rowOff>
    </xdr:to>
    <xdr:cxnSp macro="">
      <xdr:nvCxnSpPr>
        <xdr:cNvPr id="602" name="直線コネクタ 601">
          <a:extLst>
            <a:ext uri="{FF2B5EF4-FFF2-40B4-BE49-F238E27FC236}">
              <a16:creationId xmlns:a16="http://schemas.microsoft.com/office/drawing/2014/main" id="{00000000-0008-0000-0F00-00005A020000}"/>
            </a:ext>
          </a:extLst>
        </xdr:cNvPr>
        <xdr:cNvCxnSpPr/>
      </xdr:nvCxnSpPr>
      <xdr:spPr>
        <a:xfrm>
          <a:off x="21323300" y="108402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164084</xdr:rowOff>
    </xdr:from>
    <xdr:to>
      <xdr:col>107</xdr:col>
      <xdr:colOff>101600</xdr:colOff>
      <xdr:row>63</xdr:row>
      <xdr:rowOff>94234</xdr:rowOff>
    </xdr:to>
    <xdr:sp macro="" textlink="">
      <xdr:nvSpPr>
        <xdr:cNvPr id="603" name="楕円 602">
          <a:extLst>
            <a:ext uri="{FF2B5EF4-FFF2-40B4-BE49-F238E27FC236}">
              <a16:creationId xmlns:a16="http://schemas.microsoft.com/office/drawing/2014/main" id="{00000000-0008-0000-0F00-00005B020000}"/>
            </a:ext>
          </a:extLst>
        </xdr:cNvPr>
        <xdr:cNvSpPr/>
      </xdr:nvSpPr>
      <xdr:spPr>
        <a:xfrm>
          <a:off x="20383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38862</xdr:rowOff>
    </xdr:from>
    <xdr:to>
      <xdr:col>111</xdr:col>
      <xdr:colOff>177800</xdr:colOff>
      <xdr:row>63</xdr:row>
      <xdr:rowOff>43434</xdr:rowOff>
    </xdr:to>
    <xdr:cxnSp macro="">
      <xdr:nvCxnSpPr>
        <xdr:cNvPr id="604" name="直線コネクタ 603">
          <a:extLst>
            <a:ext uri="{FF2B5EF4-FFF2-40B4-BE49-F238E27FC236}">
              <a16:creationId xmlns:a16="http://schemas.microsoft.com/office/drawing/2014/main" id="{00000000-0008-0000-0F00-00005C020000}"/>
            </a:ext>
          </a:extLst>
        </xdr:cNvPr>
        <xdr:cNvCxnSpPr/>
      </xdr:nvCxnSpPr>
      <xdr:spPr>
        <a:xfrm flipV="1">
          <a:off x="20434300" y="1084021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164084</xdr:rowOff>
    </xdr:from>
    <xdr:to>
      <xdr:col>102</xdr:col>
      <xdr:colOff>165100</xdr:colOff>
      <xdr:row>63</xdr:row>
      <xdr:rowOff>94234</xdr:rowOff>
    </xdr:to>
    <xdr:sp macro="" textlink="">
      <xdr:nvSpPr>
        <xdr:cNvPr id="605" name="楕円 604">
          <a:extLst>
            <a:ext uri="{FF2B5EF4-FFF2-40B4-BE49-F238E27FC236}">
              <a16:creationId xmlns:a16="http://schemas.microsoft.com/office/drawing/2014/main" id="{00000000-0008-0000-0F00-00005D020000}"/>
            </a:ext>
          </a:extLst>
        </xdr:cNvPr>
        <xdr:cNvSpPr/>
      </xdr:nvSpPr>
      <xdr:spPr>
        <a:xfrm>
          <a:off x="19494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43434</xdr:rowOff>
    </xdr:from>
    <xdr:to>
      <xdr:col>107</xdr:col>
      <xdr:colOff>50800</xdr:colOff>
      <xdr:row>63</xdr:row>
      <xdr:rowOff>43434</xdr:rowOff>
    </xdr:to>
    <xdr:cxnSp macro="">
      <xdr:nvCxnSpPr>
        <xdr:cNvPr id="606" name="直線コネクタ 605">
          <a:extLst>
            <a:ext uri="{FF2B5EF4-FFF2-40B4-BE49-F238E27FC236}">
              <a16:creationId xmlns:a16="http://schemas.microsoft.com/office/drawing/2014/main" id="{00000000-0008-0000-0F00-00005E020000}"/>
            </a:ext>
          </a:extLst>
        </xdr:cNvPr>
        <xdr:cNvCxnSpPr/>
      </xdr:nvCxnSpPr>
      <xdr:spPr>
        <a:xfrm>
          <a:off x="19545300" y="108447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164084</xdr:rowOff>
    </xdr:from>
    <xdr:to>
      <xdr:col>98</xdr:col>
      <xdr:colOff>38100</xdr:colOff>
      <xdr:row>63</xdr:row>
      <xdr:rowOff>94234</xdr:rowOff>
    </xdr:to>
    <xdr:sp macro="" textlink="">
      <xdr:nvSpPr>
        <xdr:cNvPr id="607" name="楕円 606">
          <a:extLst>
            <a:ext uri="{FF2B5EF4-FFF2-40B4-BE49-F238E27FC236}">
              <a16:creationId xmlns:a16="http://schemas.microsoft.com/office/drawing/2014/main" id="{00000000-0008-0000-0F00-00005F020000}"/>
            </a:ext>
          </a:extLst>
        </xdr:cNvPr>
        <xdr:cNvSpPr/>
      </xdr:nvSpPr>
      <xdr:spPr>
        <a:xfrm>
          <a:off x="18605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43434</xdr:rowOff>
    </xdr:from>
    <xdr:to>
      <xdr:col>102</xdr:col>
      <xdr:colOff>114300</xdr:colOff>
      <xdr:row>63</xdr:row>
      <xdr:rowOff>43434</xdr:rowOff>
    </xdr:to>
    <xdr:cxnSp macro="">
      <xdr:nvCxnSpPr>
        <xdr:cNvPr id="608" name="直線コネクタ 607">
          <a:extLst>
            <a:ext uri="{FF2B5EF4-FFF2-40B4-BE49-F238E27FC236}">
              <a16:creationId xmlns:a16="http://schemas.microsoft.com/office/drawing/2014/main" id="{00000000-0008-0000-0F00-000060020000}"/>
            </a:ext>
          </a:extLst>
        </xdr:cNvPr>
        <xdr:cNvCxnSpPr/>
      </xdr:nvCxnSpPr>
      <xdr:spPr>
        <a:xfrm>
          <a:off x="18656300" y="108447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154195</xdr:rowOff>
    </xdr:from>
    <xdr:ext cx="469744" cy="259045"/>
    <xdr:sp macro="" textlink="">
      <xdr:nvSpPr>
        <xdr:cNvPr id="609" name="n_1aveValue【保健センター・保健所】&#10;一人当たり面積">
          <a:extLst>
            <a:ext uri="{FF2B5EF4-FFF2-40B4-BE49-F238E27FC236}">
              <a16:creationId xmlns:a16="http://schemas.microsoft.com/office/drawing/2014/main" id="{00000000-0008-0000-0F00-000061020000}"/>
            </a:ext>
          </a:extLst>
        </xdr:cNvPr>
        <xdr:cNvSpPr txBox="1"/>
      </xdr:nvSpPr>
      <xdr:spPr>
        <a:xfrm>
          <a:off x="21075727" y="1044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126763</xdr:rowOff>
    </xdr:from>
    <xdr:ext cx="469744" cy="259045"/>
    <xdr:sp macro="" textlink="">
      <xdr:nvSpPr>
        <xdr:cNvPr id="610" name="n_2aveValue【保健センター・保健所】&#10;一人当たり面積">
          <a:extLst>
            <a:ext uri="{FF2B5EF4-FFF2-40B4-BE49-F238E27FC236}">
              <a16:creationId xmlns:a16="http://schemas.microsoft.com/office/drawing/2014/main" id="{00000000-0008-0000-0F00-000062020000}"/>
            </a:ext>
          </a:extLst>
        </xdr:cNvPr>
        <xdr:cNvSpPr txBox="1"/>
      </xdr:nvSpPr>
      <xdr:spPr>
        <a:xfrm>
          <a:off x="20199427" y="10413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76471</xdr:rowOff>
    </xdr:from>
    <xdr:ext cx="469744" cy="259045"/>
    <xdr:sp macro="" textlink="">
      <xdr:nvSpPr>
        <xdr:cNvPr id="611" name="n_3aveValue【保健センター・保健所】&#10;一人当たり面積">
          <a:extLst>
            <a:ext uri="{FF2B5EF4-FFF2-40B4-BE49-F238E27FC236}">
              <a16:creationId xmlns:a16="http://schemas.microsoft.com/office/drawing/2014/main" id="{00000000-0008-0000-0F00-000063020000}"/>
            </a:ext>
          </a:extLst>
        </xdr:cNvPr>
        <xdr:cNvSpPr txBox="1"/>
      </xdr:nvSpPr>
      <xdr:spPr>
        <a:xfrm>
          <a:off x="19310427" y="1036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81043</xdr:rowOff>
    </xdr:from>
    <xdr:ext cx="469744" cy="259045"/>
    <xdr:sp macro="" textlink="">
      <xdr:nvSpPr>
        <xdr:cNvPr id="612" name="n_4aveValue【保健センター・保健所】&#10;一人当たり面積">
          <a:extLst>
            <a:ext uri="{FF2B5EF4-FFF2-40B4-BE49-F238E27FC236}">
              <a16:creationId xmlns:a16="http://schemas.microsoft.com/office/drawing/2014/main" id="{00000000-0008-0000-0F00-000064020000}"/>
            </a:ext>
          </a:extLst>
        </xdr:cNvPr>
        <xdr:cNvSpPr txBox="1"/>
      </xdr:nvSpPr>
      <xdr:spPr>
        <a:xfrm>
          <a:off x="18421427" y="10368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80789</xdr:rowOff>
    </xdr:from>
    <xdr:ext cx="469744" cy="259045"/>
    <xdr:sp macro="" textlink="">
      <xdr:nvSpPr>
        <xdr:cNvPr id="613" name="n_1mainValue【保健センター・保健所】&#10;一人当たり面積">
          <a:extLst>
            <a:ext uri="{FF2B5EF4-FFF2-40B4-BE49-F238E27FC236}">
              <a16:creationId xmlns:a16="http://schemas.microsoft.com/office/drawing/2014/main" id="{00000000-0008-0000-0F00-000065020000}"/>
            </a:ext>
          </a:extLst>
        </xdr:cNvPr>
        <xdr:cNvSpPr txBox="1"/>
      </xdr:nvSpPr>
      <xdr:spPr>
        <a:xfrm>
          <a:off x="21075727" y="1088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85361</xdr:rowOff>
    </xdr:from>
    <xdr:ext cx="469744" cy="259045"/>
    <xdr:sp macro="" textlink="">
      <xdr:nvSpPr>
        <xdr:cNvPr id="614" name="n_2mainValue【保健センター・保健所】&#10;一人当たり面積">
          <a:extLst>
            <a:ext uri="{FF2B5EF4-FFF2-40B4-BE49-F238E27FC236}">
              <a16:creationId xmlns:a16="http://schemas.microsoft.com/office/drawing/2014/main" id="{00000000-0008-0000-0F00-000066020000}"/>
            </a:ext>
          </a:extLst>
        </xdr:cNvPr>
        <xdr:cNvSpPr txBox="1"/>
      </xdr:nvSpPr>
      <xdr:spPr>
        <a:xfrm>
          <a:off x="201994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85361</xdr:rowOff>
    </xdr:from>
    <xdr:ext cx="469744" cy="259045"/>
    <xdr:sp macro="" textlink="">
      <xdr:nvSpPr>
        <xdr:cNvPr id="615" name="n_3mainValue【保健センター・保健所】&#10;一人当たり面積">
          <a:extLst>
            <a:ext uri="{FF2B5EF4-FFF2-40B4-BE49-F238E27FC236}">
              <a16:creationId xmlns:a16="http://schemas.microsoft.com/office/drawing/2014/main" id="{00000000-0008-0000-0F00-000067020000}"/>
            </a:ext>
          </a:extLst>
        </xdr:cNvPr>
        <xdr:cNvSpPr txBox="1"/>
      </xdr:nvSpPr>
      <xdr:spPr>
        <a:xfrm>
          <a:off x="193104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85361</xdr:rowOff>
    </xdr:from>
    <xdr:ext cx="469744" cy="259045"/>
    <xdr:sp macro="" textlink="">
      <xdr:nvSpPr>
        <xdr:cNvPr id="616" name="n_4mainValue【保健センター・保健所】&#10;一人当たり面積">
          <a:extLst>
            <a:ext uri="{FF2B5EF4-FFF2-40B4-BE49-F238E27FC236}">
              <a16:creationId xmlns:a16="http://schemas.microsoft.com/office/drawing/2014/main" id="{00000000-0008-0000-0F00-000068020000}"/>
            </a:ext>
          </a:extLst>
        </xdr:cNvPr>
        <xdr:cNvSpPr txBox="1"/>
      </xdr:nvSpPr>
      <xdr:spPr>
        <a:xfrm>
          <a:off x="184214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7" name="正方形/長方形 616">
          <a:extLst>
            <a:ext uri="{FF2B5EF4-FFF2-40B4-BE49-F238E27FC236}">
              <a16:creationId xmlns:a16="http://schemas.microsoft.com/office/drawing/2014/main" id="{00000000-0008-0000-0F00-000069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8" name="正方形/長方形 617">
          <a:extLst>
            <a:ext uri="{FF2B5EF4-FFF2-40B4-BE49-F238E27FC236}">
              <a16:creationId xmlns:a16="http://schemas.microsoft.com/office/drawing/2014/main" id="{00000000-0008-0000-0F00-00006A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9" name="正方形/長方形 618">
          <a:extLst>
            <a:ext uri="{FF2B5EF4-FFF2-40B4-BE49-F238E27FC236}">
              <a16:creationId xmlns:a16="http://schemas.microsoft.com/office/drawing/2014/main" id="{00000000-0008-0000-0F00-00006B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0" name="正方形/長方形 619">
          <a:extLst>
            <a:ext uri="{FF2B5EF4-FFF2-40B4-BE49-F238E27FC236}">
              <a16:creationId xmlns:a16="http://schemas.microsoft.com/office/drawing/2014/main" id="{00000000-0008-0000-0F00-00006C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1" name="正方形/長方形 620">
          <a:extLst>
            <a:ext uri="{FF2B5EF4-FFF2-40B4-BE49-F238E27FC236}">
              <a16:creationId xmlns:a16="http://schemas.microsoft.com/office/drawing/2014/main" id="{00000000-0008-0000-0F00-00006D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2" name="正方形/長方形 621">
          <a:extLst>
            <a:ext uri="{FF2B5EF4-FFF2-40B4-BE49-F238E27FC236}">
              <a16:creationId xmlns:a16="http://schemas.microsoft.com/office/drawing/2014/main" id="{00000000-0008-0000-0F00-00006E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3" name="正方形/長方形 622">
          <a:extLst>
            <a:ext uri="{FF2B5EF4-FFF2-40B4-BE49-F238E27FC236}">
              <a16:creationId xmlns:a16="http://schemas.microsoft.com/office/drawing/2014/main" id="{00000000-0008-0000-0F00-00006F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4" name="正方形/長方形 623">
          <a:extLst>
            <a:ext uri="{FF2B5EF4-FFF2-40B4-BE49-F238E27FC236}">
              <a16:creationId xmlns:a16="http://schemas.microsoft.com/office/drawing/2014/main" id="{00000000-0008-0000-0F00-000070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5" name="テキスト ボックス 624">
          <a:extLst>
            <a:ext uri="{FF2B5EF4-FFF2-40B4-BE49-F238E27FC236}">
              <a16:creationId xmlns:a16="http://schemas.microsoft.com/office/drawing/2014/main" id="{00000000-0008-0000-0F00-000071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6" name="直線コネクタ 625">
          <a:extLst>
            <a:ext uri="{FF2B5EF4-FFF2-40B4-BE49-F238E27FC236}">
              <a16:creationId xmlns:a16="http://schemas.microsoft.com/office/drawing/2014/main" id="{00000000-0008-0000-0F00-000072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7" name="テキスト ボックス 626">
          <a:extLst>
            <a:ext uri="{FF2B5EF4-FFF2-40B4-BE49-F238E27FC236}">
              <a16:creationId xmlns:a16="http://schemas.microsoft.com/office/drawing/2014/main" id="{00000000-0008-0000-0F00-000073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8" name="直線コネクタ 627">
          <a:extLst>
            <a:ext uri="{FF2B5EF4-FFF2-40B4-BE49-F238E27FC236}">
              <a16:creationId xmlns:a16="http://schemas.microsoft.com/office/drawing/2014/main" id="{00000000-0008-0000-0F00-000074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9" name="テキスト ボックス 628">
          <a:extLst>
            <a:ext uri="{FF2B5EF4-FFF2-40B4-BE49-F238E27FC236}">
              <a16:creationId xmlns:a16="http://schemas.microsoft.com/office/drawing/2014/main" id="{00000000-0008-0000-0F00-000075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0" name="直線コネクタ 629">
          <a:extLst>
            <a:ext uri="{FF2B5EF4-FFF2-40B4-BE49-F238E27FC236}">
              <a16:creationId xmlns:a16="http://schemas.microsoft.com/office/drawing/2014/main" id="{00000000-0008-0000-0F00-000076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1" name="テキスト ボックス 630">
          <a:extLst>
            <a:ext uri="{FF2B5EF4-FFF2-40B4-BE49-F238E27FC236}">
              <a16:creationId xmlns:a16="http://schemas.microsoft.com/office/drawing/2014/main" id="{00000000-0008-0000-0F00-000077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2" name="直線コネクタ 631">
          <a:extLst>
            <a:ext uri="{FF2B5EF4-FFF2-40B4-BE49-F238E27FC236}">
              <a16:creationId xmlns:a16="http://schemas.microsoft.com/office/drawing/2014/main" id="{00000000-0008-0000-0F00-000078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3" name="テキスト ボックス 632">
          <a:extLst>
            <a:ext uri="{FF2B5EF4-FFF2-40B4-BE49-F238E27FC236}">
              <a16:creationId xmlns:a16="http://schemas.microsoft.com/office/drawing/2014/main" id="{00000000-0008-0000-0F00-000079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4" name="直線コネクタ 633">
          <a:extLst>
            <a:ext uri="{FF2B5EF4-FFF2-40B4-BE49-F238E27FC236}">
              <a16:creationId xmlns:a16="http://schemas.microsoft.com/office/drawing/2014/main" id="{00000000-0008-0000-0F00-00007A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5" name="テキスト ボックス 634">
          <a:extLst>
            <a:ext uri="{FF2B5EF4-FFF2-40B4-BE49-F238E27FC236}">
              <a16:creationId xmlns:a16="http://schemas.microsoft.com/office/drawing/2014/main" id="{00000000-0008-0000-0F00-00007B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6" name="直線コネクタ 635">
          <a:extLst>
            <a:ext uri="{FF2B5EF4-FFF2-40B4-BE49-F238E27FC236}">
              <a16:creationId xmlns:a16="http://schemas.microsoft.com/office/drawing/2014/main" id="{00000000-0008-0000-0F00-00007C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7" name="テキスト ボックス 636">
          <a:extLst>
            <a:ext uri="{FF2B5EF4-FFF2-40B4-BE49-F238E27FC236}">
              <a16:creationId xmlns:a16="http://schemas.microsoft.com/office/drawing/2014/main" id="{00000000-0008-0000-0F00-00007D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8" name="直線コネクタ 637">
          <a:extLst>
            <a:ext uri="{FF2B5EF4-FFF2-40B4-BE49-F238E27FC236}">
              <a16:creationId xmlns:a16="http://schemas.microsoft.com/office/drawing/2014/main" id="{00000000-0008-0000-0F00-00007E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9" name="テキスト ボックス 638">
          <a:extLst>
            <a:ext uri="{FF2B5EF4-FFF2-40B4-BE49-F238E27FC236}">
              <a16:creationId xmlns:a16="http://schemas.microsoft.com/office/drawing/2014/main" id="{00000000-0008-0000-0F00-00007F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0" name="【消防施設】&#10;有形固定資産減価償却率グラフ枠">
          <a:extLst>
            <a:ext uri="{FF2B5EF4-FFF2-40B4-BE49-F238E27FC236}">
              <a16:creationId xmlns:a16="http://schemas.microsoft.com/office/drawing/2014/main" id="{00000000-0008-0000-0F00-000080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76200</xdr:rowOff>
    </xdr:from>
    <xdr:to>
      <xdr:col>85</xdr:col>
      <xdr:colOff>126364</xdr:colOff>
      <xdr:row>86</xdr:row>
      <xdr:rowOff>41911</xdr:rowOff>
    </xdr:to>
    <xdr:cxnSp macro="">
      <xdr:nvCxnSpPr>
        <xdr:cNvPr id="641" name="直線コネクタ 640">
          <a:extLst>
            <a:ext uri="{FF2B5EF4-FFF2-40B4-BE49-F238E27FC236}">
              <a16:creationId xmlns:a16="http://schemas.microsoft.com/office/drawing/2014/main" id="{00000000-0008-0000-0F00-000081020000}"/>
            </a:ext>
          </a:extLst>
        </xdr:cNvPr>
        <xdr:cNvCxnSpPr/>
      </xdr:nvCxnSpPr>
      <xdr:spPr>
        <a:xfrm flipV="1">
          <a:off x="16318864" y="13449300"/>
          <a:ext cx="0" cy="1337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45738</xdr:rowOff>
    </xdr:from>
    <xdr:ext cx="405111" cy="259045"/>
    <xdr:sp macro="" textlink="">
      <xdr:nvSpPr>
        <xdr:cNvPr id="642" name="【消防施設】&#10;有形固定資産減価償却率最小値テキスト">
          <a:extLst>
            <a:ext uri="{FF2B5EF4-FFF2-40B4-BE49-F238E27FC236}">
              <a16:creationId xmlns:a16="http://schemas.microsoft.com/office/drawing/2014/main" id="{00000000-0008-0000-0F00-000082020000}"/>
            </a:ext>
          </a:extLst>
        </xdr:cNvPr>
        <xdr:cNvSpPr txBox="1"/>
      </xdr:nvSpPr>
      <xdr:spPr>
        <a:xfrm>
          <a:off x="16357600" y="1479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41911</xdr:rowOff>
    </xdr:from>
    <xdr:to>
      <xdr:col>86</xdr:col>
      <xdr:colOff>25400</xdr:colOff>
      <xdr:row>86</xdr:row>
      <xdr:rowOff>41911</xdr:rowOff>
    </xdr:to>
    <xdr:cxnSp macro="">
      <xdr:nvCxnSpPr>
        <xdr:cNvPr id="643" name="直線コネクタ 642">
          <a:extLst>
            <a:ext uri="{FF2B5EF4-FFF2-40B4-BE49-F238E27FC236}">
              <a16:creationId xmlns:a16="http://schemas.microsoft.com/office/drawing/2014/main" id="{00000000-0008-0000-0F00-000083020000}"/>
            </a:ext>
          </a:extLst>
        </xdr:cNvPr>
        <xdr:cNvCxnSpPr/>
      </xdr:nvCxnSpPr>
      <xdr:spPr>
        <a:xfrm>
          <a:off x="16230600" y="14786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22877</xdr:rowOff>
    </xdr:from>
    <xdr:ext cx="405111" cy="259045"/>
    <xdr:sp macro="" textlink="">
      <xdr:nvSpPr>
        <xdr:cNvPr id="644" name="【消防施設】&#10;有形固定資産減価償却率最大値テキスト">
          <a:extLst>
            <a:ext uri="{FF2B5EF4-FFF2-40B4-BE49-F238E27FC236}">
              <a16:creationId xmlns:a16="http://schemas.microsoft.com/office/drawing/2014/main" id="{00000000-0008-0000-0F00-000084020000}"/>
            </a:ext>
          </a:extLst>
        </xdr:cNvPr>
        <xdr:cNvSpPr txBox="1"/>
      </xdr:nvSpPr>
      <xdr:spPr>
        <a:xfrm>
          <a:off x="16357600" y="13224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76200</xdr:rowOff>
    </xdr:from>
    <xdr:to>
      <xdr:col>86</xdr:col>
      <xdr:colOff>25400</xdr:colOff>
      <xdr:row>78</xdr:row>
      <xdr:rowOff>76200</xdr:rowOff>
    </xdr:to>
    <xdr:cxnSp macro="">
      <xdr:nvCxnSpPr>
        <xdr:cNvPr id="645" name="直線コネクタ 644">
          <a:extLst>
            <a:ext uri="{FF2B5EF4-FFF2-40B4-BE49-F238E27FC236}">
              <a16:creationId xmlns:a16="http://schemas.microsoft.com/office/drawing/2014/main" id="{00000000-0008-0000-0F00-000085020000}"/>
            </a:ext>
          </a:extLst>
        </xdr:cNvPr>
        <xdr:cNvCxnSpPr/>
      </xdr:nvCxnSpPr>
      <xdr:spPr>
        <a:xfrm>
          <a:off x="16230600" y="1344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71138</xdr:rowOff>
    </xdr:from>
    <xdr:ext cx="405111" cy="259045"/>
    <xdr:sp macro="" textlink="">
      <xdr:nvSpPr>
        <xdr:cNvPr id="646" name="【消防施設】&#10;有形固定資産減価償却率平均値テキスト">
          <a:extLst>
            <a:ext uri="{FF2B5EF4-FFF2-40B4-BE49-F238E27FC236}">
              <a16:creationId xmlns:a16="http://schemas.microsoft.com/office/drawing/2014/main" id="{00000000-0008-0000-0F00-000086020000}"/>
            </a:ext>
          </a:extLst>
        </xdr:cNvPr>
        <xdr:cNvSpPr txBox="1"/>
      </xdr:nvSpPr>
      <xdr:spPr>
        <a:xfrm>
          <a:off x="16357600" y="13787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48261</xdr:rowOff>
    </xdr:from>
    <xdr:to>
      <xdr:col>85</xdr:col>
      <xdr:colOff>177800</xdr:colOff>
      <xdr:row>81</xdr:row>
      <xdr:rowOff>149861</xdr:rowOff>
    </xdr:to>
    <xdr:sp macro="" textlink="">
      <xdr:nvSpPr>
        <xdr:cNvPr id="647" name="フローチャート: 判断 646">
          <a:extLst>
            <a:ext uri="{FF2B5EF4-FFF2-40B4-BE49-F238E27FC236}">
              <a16:creationId xmlns:a16="http://schemas.microsoft.com/office/drawing/2014/main" id="{00000000-0008-0000-0F00-000087020000}"/>
            </a:ext>
          </a:extLst>
        </xdr:cNvPr>
        <xdr:cNvSpPr/>
      </xdr:nvSpPr>
      <xdr:spPr>
        <a:xfrm>
          <a:off x="162687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10161</xdr:rowOff>
    </xdr:from>
    <xdr:to>
      <xdr:col>81</xdr:col>
      <xdr:colOff>101600</xdr:colOff>
      <xdr:row>81</xdr:row>
      <xdr:rowOff>111761</xdr:rowOff>
    </xdr:to>
    <xdr:sp macro="" textlink="">
      <xdr:nvSpPr>
        <xdr:cNvPr id="648" name="フローチャート: 判断 647">
          <a:extLst>
            <a:ext uri="{FF2B5EF4-FFF2-40B4-BE49-F238E27FC236}">
              <a16:creationId xmlns:a16="http://schemas.microsoft.com/office/drawing/2014/main" id="{00000000-0008-0000-0F00-000088020000}"/>
            </a:ext>
          </a:extLst>
        </xdr:cNvPr>
        <xdr:cNvSpPr/>
      </xdr:nvSpPr>
      <xdr:spPr>
        <a:xfrm>
          <a:off x="15430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19686</xdr:rowOff>
    </xdr:from>
    <xdr:to>
      <xdr:col>76</xdr:col>
      <xdr:colOff>165100</xdr:colOff>
      <xdr:row>81</xdr:row>
      <xdr:rowOff>121286</xdr:rowOff>
    </xdr:to>
    <xdr:sp macro="" textlink="">
      <xdr:nvSpPr>
        <xdr:cNvPr id="649" name="フローチャート: 判断 648">
          <a:extLst>
            <a:ext uri="{FF2B5EF4-FFF2-40B4-BE49-F238E27FC236}">
              <a16:creationId xmlns:a16="http://schemas.microsoft.com/office/drawing/2014/main" id="{00000000-0008-0000-0F00-000089020000}"/>
            </a:ext>
          </a:extLst>
        </xdr:cNvPr>
        <xdr:cNvSpPr/>
      </xdr:nvSpPr>
      <xdr:spPr>
        <a:xfrm>
          <a:off x="14541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151130</xdr:rowOff>
    </xdr:from>
    <xdr:to>
      <xdr:col>72</xdr:col>
      <xdr:colOff>38100</xdr:colOff>
      <xdr:row>81</xdr:row>
      <xdr:rowOff>81280</xdr:rowOff>
    </xdr:to>
    <xdr:sp macro="" textlink="">
      <xdr:nvSpPr>
        <xdr:cNvPr id="650" name="フローチャート: 判断 649">
          <a:extLst>
            <a:ext uri="{FF2B5EF4-FFF2-40B4-BE49-F238E27FC236}">
              <a16:creationId xmlns:a16="http://schemas.microsoft.com/office/drawing/2014/main" id="{00000000-0008-0000-0F00-00008A020000}"/>
            </a:ext>
          </a:extLst>
        </xdr:cNvPr>
        <xdr:cNvSpPr/>
      </xdr:nvSpPr>
      <xdr:spPr>
        <a:xfrm>
          <a:off x="13652500" y="1386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126364</xdr:rowOff>
    </xdr:from>
    <xdr:to>
      <xdr:col>67</xdr:col>
      <xdr:colOff>101600</xdr:colOff>
      <xdr:row>81</xdr:row>
      <xdr:rowOff>56514</xdr:rowOff>
    </xdr:to>
    <xdr:sp macro="" textlink="">
      <xdr:nvSpPr>
        <xdr:cNvPr id="651" name="フローチャート: 判断 650">
          <a:extLst>
            <a:ext uri="{FF2B5EF4-FFF2-40B4-BE49-F238E27FC236}">
              <a16:creationId xmlns:a16="http://schemas.microsoft.com/office/drawing/2014/main" id="{00000000-0008-0000-0F00-00008B020000}"/>
            </a:ext>
          </a:extLst>
        </xdr:cNvPr>
        <xdr:cNvSpPr/>
      </xdr:nvSpPr>
      <xdr:spPr>
        <a:xfrm>
          <a:off x="12763500" y="1384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00000000-0008-0000-0F00-00008C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00000000-0008-0000-0F00-00008D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00000000-0008-0000-0F00-00008E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00000000-0008-0000-0F00-00008F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00000000-0008-0000-0F00-000090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48261</xdr:rowOff>
    </xdr:from>
    <xdr:to>
      <xdr:col>85</xdr:col>
      <xdr:colOff>177800</xdr:colOff>
      <xdr:row>81</xdr:row>
      <xdr:rowOff>149861</xdr:rowOff>
    </xdr:to>
    <xdr:sp macro="" textlink="">
      <xdr:nvSpPr>
        <xdr:cNvPr id="657" name="楕円 656">
          <a:extLst>
            <a:ext uri="{FF2B5EF4-FFF2-40B4-BE49-F238E27FC236}">
              <a16:creationId xmlns:a16="http://schemas.microsoft.com/office/drawing/2014/main" id="{00000000-0008-0000-0F00-000091020000}"/>
            </a:ext>
          </a:extLst>
        </xdr:cNvPr>
        <xdr:cNvSpPr/>
      </xdr:nvSpPr>
      <xdr:spPr>
        <a:xfrm>
          <a:off x="16268700" y="1393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26688</xdr:rowOff>
    </xdr:from>
    <xdr:ext cx="405111" cy="259045"/>
    <xdr:sp macro="" textlink="">
      <xdr:nvSpPr>
        <xdr:cNvPr id="658" name="【消防施設】&#10;有形固定資産減価償却率該当値テキスト">
          <a:extLst>
            <a:ext uri="{FF2B5EF4-FFF2-40B4-BE49-F238E27FC236}">
              <a16:creationId xmlns:a16="http://schemas.microsoft.com/office/drawing/2014/main" id="{00000000-0008-0000-0F00-000092020000}"/>
            </a:ext>
          </a:extLst>
        </xdr:cNvPr>
        <xdr:cNvSpPr txBox="1"/>
      </xdr:nvSpPr>
      <xdr:spPr>
        <a:xfrm>
          <a:off x="16357600" y="13914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636</xdr:rowOff>
    </xdr:from>
    <xdr:to>
      <xdr:col>81</xdr:col>
      <xdr:colOff>101600</xdr:colOff>
      <xdr:row>81</xdr:row>
      <xdr:rowOff>102236</xdr:rowOff>
    </xdr:to>
    <xdr:sp macro="" textlink="">
      <xdr:nvSpPr>
        <xdr:cNvPr id="659" name="楕円 658">
          <a:extLst>
            <a:ext uri="{FF2B5EF4-FFF2-40B4-BE49-F238E27FC236}">
              <a16:creationId xmlns:a16="http://schemas.microsoft.com/office/drawing/2014/main" id="{00000000-0008-0000-0F00-000093020000}"/>
            </a:ext>
          </a:extLst>
        </xdr:cNvPr>
        <xdr:cNvSpPr/>
      </xdr:nvSpPr>
      <xdr:spPr>
        <a:xfrm>
          <a:off x="15430500" y="1388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51436</xdr:rowOff>
    </xdr:from>
    <xdr:to>
      <xdr:col>85</xdr:col>
      <xdr:colOff>127000</xdr:colOff>
      <xdr:row>81</xdr:row>
      <xdr:rowOff>99061</xdr:rowOff>
    </xdr:to>
    <xdr:cxnSp macro="">
      <xdr:nvCxnSpPr>
        <xdr:cNvPr id="660" name="直線コネクタ 659">
          <a:extLst>
            <a:ext uri="{FF2B5EF4-FFF2-40B4-BE49-F238E27FC236}">
              <a16:creationId xmlns:a16="http://schemas.microsoft.com/office/drawing/2014/main" id="{00000000-0008-0000-0F00-000094020000}"/>
            </a:ext>
          </a:extLst>
        </xdr:cNvPr>
        <xdr:cNvCxnSpPr/>
      </xdr:nvCxnSpPr>
      <xdr:spPr>
        <a:xfrm>
          <a:off x="15481300" y="13938886"/>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21589</xdr:rowOff>
    </xdr:from>
    <xdr:to>
      <xdr:col>76</xdr:col>
      <xdr:colOff>165100</xdr:colOff>
      <xdr:row>84</xdr:row>
      <xdr:rowOff>123189</xdr:rowOff>
    </xdr:to>
    <xdr:sp macro="" textlink="">
      <xdr:nvSpPr>
        <xdr:cNvPr id="661" name="楕円 660">
          <a:extLst>
            <a:ext uri="{FF2B5EF4-FFF2-40B4-BE49-F238E27FC236}">
              <a16:creationId xmlns:a16="http://schemas.microsoft.com/office/drawing/2014/main" id="{00000000-0008-0000-0F00-000095020000}"/>
            </a:ext>
          </a:extLst>
        </xdr:cNvPr>
        <xdr:cNvSpPr/>
      </xdr:nvSpPr>
      <xdr:spPr>
        <a:xfrm>
          <a:off x="14541500" y="1442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51436</xdr:rowOff>
    </xdr:from>
    <xdr:to>
      <xdr:col>81</xdr:col>
      <xdr:colOff>50800</xdr:colOff>
      <xdr:row>84</xdr:row>
      <xdr:rowOff>72389</xdr:rowOff>
    </xdr:to>
    <xdr:cxnSp macro="">
      <xdr:nvCxnSpPr>
        <xdr:cNvPr id="662" name="直線コネクタ 661">
          <a:extLst>
            <a:ext uri="{FF2B5EF4-FFF2-40B4-BE49-F238E27FC236}">
              <a16:creationId xmlns:a16="http://schemas.microsoft.com/office/drawing/2014/main" id="{00000000-0008-0000-0F00-000096020000}"/>
            </a:ext>
          </a:extLst>
        </xdr:cNvPr>
        <xdr:cNvCxnSpPr/>
      </xdr:nvCxnSpPr>
      <xdr:spPr>
        <a:xfrm flipV="1">
          <a:off x="14592300" y="13938886"/>
          <a:ext cx="889000" cy="53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158750</xdr:rowOff>
    </xdr:from>
    <xdr:to>
      <xdr:col>72</xdr:col>
      <xdr:colOff>38100</xdr:colOff>
      <xdr:row>84</xdr:row>
      <xdr:rowOff>88900</xdr:rowOff>
    </xdr:to>
    <xdr:sp macro="" textlink="">
      <xdr:nvSpPr>
        <xdr:cNvPr id="663" name="楕円 662">
          <a:extLst>
            <a:ext uri="{FF2B5EF4-FFF2-40B4-BE49-F238E27FC236}">
              <a16:creationId xmlns:a16="http://schemas.microsoft.com/office/drawing/2014/main" id="{00000000-0008-0000-0F00-000097020000}"/>
            </a:ext>
          </a:extLst>
        </xdr:cNvPr>
        <xdr:cNvSpPr/>
      </xdr:nvSpPr>
      <xdr:spPr>
        <a:xfrm>
          <a:off x="13652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38100</xdr:rowOff>
    </xdr:from>
    <xdr:to>
      <xdr:col>76</xdr:col>
      <xdr:colOff>114300</xdr:colOff>
      <xdr:row>84</xdr:row>
      <xdr:rowOff>72389</xdr:rowOff>
    </xdr:to>
    <xdr:cxnSp macro="">
      <xdr:nvCxnSpPr>
        <xdr:cNvPr id="664" name="直線コネクタ 663">
          <a:extLst>
            <a:ext uri="{FF2B5EF4-FFF2-40B4-BE49-F238E27FC236}">
              <a16:creationId xmlns:a16="http://schemas.microsoft.com/office/drawing/2014/main" id="{00000000-0008-0000-0F00-000098020000}"/>
            </a:ext>
          </a:extLst>
        </xdr:cNvPr>
        <xdr:cNvCxnSpPr/>
      </xdr:nvCxnSpPr>
      <xdr:spPr>
        <a:xfrm>
          <a:off x="13703300" y="1443990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124461</xdr:rowOff>
    </xdr:from>
    <xdr:to>
      <xdr:col>67</xdr:col>
      <xdr:colOff>101600</xdr:colOff>
      <xdr:row>84</xdr:row>
      <xdr:rowOff>54611</xdr:rowOff>
    </xdr:to>
    <xdr:sp macro="" textlink="">
      <xdr:nvSpPr>
        <xdr:cNvPr id="665" name="楕円 664">
          <a:extLst>
            <a:ext uri="{FF2B5EF4-FFF2-40B4-BE49-F238E27FC236}">
              <a16:creationId xmlns:a16="http://schemas.microsoft.com/office/drawing/2014/main" id="{00000000-0008-0000-0F00-000099020000}"/>
            </a:ext>
          </a:extLst>
        </xdr:cNvPr>
        <xdr:cNvSpPr/>
      </xdr:nvSpPr>
      <xdr:spPr>
        <a:xfrm>
          <a:off x="12763500" y="143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3811</xdr:rowOff>
    </xdr:from>
    <xdr:to>
      <xdr:col>71</xdr:col>
      <xdr:colOff>177800</xdr:colOff>
      <xdr:row>84</xdr:row>
      <xdr:rowOff>38100</xdr:rowOff>
    </xdr:to>
    <xdr:cxnSp macro="">
      <xdr:nvCxnSpPr>
        <xdr:cNvPr id="666" name="直線コネクタ 665">
          <a:extLst>
            <a:ext uri="{FF2B5EF4-FFF2-40B4-BE49-F238E27FC236}">
              <a16:creationId xmlns:a16="http://schemas.microsoft.com/office/drawing/2014/main" id="{00000000-0008-0000-0F00-00009A020000}"/>
            </a:ext>
          </a:extLst>
        </xdr:cNvPr>
        <xdr:cNvCxnSpPr/>
      </xdr:nvCxnSpPr>
      <xdr:spPr>
        <a:xfrm>
          <a:off x="12814300" y="1440561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102888</xdr:rowOff>
    </xdr:from>
    <xdr:ext cx="405111" cy="259045"/>
    <xdr:sp macro="" textlink="">
      <xdr:nvSpPr>
        <xdr:cNvPr id="667" name="n_1aveValue【消防施設】&#10;有形固定資産減価償却率">
          <a:extLst>
            <a:ext uri="{FF2B5EF4-FFF2-40B4-BE49-F238E27FC236}">
              <a16:creationId xmlns:a16="http://schemas.microsoft.com/office/drawing/2014/main" id="{00000000-0008-0000-0F00-00009B020000}"/>
            </a:ext>
          </a:extLst>
        </xdr:cNvPr>
        <xdr:cNvSpPr txBox="1"/>
      </xdr:nvSpPr>
      <xdr:spPr>
        <a:xfrm>
          <a:off x="152660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137813</xdr:rowOff>
    </xdr:from>
    <xdr:ext cx="405111" cy="259045"/>
    <xdr:sp macro="" textlink="">
      <xdr:nvSpPr>
        <xdr:cNvPr id="668" name="n_2aveValue【消防施設】&#10;有形固定資産減価償却率">
          <a:extLst>
            <a:ext uri="{FF2B5EF4-FFF2-40B4-BE49-F238E27FC236}">
              <a16:creationId xmlns:a16="http://schemas.microsoft.com/office/drawing/2014/main" id="{00000000-0008-0000-0F00-00009C020000}"/>
            </a:ext>
          </a:extLst>
        </xdr:cNvPr>
        <xdr:cNvSpPr txBox="1"/>
      </xdr:nvSpPr>
      <xdr:spPr>
        <a:xfrm>
          <a:off x="14389744" y="1368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97807</xdr:rowOff>
    </xdr:from>
    <xdr:ext cx="405111" cy="259045"/>
    <xdr:sp macro="" textlink="">
      <xdr:nvSpPr>
        <xdr:cNvPr id="669" name="n_3aveValue【消防施設】&#10;有形固定資産減価償却率">
          <a:extLst>
            <a:ext uri="{FF2B5EF4-FFF2-40B4-BE49-F238E27FC236}">
              <a16:creationId xmlns:a16="http://schemas.microsoft.com/office/drawing/2014/main" id="{00000000-0008-0000-0F00-00009D020000}"/>
            </a:ext>
          </a:extLst>
        </xdr:cNvPr>
        <xdr:cNvSpPr txBox="1"/>
      </xdr:nvSpPr>
      <xdr:spPr>
        <a:xfrm>
          <a:off x="13500744" y="1364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73041</xdr:rowOff>
    </xdr:from>
    <xdr:ext cx="405111" cy="259045"/>
    <xdr:sp macro="" textlink="">
      <xdr:nvSpPr>
        <xdr:cNvPr id="670" name="n_4aveValue【消防施設】&#10;有形固定資産減価償却率">
          <a:extLst>
            <a:ext uri="{FF2B5EF4-FFF2-40B4-BE49-F238E27FC236}">
              <a16:creationId xmlns:a16="http://schemas.microsoft.com/office/drawing/2014/main" id="{00000000-0008-0000-0F00-00009E020000}"/>
            </a:ext>
          </a:extLst>
        </xdr:cNvPr>
        <xdr:cNvSpPr txBox="1"/>
      </xdr:nvSpPr>
      <xdr:spPr>
        <a:xfrm>
          <a:off x="12611744" y="13617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118763</xdr:rowOff>
    </xdr:from>
    <xdr:ext cx="405111" cy="259045"/>
    <xdr:sp macro="" textlink="">
      <xdr:nvSpPr>
        <xdr:cNvPr id="671" name="n_1mainValue【消防施設】&#10;有形固定資産減価償却率">
          <a:extLst>
            <a:ext uri="{FF2B5EF4-FFF2-40B4-BE49-F238E27FC236}">
              <a16:creationId xmlns:a16="http://schemas.microsoft.com/office/drawing/2014/main" id="{00000000-0008-0000-0F00-00009F020000}"/>
            </a:ext>
          </a:extLst>
        </xdr:cNvPr>
        <xdr:cNvSpPr txBox="1"/>
      </xdr:nvSpPr>
      <xdr:spPr>
        <a:xfrm>
          <a:off x="15266044" y="1366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114316</xdr:rowOff>
    </xdr:from>
    <xdr:ext cx="405111" cy="259045"/>
    <xdr:sp macro="" textlink="">
      <xdr:nvSpPr>
        <xdr:cNvPr id="672" name="n_2mainValue【消防施設】&#10;有形固定資産減価償却率">
          <a:extLst>
            <a:ext uri="{FF2B5EF4-FFF2-40B4-BE49-F238E27FC236}">
              <a16:creationId xmlns:a16="http://schemas.microsoft.com/office/drawing/2014/main" id="{00000000-0008-0000-0F00-0000A0020000}"/>
            </a:ext>
          </a:extLst>
        </xdr:cNvPr>
        <xdr:cNvSpPr txBox="1"/>
      </xdr:nvSpPr>
      <xdr:spPr>
        <a:xfrm>
          <a:off x="14389744" y="14516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80027</xdr:rowOff>
    </xdr:from>
    <xdr:ext cx="405111" cy="259045"/>
    <xdr:sp macro="" textlink="">
      <xdr:nvSpPr>
        <xdr:cNvPr id="673" name="n_3mainValue【消防施設】&#10;有形固定資産減価償却率">
          <a:extLst>
            <a:ext uri="{FF2B5EF4-FFF2-40B4-BE49-F238E27FC236}">
              <a16:creationId xmlns:a16="http://schemas.microsoft.com/office/drawing/2014/main" id="{00000000-0008-0000-0F00-0000A1020000}"/>
            </a:ext>
          </a:extLst>
        </xdr:cNvPr>
        <xdr:cNvSpPr txBox="1"/>
      </xdr:nvSpPr>
      <xdr:spPr>
        <a:xfrm>
          <a:off x="13500744" y="1448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45738</xdr:rowOff>
    </xdr:from>
    <xdr:ext cx="405111" cy="259045"/>
    <xdr:sp macro="" textlink="">
      <xdr:nvSpPr>
        <xdr:cNvPr id="674" name="n_4mainValue【消防施設】&#10;有形固定資産減価償却率">
          <a:extLst>
            <a:ext uri="{FF2B5EF4-FFF2-40B4-BE49-F238E27FC236}">
              <a16:creationId xmlns:a16="http://schemas.microsoft.com/office/drawing/2014/main" id="{00000000-0008-0000-0F00-0000A2020000}"/>
            </a:ext>
          </a:extLst>
        </xdr:cNvPr>
        <xdr:cNvSpPr txBox="1"/>
      </xdr:nvSpPr>
      <xdr:spPr>
        <a:xfrm>
          <a:off x="12611744" y="1444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5" name="正方形/長方形 674">
          <a:extLst>
            <a:ext uri="{FF2B5EF4-FFF2-40B4-BE49-F238E27FC236}">
              <a16:creationId xmlns:a16="http://schemas.microsoft.com/office/drawing/2014/main" id="{00000000-0008-0000-0F00-0000A3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6" name="正方形/長方形 675">
          <a:extLst>
            <a:ext uri="{FF2B5EF4-FFF2-40B4-BE49-F238E27FC236}">
              <a16:creationId xmlns:a16="http://schemas.microsoft.com/office/drawing/2014/main" id="{00000000-0008-0000-0F00-0000A4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7" name="正方形/長方形 676">
          <a:extLst>
            <a:ext uri="{FF2B5EF4-FFF2-40B4-BE49-F238E27FC236}">
              <a16:creationId xmlns:a16="http://schemas.microsoft.com/office/drawing/2014/main" id="{00000000-0008-0000-0F00-0000A5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8" name="正方形/長方形 677">
          <a:extLst>
            <a:ext uri="{FF2B5EF4-FFF2-40B4-BE49-F238E27FC236}">
              <a16:creationId xmlns:a16="http://schemas.microsoft.com/office/drawing/2014/main" id="{00000000-0008-0000-0F00-0000A6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9" name="正方形/長方形 678">
          <a:extLst>
            <a:ext uri="{FF2B5EF4-FFF2-40B4-BE49-F238E27FC236}">
              <a16:creationId xmlns:a16="http://schemas.microsoft.com/office/drawing/2014/main" id="{00000000-0008-0000-0F00-0000A7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0" name="正方形/長方形 679">
          <a:extLst>
            <a:ext uri="{FF2B5EF4-FFF2-40B4-BE49-F238E27FC236}">
              <a16:creationId xmlns:a16="http://schemas.microsoft.com/office/drawing/2014/main" id="{00000000-0008-0000-0F00-0000A8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1" name="正方形/長方形 680">
          <a:extLst>
            <a:ext uri="{FF2B5EF4-FFF2-40B4-BE49-F238E27FC236}">
              <a16:creationId xmlns:a16="http://schemas.microsoft.com/office/drawing/2014/main" id="{00000000-0008-0000-0F00-0000A9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2" name="正方形/長方形 681">
          <a:extLst>
            <a:ext uri="{FF2B5EF4-FFF2-40B4-BE49-F238E27FC236}">
              <a16:creationId xmlns:a16="http://schemas.microsoft.com/office/drawing/2014/main" id="{00000000-0008-0000-0F00-0000AA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3" name="テキスト ボックス 682">
          <a:extLst>
            <a:ext uri="{FF2B5EF4-FFF2-40B4-BE49-F238E27FC236}">
              <a16:creationId xmlns:a16="http://schemas.microsoft.com/office/drawing/2014/main" id="{00000000-0008-0000-0F00-0000AB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4" name="直線コネクタ 683">
          <a:extLst>
            <a:ext uri="{FF2B5EF4-FFF2-40B4-BE49-F238E27FC236}">
              <a16:creationId xmlns:a16="http://schemas.microsoft.com/office/drawing/2014/main" id="{00000000-0008-0000-0F00-0000AC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85" name="直線コネクタ 684">
          <a:extLst>
            <a:ext uri="{FF2B5EF4-FFF2-40B4-BE49-F238E27FC236}">
              <a16:creationId xmlns:a16="http://schemas.microsoft.com/office/drawing/2014/main" id="{00000000-0008-0000-0F00-0000AD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86" name="テキスト ボックス 685">
          <a:extLst>
            <a:ext uri="{FF2B5EF4-FFF2-40B4-BE49-F238E27FC236}">
              <a16:creationId xmlns:a16="http://schemas.microsoft.com/office/drawing/2014/main" id="{00000000-0008-0000-0F00-0000AE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87" name="直線コネクタ 686">
          <a:extLst>
            <a:ext uri="{FF2B5EF4-FFF2-40B4-BE49-F238E27FC236}">
              <a16:creationId xmlns:a16="http://schemas.microsoft.com/office/drawing/2014/main" id="{00000000-0008-0000-0F00-0000AF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88" name="テキスト ボックス 687">
          <a:extLst>
            <a:ext uri="{FF2B5EF4-FFF2-40B4-BE49-F238E27FC236}">
              <a16:creationId xmlns:a16="http://schemas.microsoft.com/office/drawing/2014/main" id="{00000000-0008-0000-0F00-0000B0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89" name="直線コネクタ 688">
          <a:extLst>
            <a:ext uri="{FF2B5EF4-FFF2-40B4-BE49-F238E27FC236}">
              <a16:creationId xmlns:a16="http://schemas.microsoft.com/office/drawing/2014/main" id="{00000000-0008-0000-0F00-0000B1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0" name="テキスト ボックス 689">
          <a:extLst>
            <a:ext uri="{FF2B5EF4-FFF2-40B4-BE49-F238E27FC236}">
              <a16:creationId xmlns:a16="http://schemas.microsoft.com/office/drawing/2014/main" id="{00000000-0008-0000-0F00-0000B2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91" name="直線コネクタ 690">
          <a:extLst>
            <a:ext uri="{FF2B5EF4-FFF2-40B4-BE49-F238E27FC236}">
              <a16:creationId xmlns:a16="http://schemas.microsoft.com/office/drawing/2014/main" id="{00000000-0008-0000-0F00-0000B3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92" name="テキスト ボックス 691">
          <a:extLst>
            <a:ext uri="{FF2B5EF4-FFF2-40B4-BE49-F238E27FC236}">
              <a16:creationId xmlns:a16="http://schemas.microsoft.com/office/drawing/2014/main" id="{00000000-0008-0000-0F00-0000B4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3" name="直線コネクタ 692">
          <a:extLst>
            <a:ext uri="{FF2B5EF4-FFF2-40B4-BE49-F238E27FC236}">
              <a16:creationId xmlns:a16="http://schemas.microsoft.com/office/drawing/2014/main" id="{00000000-0008-0000-0F00-0000B5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4" name="テキスト ボックス 693">
          <a:extLst>
            <a:ext uri="{FF2B5EF4-FFF2-40B4-BE49-F238E27FC236}">
              <a16:creationId xmlns:a16="http://schemas.microsoft.com/office/drawing/2014/main" id="{00000000-0008-0000-0F00-0000B6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5" name="【消防施設】&#10;一人当たり面積グラフ枠">
          <a:extLst>
            <a:ext uri="{FF2B5EF4-FFF2-40B4-BE49-F238E27FC236}">
              <a16:creationId xmlns:a16="http://schemas.microsoft.com/office/drawing/2014/main" id="{00000000-0008-0000-0F00-0000B7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8382</xdr:rowOff>
    </xdr:from>
    <xdr:to>
      <xdr:col>116</xdr:col>
      <xdr:colOff>62864</xdr:colOff>
      <xdr:row>85</xdr:row>
      <xdr:rowOff>136398</xdr:rowOff>
    </xdr:to>
    <xdr:cxnSp macro="">
      <xdr:nvCxnSpPr>
        <xdr:cNvPr id="696" name="直線コネクタ 695">
          <a:extLst>
            <a:ext uri="{FF2B5EF4-FFF2-40B4-BE49-F238E27FC236}">
              <a16:creationId xmlns:a16="http://schemas.microsoft.com/office/drawing/2014/main" id="{00000000-0008-0000-0F00-0000B8020000}"/>
            </a:ext>
          </a:extLst>
        </xdr:cNvPr>
        <xdr:cNvCxnSpPr/>
      </xdr:nvCxnSpPr>
      <xdr:spPr>
        <a:xfrm flipV="1">
          <a:off x="22160864" y="13552932"/>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140225</xdr:rowOff>
    </xdr:from>
    <xdr:ext cx="469744" cy="259045"/>
    <xdr:sp macro="" textlink="">
      <xdr:nvSpPr>
        <xdr:cNvPr id="697" name="【消防施設】&#10;一人当たり面積最小値テキスト">
          <a:extLst>
            <a:ext uri="{FF2B5EF4-FFF2-40B4-BE49-F238E27FC236}">
              <a16:creationId xmlns:a16="http://schemas.microsoft.com/office/drawing/2014/main" id="{00000000-0008-0000-0F00-0000B9020000}"/>
            </a:ext>
          </a:extLst>
        </xdr:cNvPr>
        <xdr:cNvSpPr txBox="1"/>
      </xdr:nvSpPr>
      <xdr:spPr>
        <a:xfrm>
          <a:off x="22199600" y="1471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136398</xdr:rowOff>
    </xdr:from>
    <xdr:to>
      <xdr:col>116</xdr:col>
      <xdr:colOff>152400</xdr:colOff>
      <xdr:row>85</xdr:row>
      <xdr:rowOff>136398</xdr:rowOff>
    </xdr:to>
    <xdr:cxnSp macro="">
      <xdr:nvCxnSpPr>
        <xdr:cNvPr id="698" name="直線コネクタ 697">
          <a:extLst>
            <a:ext uri="{FF2B5EF4-FFF2-40B4-BE49-F238E27FC236}">
              <a16:creationId xmlns:a16="http://schemas.microsoft.com/office/drawing/2014/main" id="{00000000-0008-0000-0F00-0000BA020000}"/>
            </a:ext>
          </a:extLst>
        </xdr:cNvPr>
        <xdr:cNvCxnSpPr/>
      </xdr:nvCxnSpPr>
      <xdr:spPr>
        <a:xfrm>
          <a:off x="22072600" y="1470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126509</xdr:rowOff>
    </xdr:from>
    <xdr:ext cx="469744" cy="259045"/>
    <xdr:sp macro="" textlink="">
      <xdr:nvSpPr>
        <xdr:cNvPr id="699" name="【消防施設】&#10;一人当たり面積最大値テキスト">
          <a:extLst>
            <a:ext uri="{FF2B5EF4-FFF2-40B4-BE49-F238E27FC236}">
              <a16:creationId xmlns:a16="http://schemas.microsoft.com/office/drawing/2014/main" id="{00000000-0008-0000-0F00-0000BB020000}"/>
            </a:ext>
          </a:extLst>
        </xdr:cNvPr>
        <xdr:cNvSpPr txBox="1"/>
      </xdr:nvSpPr>
      <xdr:spPr>
        <a:xfrm>
          <a:off x="22199600" y="13328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8382</xdr:rowOff>
    </xdr:from>
    <xdr:to>
      <xdr:col>116</xdr:col>
      <xdr:colOff>152400</xdr:colOff>
      <xdr:row>79</xdr:row>
      <xdr:rowOff>8382</xdr:rowOff>
    </xdr:to>
    <xdr:cxnSp macro="">
      <xdr:nvCxnSpPr>
        <xdr:cNvPr id="700" name="直線コネクタ 699">
          <a:extLst>
            <a:ext uri="{FF2B5EF4-FFF2-40B4-BE49-F238E27FC236}">
              <a16:creationId xmlns:a16="http://schemas.microsoft.com/office/drawing/2014/main" id="{00000000-0008-0000-0F00-0000BC020000}"/>
            </a:ext>
          </a:extLst>
        </xdr:cNvPr>
        <xdr:cNvCxnSpPr/>
      </xdr:nvCxnSpPr>
      <xdr:spPr>
        <a:xfrm>
          <a:off x="22072600" y="13552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167912</xdr:rowOff>
    </xdr:from>
    <xdr:ext cx="469744" cy="259045"/>
    <xdr:sp macro="" textlink="">
      <xdr:nvSpPr>
        <xdr:cNvPr id="701" name="【消防施設】&#10;一人当たり面積平均値テキスト">
          <a:extLst>
            <a:ext uri="{FF2B5EF4-FFF2-40B4-BE49-F238E27FC236}">
              <a16:creationId xmlns:a16="http://schemas.microsoft.com/office/drawing/2014/main" id="{00000000-0008-0000-0F00-0000BD020000}"/>
            </a:ext>
          </a:extLst>
        </xdr:cNvPr>
        <xdr:cNvSpPr txBox="1"/>
      </xdr:nvSpPr>
      <xdr:spPr>
        <a:xfrm>
          <a:off x="22199600" y="14226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145035</xdr:rowOff>
    </xdr:from>
    <xdr:to>
      <xdr:col>116</xdr:col>
      <xdr:colOff>114300</xdr:colOff>
      <xdr:row>84</xdr:row>
      <xdr:rowOff>75185</xdr:rowOff>
    </xdr:to>
    <xdr:sp macro="" textlink="">
      <xdr:nvSpPr>
        <xdr:cNvPr id="702" name="フローチャート: 判断 701">
          <a:extLst>
            <a:ext uri="{FF2B5EF4-FFF2-40B4-BE49-F238E27FC236}">
              <a16:creationId xmlns:a16="http://schemas.microsoft.com/office/drawing/2014/main" id="{00000000-0008-0000-0F00-0000BE020000}"/>
            </a:ext>
          </a:extLst>
        </xdr:cNvPr>
        <xdr:cNvSpPr/>
      </xdr:nvSpPr>
      <xdr:spPr>
        <a:xfrm>
          <a:off x="221107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149606</xdr:rowOff>
    </xdr:from>
    <xdr:to>
      <xdr:col>112</xdr:col>
      <xdr:colOff>38100</xdr:colOff>
      <xdr:row>84</xdr:row>
      <xdr:rowOff>79756</xdr:rowOff>
    </xdr:to>
    <xdr:sp macro="" textlink="">
      <xdr:nvSpPr>
        <xdr:cNvPr id="703" name="フローチャート: 判断 702">
          <a:extLst>
            <a:ext uri="{FF2B5EF4-FFF2-40B4-BE49-F238E27FC236}">
              <a16:creationId xmlns:a16="http://schemas.microsoft.com/office/drawing/2014/main" id="{00000000-0008-0000-0F00-0000BF020000}"/>
            </a:ext>
          </a:extLst>
        </xdr:cNvPr>
        <xdr:cNvSpPr/>
      </xdr:nvSpPr>
      <xdr:spPr>
        <a:xfrm>
          <a:off x="212725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145035</xdr:rowOff>
    </xdr:from>
    <xdr:to>
      <xdr:col>107</xdr:col>
      <xdr:colOff>101600</xdr:colOff>
      <xdr:row>84</xdr:row>
      <xdr:rowOff>75185</xdr:rowOff>
    </xdr:to>
    <xdr:sp macro="" textlink="">
      <xdr:nvSpPr>
        <xdr:cNvPr id="704" name="フローチャート: 判断 703">
          <a:extLst>
            <a:ext uri="{FF2B5EF4-FFF2-40B4-BE49-F238E27FC236}">
              <a16:creationId xmlns:a16="http://schemas.microsoft.com/office/drawing/2014/main" id="{00000000-0008-0000-0F00-0000C0020000}"/>
            </a:ext>
          </a:extLst>
        </xdr:cNvPr>
        <xdr:cNvSpPr/>
      </xdr:nvSpPr>
      <xdr:spPr>
        <a:xfrm>
          <a:off x="203835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71882</xdr:rowOff>
    </xdr:from>
    <xdr:to>
      <xdr:col>102</xdr:col>
      <xdr:colOff>165100</xdr:colOff>
      <xdr:row>84</xdr:row>
      <xdr:rowOff>2032</xdr:rowOff>
    </xdr:to>
    <xdr:sp macro="" textlink="">
      <xdr:nvSpPr>
        <xdr:cNvPr id="705" name="フローチャート: 判断 704">
          <a:extLst>
            <a:ext uri="{FF2B5EF4-FFF2-40B4-BE49-F238E27FC236}">
              <a16:creationId xmlns:a16="http://schemas.microsoft.com/office/drawing/2014/main" id="{00000000-0008-0000-0F00-0000C1020000}"/>
            </a:ext>
          </a:extLst>
        </xdr:cNvPr>
        <xdr:cNvSpPr/>
      </xdr:nvSpPr>
      <xdr:spPr>
        <a:xfrm>
          <a:off x="19494500" y="1430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67311</xdr:rowOff>
    </xdr:from>
    <xdr:to>
      <xdr:col>98</xdr:col>
      <xdr:colOff>38100</xdr:colOff>
      <xdr:row>83</xdr:row>
      <xdr:rowOff>168911</xdr:rowOff>
    </xdr:to>
    <xdr:sp macro="" textlink="">
      <xdr:nvSpPr>
        <xdr:cNvPr id="706" name="フローチャート: 判断 705">
          <a:extLst>
            <a:ext uri="{FF2B5EF4-FFF2-40B4-BE49-F238E27FC236}">
              <a16:creationId xmlns:a16="http://schemas.microsoft.com/office/drawing/2014/main" id="{00000000-0008-0000-0F00-0000C2020000}"/>
            </a:ext>
          </a:extLst>
        </xdr:cNvPr>
        <xdr:cNvSpPr/>
      </xdr:nvSpPr>
      <xdr:spPr>
        <a:xfrm>
          <a:off x="18605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00000000-0008-0000-0F00-0000C3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00000000-0008-0000-0F00-0000C4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00000000-0008-0000-0F00-0000C5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00000000-0008-0000-0F00-0000C6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00000000-0008-0000-0F00-0000C7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76454</xdr:rowOff>
    </xdr:from>
    <xdr:to>
      <xdr:col>116</xdr:col>
      <xdr:colOff>114300</xdr:colOff>
      <xdr:row>86</xdr:row>
      <xdr:rowOff>6604</xdr:rowOff>
    </xdr:to>
    <xdr:sp macro="" textlink="">
      <xdr:nvSpPr>
        <xdr:cNvPr id="712" name="楕円 711">
          <a:extLst>
            <a:ext uri="{FF2B5EF4-FFF2-40B4-BE49-F238E27FC236}">
              <a16:creationId xmlns:a16="http://schemas.microsoft.com/office/drawing/2014/main" id="{00000000-0008-0000-0F00-0000C8020000}"/>
            </a:ext>
          </a:extLst>
        </xdr:cNvPr>
        <xdr:cNvSpPr/>
      </xdr:nvSpPr>
      <xdr:spPr>
        <a:xfrm>
          <a:off x="22110700" y="146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162831</xdr:rowOff>
    </xdr:from>
    <xdr:ext cx="469744" cy="259045"/>
    <xdr:sp macro="" textlink="">
      <xdr:nvSpPr>
        <xdr:cNvPr id="713" name="【消防施設】&#10;一人当たり面積該当値テキスト">
          <a:extLst>
            <a:ext uri="{FF2B5EF4-FFF2-40B4-BE49-F238E27FC236}">
              <a16:creationId xmlns:a16="http://schemas.microsoft.com/office/drawing/2014/main" id="{00000000-0008-0000-0F00-0000C9020000}"/>
            </a:ext>
          </a:extLst>
        </xdr:cNvPr>
        <xdr:cNvSpPr txBox="1"/>
      </xdr:nvSpPr>
      <xdr:spPr>
        <a:xfrm>
          <a:off x="22199600" y="14564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76454</xdr:rowOff>
    </xdr:from>
    <xdr:to>
      <xdr:col>112</xdr:col>
      <xdr:colOff>38100</xdr:colOff>
      <xdr:row>86</xdr:row>
      <xdr:rowOff>6604</xdr:rowOff>
    </xdr:to>
    <xdr:sp macro="" textlink="">
      <xdr:nvSpPr>
        <xdr:cNvPr id="714" name="楕円 713">
          <a:extLst>
            <a:ext uri="{FF2B5EF4-FFF2-40B4-BE49-F238E27FC236}">
              <a16:creationId xmlns:a16="http://schemas.microsoft.com/office/drawing/2014/main" id="{00000000-0008-0000-0F00-0000CA020000}"/>
            </a:ext>
          </a:extLst>
        </xdr:cNvPr>
        <xdr:cNvSpPr/>
      </xdr:nvSpPr>
      <xdr:spPr>
        <a:xfrm>
          <a:off x="21272500" y="146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127254</xdr:rowOff>
    </xdr:from>
    <xdr:to>
      <xdr:col>116</xdr:col>
      <xdr:colOff>63500</xdr:colOff>
      <xdr:row>85</xdr:row>
      <xdr:rowOff>127254</xdr:rowOff>
    </xdr:to>
    <xdr:cxnSp macro="">
      <xdr:nvCxnSpPr>
        <xdr:cNvPr id="715" name="直線コネクタ 714">
          <a:extLst>
            <a:ext uri="{FF2B5EF4-FFF2-40B4-BE49-F238E27FC236}">
              <a16:creationId xmlns:a16="http://schemas.microsoft.com/office/drawing/2014/main" id="{00000000-0008-0000-0F00-0000CB020000}"/>
            </a:ext>
          </a:extLst>
        </xdr:cNvPr>
        <xdr:cNvCxnSpPr/>
      </xdr:nvCxnSpPr>
      <xdr:spPr>
        <a:xfrm>
          <a:off x="21323300" y="147005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94742</xdr:rowOff>
    </xdr:from>
    <xdr:to>
      <xdr:col>107</xdr:col>
      <xdr:colOff>101600</xdr:colOff>
      <xdr:row>86</xdr:row>
      <xdr:rowOff>24892</xdr:rowOff>
    </xdr:to>
    <xdr:sp macro="" textlink="">
      <xdr:nvSpPr>
        <xdr:cNvPr id="716" name="楕円 715">
          <a:extLst>
            <a:ext uri="{FF2B5EF4-FFF2-40B4-BE49-F238E27FC236}">
              <a16:creationId xmlns:a16="http://schemas.microsoft.com/office/drawing/2014/main" id="{00000000-0008-0000-0F00-0000CC020000}"/>
            </a:ext>
          </a:extLst>
        </xdr:cNvPr>
        <xdr:cNvSpPr/>
      </xdr:nvSpPr>
      <xdr:spPr>
        <a:xfrm>
          <a:off x="20383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127254</xdr:rowOff>
    </xdr:from>
    <xdr:to>
      <xdr:col>111</xdr:col>
      <xdr:colOff>177800</xdr:colOff>
      <xdr:row>85</xdr:row>
      <xdr:rowOff>145542</xdr:rowOff>
    </xdr:to>
    <xdr:cxnSp macro="">
      <xdr:nvCxnSpPr>
        <xdr:cNvPr id="717" name="直線コネクタ 716">
          <a:extLst>
            <a:ext uri="{FF2B5EF4-FFF2-40B4-BE49-F238E27FC236}">
              <a16:creationId xmlns:a16="http://schemas.microsoft.com/office/drawing/2014/main" id="{00000000-0008-0000-0F00-0000CD020000}"/>
            </a:ext>
          </a:extLst>
        </xdr:cNvPr>
        <xdr:cNvCxnSpPr/>
      </xdr:nvCxnSpPr>
      <xdr:spPr>
        <a:xfrm flipV="1">
          <a:off x="20434300" y="1470050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94742</xdr:rowOff>
    </xdr:from>
    <xdr:to>
      <xdr:col>102</xdr:col>
      <xdr:colOff>165100</xdr:colOff>
      <xdr:row>86</xdr:row>
      <xdr:rowOff>24892</xdr:rowOff>
    </xdr:to>
    <xdr:sp macro="" textlink="">
      <xdr:nvSpPr>
        <xdr:cNvPr id="718" name="楕円 717">
          <a:extLst>
            <a:ext uri="{FF2B5EF4-FFF2-40B4-BE49-F238E27FC236}">
              <a16:creationId xmlns:a16="http://schemas.microsoft.com/office/drawing/2014/main" id="{00000000-0008-0000-0F00-0000CE020000}"/>
            </a:ext>
          </a:extLst>
        </xdr:cNvPr>
        <xdr:cNvSpPr/>
      </xdr:nvSpPr>
      <xdr:spPr>
        <a:xfrm>
          <a:off x="19494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145542</xdr:rowOff>
    </xdr:from>
    <xdr:to>
      <xdr:col>107</xdr:col>
      <xdr:colOff>50800</xdr:colOff>
      <xdr:row>85</xdr:row>
      <xdr:rowOff>145542</xdr:rowOff>
    </xdr:to>
    <xdr:cxnSp macro="">
      <xdr:nvCxnSpPr>
        <xdr:cNvPr id="719" name="直線コネクタ 718">
          <a:extLst>
            <a:ext uri="{FF2B5EF4-FFF2-40B4-BE49-F238E27FC236}">
              <a16:creationId xmlns:a16="http://schemas.microsoft.com/office/drawing/2014/main" id="{00000000-0008-0000-0F00-0000CF020000}"/>
            </a:ext>
          </a:extLst>
        </xdr:cNvPr>
        <xdr:cNvCxnSpPr/>
      </xdr:nvCxnSpPr>
      <xdr:spPr>
        <a:xfrm>
          <a:off x="19545300" y="1471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94742</xdr:rowOff>
    </xdr:from>
    <xdr:to>
      <xdr:col>98</xdr:col>
      <xdr:colOff>38100</xdr:colOff>
      <xdr:row>86</xdr:row>
      <xdr:rowOff>24892</xdr:rowOff>
    </xdr:to>
    <xdr:sp macro="" textlink="">
      <xdr:nvSpPr>
        <xdr:cNvPr id="720" name="楕円 719">
          <a:extLst>
            <a:ext uri="{FF2B5EF4-FFF2-40B4-BE49-F238E27FC236}">
              <a16:creationId xmlns:a16="http://schemas.microsoft.com/office/drawing/2014/main" id="{00000000-0008-0000-0F00-0000D0020000}"/>
            </a:ext>
          </a:extLst>
        </xdr:cNvPr>
        <xdr:cNvSpPr/>
      </xdr:nvSpPr>
      <xdr:spPr>
        <a:xfrm>
          <a:off x="18605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145542</xdr:rowOff>
    </xdr:from>
    <xdr:to>
      <xdr:col>102</xdr:col>
      <xdr:colOff>114300</xdr:colOff>
      <xdr:row>85</xdr:row>
      <xdr:rowOff>145542</xdr:rowOff>
    </xdr:to>
    <xdr:cxnSp macro="">
      <xdr:nvCxnSpPr>
        <xdr:cNvPr id="721" name="直線コネクタ 720">
          <a:extLst>
            <a:ext uri="{FF2B5EF4-FFF2-40B4-BE49-F238E27FC236}">
              <a16:creationId xmlns:a16="http://schemas.microsoft.com/office/drawing/2014/main" id="{00000000-0008-0000-0F00-0000D1020000}"/>
            </a:ext>
          </a:extLst>
        </xdr:cNvPr>
        <xdr:cNvCxnSpPr/>
      </xdr:nvCxnSpPr>
      <xdr:spPr>
        <a:xfrm>
          <a:off x="18656300" y="1471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96283</xdr:rowOff>
    </xdr:from>
    <xdr:ext cx="469744" cy="259045"/>
    <xdr:sp macro="" textlink="">
      <xdr:nvSpPr>
        <xdr:cNvPr id="722" name="n_1aveValue【消防施設】&#10;一人当たり面積">
          <a:extLst>
            <a:ext uri="{FF2B5EF4-FFF2-40B4-BE49-F238E27FC236}">
              <a16:creationId xmlns:a16="http://schemas.microsoft.com/office/drawing/2014/main" id="{00000000-0008-0000-0F00-0000D2020000}"/>
            </a:ext>
          </a:extLst>
        </xdr:cNvPr>
        <xdr:cNvSpPr txBox="1"/>
      </xdr:nvSpPr>
      <xdr:spPr>
        <a:xfrm>
          <a:off x="21075727" y="1415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91712</xdr:rowOff>
    </xdr:from>
    <xdr:ext cx="469744" cy="259045"/>
    <xdr:sp macro="" textlink="">
      <xdr:nvSpPr>
        <xdr:cNvPr id="723" name="n_2aveValue【消防施設】&#10;一人当たり面積">
          <a:extLst>
            <a:ext uri="{FF2B5EF4-FFF2-40B4-BE49-F238E27FC236}">
              <a16:creationId xmlns:a16="http://schemas.microsoft.com/office/drawing/2014/main" id="{00000000-0008-0000-0F00-0000D3020000}"/>
            </a:ext>
          </a:extLst>
        </xdr:cNvPr>
        <xdr:cNvSpPr txBox="1"/>
      </xdr:nvSpPr>
      <xdr:spPr>
        <a:xfrm>
          <a:off x="20199427" y="1415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18559</xdr:rowOff>
    </xdr:from>
    <xdr:ext cx="469744" cy="259045"/>
    <xdr:sp macro="" textlink="">
      <xdr:nvSpPr>
        <xdr:cNvPr id="724" name="n_3aveValue【消防施設】&#10;一人当たり面積">
          <a:extLst>
            <a:ext uri="{FF2B5EF4-FFF2-40B4-BE49-F238E27FC236}">
              <a16:creationId xmlns:a16="http://schemas.microsoft.com/office/drawing/2014/main" id="{00000000-0008-0000-0F00-0000D4020000}"/>
            </a:ext>
          </a:extLst>
        </xdr:cNvPr>
        <xdr:cNvSpPr txBox="1"/>
      </xdr:nvSpPr>
      <xdr:spPr>
        <a:xfrm>
          <a:off x="19310427" y="1407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13988</xdr:rowOff>
    </xdr:from>
    <xdr:ext cx="469744" cy="259045"/>
    <xdr:sp macro="" textlink="">
      <xdr:nvSpPr>
        <xdr:cNvPr id="725" name="n_4aveValue【消防施設】&#10;一人当たり面積">
          <a:extLst>
            <a:ext uri="{FF2B5EF4-FFF2-40B4-BE49-F238E27FC236}">
              <a16:creationId xmlns:a16="http://schemas.microsoft.com/office/drawing/2014/main" id="{00000000-0008-0000-0F00-0000D5020000}"/>
            </a:ext>
          </a:extLst>
        </xdr:cNvPr>
        <xdr:cNvSpPr txBox="1"/>
      </xdr:nvSpPr>
      <xdr:spPr>
        <a:xfrm>
          <a:off x="184214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169181</xdr:rowOff>
    </xdr:from>
    <xdr:ext cx="469744" cy="259045"/>
    <xdr:sp macro="" textlink="">
      <xdr:nvSpPr>
        <xdr:cNvPr id="726" name="n_1mainValue【消防施設】&#10;一人当たり面積">
          <a:extLst>
            <a:ext uri="{FF2B5EF4-FFF2-40B4-BE49-F238E27FC236}">
              <a16:creationId xmlns:a16="http://schemas.microsoft.com/office/drawing/2014/main" id="{00000000-0008-0000-0F00-0000D6020000}"/>
            </a:ext>
          </a:extLst>
        </xdr:cNvPr>
        <xdr:cNvSpPr txBox="1"/>
      </xdr:nvSpPr>
      <xdr:spPr>
        <a:xfrm>
          <a:off x="21075727" y="1474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16019</xdr:rowOff>
    </xdr:from>
    <xdr:ext cx="469744" cy="259045"/>
    <xdr:sp macro="" textlink="">
      <xdr:nvSpPr>
        <xdr:cNvPr id="727" name="n_2mainValue【消防施設】&#10;一人当たり面積">
          <a:extLst>
            <a:ext uri="{FF2B5EF4-FFF2-40B4-BE49-F238E27FC236}">
              <a16:creationId xmlns:a16="http://schemas.microsoft.com/office/drawing/2014/main" id="{00000000-0008-0000-0F00-0000D7020000}"/>
            </a:ext>
          </a:extLst>
        </xdr:cNvPr>
        <xdr:cNvSpPr txBox="1"/>
      </xdr:nvSpPr>
      <xdr:spPr>
        <a:xfrm>
          <a:off x="201994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16019</xdr:rowOff>
    </xdr:from>
    <xdr:ext cx="469744" cy="259045"/>
    <xdr:sp macro="" textlink="">
      <xdr:nvSpPr>
        <xdr:cNvPr id="728" name="n_3mainValue【消防施設】&#10;一人当たり面積">
          <a:extLst>
            <a:ext uri="{FF2B5EF4-FFF2-40B4-BE49-F238E27FC236}">
              <a16:creationId xmlns:a16="http://schemas.microsoft.com/office/drawing/2014/main" id="{00000000-0008-0000-0F00-0000D8020000}"/>
            </a:ext>
          </a:extLst>
        </xdr:cNvPr>
        <xdr:cNvSpPr txBox="1"/>
      </xdr:nvSpPr>
      <xdr:spPr>
        <a:xfrm>
          <a:off x="193104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16019</xdr:rowOff>
    </xdr:from>
    <xdr:ext cx="469744" cy="259045"/>
    <xdr:sp macro="" textlink="">
      <xdr:nvSpPr>
        <xdr:cNvPr id="729" name="n_4mainValue【消防施設】&#10;一人当たり面積">
          <a:extLst>
            <a:ext uri="{FF2B5EF4-FFF2-40B4-BE49-F238E27FC236}">
              <a16:creationId xmlns:a16="http://schemas.microsoft.com/office/drawing/2014/main" id="{00000000-0008-0000-0F00-0000D9020000}"/>
            </a:ext>
          </a:extLst>
        </xdr:cNvPr>
        <xdr:cNvSpPr txBox="1"/>
      </xdr:nvSpPr>
      <xdr:spPr>
        <a:xfrm>
          <a:off x="184214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0" name="正方形/長方形 729">
          <a:extLst>
            <a:ext uri="{FF2B5EF4-FFF2-40B4-BE49-F238E27FC236}">
              <a16:creationId xmlns:a16="http://schemas.microsoft.com/office/drawing/2014/main" id="{00000000-0008-0000-0F00-0000DA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1" name="正方形/長方形 730">
          <a:extLst>
            <a:ext uri="{FF2B5EF4-FFF2-40B4-BE49-F238E27FC236}">
              <a16:creationId xmlns:a16="http://schemas.microsoft.com/office/drawing/2014/main" id="{00000000-0008-0000-0F00-0000DB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3" name="正方形/長方形 732">
          <a:extLst>
            <a:ext uri="{FF2B5EF4-FFF2-40B4-BE49-F238E27FC236}">
              <a16:creationId xmlns:a16="http://schemas.microsoft.com/office/drawing/2014/main" id="{00000000-0008-0000-0F00-0000DD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4" name="正方形/長方形 733">
          <a:extLst>
            <a:ext uri="{FF2B5EF4-FFF2-40B4-BE49-F238E27FC236}">
              <a16:creationId xmlns:a16="http://schemas.microsoft.com/office/drawing/2014/main" id="{00000000-0008-0000-0F00-0000DE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5" name="正方形/長方形 734">
          <a:extLst>
            <a:ext uri="{FF2B5EF4-FFF2-40B4-BE49-F238E27FC236}">
              <a16:creationId xmlns:a16="http://schemas.microsoft.com/office/drawing/2014/main" id="{00000000-0008-0000-0F00-0000DF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6" name="正方形/長方形 735">
          <a:extLst>
            <a:ext uri="{FF2B5EF4-FFF2-40B4-BE49-F238E27FC236}">
              <a16:creationId xmlns:a16="http://schemas.microsoft.com/office/drawing/2014/main" id="{00000000-0008-0000-0F00-0000E0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7" name="正方形/長方形 736">
          <a:extLst>
            <a:ext uri="{FF2B5EF4-FFF2-40B4-BE49-F238E27FC236}">
              <a16:creationId xmlns:a16="http://schemas.microsoft.com/office/drawing/2014/main" id="{00000000-0008-0000-0F00-0000E1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8" name="テキスト ボックス 737">
          <a:extLst>
            <a:ext uri="{FF2B5EF4-FFF2-40B4-BE49-F238E27FC236}">
              <a16:creationId xmlns:a16="http://schemas.microsoft.com/office/drawing/2014/main" id="{00000000-0008-0000-0F00-0000E2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9" name="直線コネクタ 738">
          <a:extLst>
            <a:ext uri="{FF2B5EF4-FFF2-40B4-BE49-F238E27FC236}">
              <a16:creationId xmlns:a16="http://schemas.microsoft.com/office/drawing/2014/main" id="{00000000-0008-0000-0F00-0000E3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0" name="テキスト ボックス 739">
          <a:extLst>
            <a:ext uri="{FF2B5EF4-FFF2-40B4-BE49-F238E27FC236}">
              <a16:creationId xmlns:a16="http://schemas.microsoft.com/office/drawing/2014/main" id="{00000000-0008-0000-0F00-0000E4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1" name="直線コネクタ 740">
          <a:extLst>
            <a:ext uri="{FF2B5EF4-FFF2-40B4-BE49-F238E27FC236}">
              <a16:creationId xmlns:a16="http://schemas.microsoft.com/office/drawing/2014/main" id="{00000000-0008-0000-0F00-0000E5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2" name="テキスト ボックス 741">
          <a:extLst>
            <a:ext uri="{FF2B5EF4-FFF2-40B4-BE49-F238E27FC236}">
              <a16:creationId xmlns:a16="http://schemas.microsoft.com/office/drawing/2014/main" id="{00000000-0008-0000-0F00-0000E6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3" name="直線コネクタ 742">
          <a:extLst>
            <a:ext uri="{FF2B5EF4-FFF2-40B4-BE49-F238E27FC236}">
              <a16:creationId xmlns:a16="http://schemas.microsoft.com/office/drawing/2014/main" id="{00000000-0008-0000-0F00-0000E7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4" name="テキスト ボックス 743">
          <a:extLst>
            <a:ext uri="{FF2B5EF4-FFF2-40B4-BE49-F238E27FC236}">
              <a16:creationId xmlns:a16="http://schemas.microsoft.com/office/drawing/2014/main" id="{00000000-0008-0000-0F00-0000E8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46" name="テキスト ボックス 745">
          <a:extLst>
            <a:ext uri="{FF2B5EF4-FFF2-40B4-BE49-F238E27FC236}">
              <a16:creationId xmlns:a16="http://schemas.microsoft.com/office/drawing/2014/main" id="{00000000-0008-0000-0F00-0000EA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47" name="直線コネクタ 746">
          <a:extLst>
            <a:ext uri="{FF2B5EF4-FFF2-40B4-BE49-F238E27FC236}">
              <a16:creationId xmlns:a16="http://schemas.microsoft.com/office/drawing/2014/main" id="{00000000-0008-0000-0F00-0000EB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48" name="テキスト ボックス 747">
          <a:extLst>
            <a:ext uri="{FF2B5EF4-FFF2-40B4-BE49-F238E27FC236}">
              <a16:creationId xmlns:a16="http://schemas.microsoft.com/office/drawing/2014/main" id="{00000000-0008-0000-0F00-0000EC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49" name="直線コネクタ 748">
          <a:extLst>
            <a:ext uri="{FF2B5EF4-FFF2-40B4-BE49-F238E27FC236}">
              <a16:creationId xmlns:a16="http://schemas.microsoft.com/office/drawing/2014/main" id="{00000000-0008-0000-0F00-0000ED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0" name="テキスト ボックス 749">
          <a:extLst>
            <a:ext uri="{FF2B5EF4-FFF2-40B4-BE49-F238E27FC236}">
              <a16:creationId xmlns:a16="http://schemas.microsoft.com/office/drawing/2014/main" id="{00000000-0008-0000-0F00-0000EE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1" name="直線コネクタ 750">
          <a:extLst>
            <a:ext uri="{FF2B5EF4-FFF2-40B4-BE49-F238E27FC236}">
              <a16:creationId xmlns:a16="http://schemas.microsoft.com/office/drawing/2014/main" id="{00000000-0008-0000-0F00-0000EF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2" name="テキスト ボックス 751">
          <a:extLst>
            <a:ext uri="{FF2B5EF4-FFF2-40B4-BE49-F238E27FC236}">
              <a16:creationId xmlns:a16="http://schemas.microsoft.com/office/drawing/2014/main" id="{00000000-0008-0000-0F00-0000F0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3" name="直線コネクタ 752">
          <a:extLst>
            <a:ext uri="{FF2B5EF4-FFF2-40B4-BE49-F238E27FC236}">
              <a16:creationId xmlns:a16="http://schemas.microsoft.com/office/drawing/2014/main" id="{00000000-0008-0000-0F00-0000F1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4" name="【庁舎】&#10;有形固定資産減価償却率グラフ枠">
          <a:extLst>
            <a:ext uri="{FF2B5EF4-FFF2-40B4-BE49-F238E27FC236}">
              <a16:creationId xmlns:a16="http://schemas.microsoft.com/office/drawing/2014/main" id="{00000000-0008-0000-0F00-0000F2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15784</xdr:rowOff>
    </xdr:from>
    <xdr:to>
      <xdr:col>85</xdr:col>
      <xdr:colOff>126364</xdr:colOff>
      <xdr:row>108</xdr:row>
      <xdr:rowOff>141514</xdr:rowOff>
    </xdr:to>
    <xdr:cxnSp macro="">
      <xdr:nvCxnSpPr>
        <xdr:cNvPr id="755" name="直線コネクタ 754">
          <a:extLst>
            <a:ext uri="{FF2B5EF4-FFF2-40B4-BE49-F238E27FC236}">
              <a16:creationId xmlns:a16="http://schemas.microsoft.com/office/drawing/2014/main" id="{00000000-0008-0000-0F00-0000F3020000}"/>
            </a:ext>
          </a:extLst>
        </xdr:cNvPr>
        <xdr:cNvCxnSpPr/>
      </xdr:nvCxnSpPr>
      <xdr:spPr>
        <a:xfrm flipV="1">
          <a:off x="16318864" y="17160784"/>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145341</xdr:rowOff>
    </xdr:from>
    <xdr:ext cx="405111" cy="259045"/>
    <xdr:sp macro="" textlink="">
      <xdr:nvSpPr>
        <xdr:cNvPr id="756" name="【庁舎】&#10;有形固定資産減価償却率最小値テキスト">
          <a:extLst>
            <a:ext uri="{FF2B5EF4-FFF2-40B4-BE49-F238E27FC236}">
              <a16:creationId xmlns:a16="http://schemas.microsoft.com/office/drawing/2014/main" id="{00000000-0008-0000-0F00-0000F4020000}"/>
            </a:ext>
          </a:extLst>
        </xdr:cNvPr>
        <xdr:cNvSpPr txBox="1"/>
      </xdr:nvSpPr>
      <xdr:spPr>
        <a:xfrm>
          <a:off x="16357600" y="18661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141514</xdr:rowOff>
    </xdr:from>
    <xdr:to>
      <xdr:col>86</xdr:col>
      <xdr:colOff>25400</xdr:colOff>
      <xdr:row>108</xdr:row>
      <xdr:rowOff>141514</xdr:rowOff>
    </xdr:to>
    <xdr:cxnSp macro="">
      <xdr:nvCxnSpPr>
        <xdr:cNvPr id="757" name="直線コネクタ 756">
          <a:extLst>
            <a:ext uri="{FF2B5EF4-FFF2-40B4-BE49-F238E27FC236}">
              <a16:creationId xmlns:a16="http://schemas.microsoft.com/office/drawing/2014/main" id="{00000000-0008-0000-0F00-0000F5020000}"/>
            </a:ext>
          </a:extLst>
        </xdr:cNvPr>
        <xdr:cNvCxnSpPr/>
      </xdr:nvCxnSpPr>
      <xdr:spPr>
        <a:xfrm>
          <a:off x="16230600" y="1865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133911</xdr:rowOff>
    </xdr:from>
    <xdr:ext cx="340478" cy="259045"/>
    <xdr:sp macro="" textlink="">
      <xdr:nvSpPr>
        <xdr:cNvPr id="758" name="【庁舎】&#10;有形固定資産減価償却率最大値テキスト">
          <a:extLst>
            <a:ext uri="{FF2B5EF4-FFF2-40B4-BE49-F238E27FC236}">
              <a16:creationId xmlns:a16="http://schemas.microsoft.com/office/drawing/2014/main" id="{00000000-0008-0000-0F00-0000F6020000}"/>
            </a:ext>
          </a:extLst>
        </xdr:cNvPr>
        <xdr:cNvSpPr txBox="1"/>
      </xdr:nvSpPr>
      <xdr:spPr>
        <a:xfrm>
          <a:off x="16357600" y="1693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15784</xdr:rowOff>
    </xdr:from>
    <xdr:to>
      <xdr:col>86</xdr:col>
      <xdr:colOff>25400</xdr:colOff>
      <xdr:row>100</xdr:row>
      <xdr:rowOff>15784</xdr:rowOff>
    </xdr:to>
    <xdr:cxnSp macro="">
      <xdr:nvCxnSpPr>
        <xdr:cNvPr id="759" name="直線コネクタ 758">
          <a:extLst>
            <a:ext uri="{FF2B5EF4-FFF2-40B4-BE49-F238E27FC236}">
              <a16:creationId xmlns:a16="http://schemas.microsoft.com/office/drawing/2014/main" id="{00000000-0008-0000-0F00-0000F7020000}"/>
            </a:ext>
          </a:extLst>
        </xdr:cNvPr>
        <xdr:cNvCxnSpPr/>
      </xdr:nvCxnSpPr>
      <xdr:spPr>
        <a:xfrm>
          <a:off x="16230600" y="1716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141350</xdr:rowOff>
    </xdr:from>
    <xdr:ext cx="405111" cy="259045"/>
    <xdr:sp macro="" textlink="">
      <xdr:nvSpPr>
        <xdr:cNvPr id="760" name="【庁舎】&#10;有形固定資産減価償却率平均値テキスト">
          <a:extLst>
            <a:ext uri="{FF2B5EF4-FFF2-40B4-BE49-F238E27FC236}">
              <a16:creationId xmlns:a16="http://schemas.microsoft.com/office/drawing/2014/main" id="{00000000-0008-0000-0F00-0000F8020000}"/>
            </a:ext>
          </a:extLst>
        </xdr:cNvPr>
        <xdr:cNvSpPr txBox="1"/>
      </xdr:nvSpPr>
      <xdr:spPr>
        <a:xfrm>
          <a:off x="16357600" y="178007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118473</xdr:rowOff>
    </xdr:from>
    <xdr:to>
      <xdr:col>85</xdr:col>
      <xdr:colOff>177800</xdr:colOff>
      <xdr:row>105</xdr:row>
      <xdr:rowOff>48623</xdr:rowOff>
    </xdr:to>
    <xdr:sp macro="" textlink="">
      <xdr:nvSpPr>
        <xdr:cNvPr id="761" name="フローチャート: 判断 760">
          <a:extLst>
            <a:ext uri="{FF2B5EF4-FFF2-40B4-BE49-F238E27FC236}">
              <a16:creationId xmlns:a16="http://schemas.microsoft.com/office/drawing/2014/main" id="{00000000-0008-0000-0F00-0000F9020000}"/>
            </a:ext>
          </a:extLst>
        </xdr:cNvPr>
        <xdr:cNvSpPr/>
      </xdr:nvSpPr>
      <xdr:spPr>
        <a:xfrm>
          <a:off x="16268700" y="1794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89081</xdr:rowOff>
    </xdr:from>
    <xdr:to>
      <xdr:col>81</xdr:col>
      <xdr:colOff>101600</xdr:colOff>
      <xdr:row>105</xdr:row>
      <xdr:rowOff>19231</xdr:rowOff>
    </xdr:to>
    <xdr:sp macro="" textlink="">
      <xdr:nvSpPr>
        <xdr:cNvPr id="762" name="フローチャート: 判断 761">
          <a:extLst>
            <a:ext uri="{FF2B5EF4-FFF2-40B4-BE49-F238E27FC236}">
              <a16:creationId xmlns:a16="http://schemas.microsoft.com/office/drawing/2014/main" id="{00000000-0008-0000-0F00-0000FA020000}"/>
            </a:ext>
          </a:extLst>
        </xdr:cNvPr>
        <xdr:cNvSpPr/>
      </xdr:nvSpPr>
      <xdr:spPr>
        <a:xfrm>
          <a:off x="15430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136434</xdr:rowOff>
    </xdr:from>
    <xdr:to>
      <xdr:col>76</xdr:col>
      <xdr:colOff>165100</xdr:colOff>
      <xdr:row>105</xdr:row>
      <xdr:rowOff>66584</xdr:rowOff>
    </xdr:to>
    <xdr:sp macro="" textlink="">
      <xdr:nvSpPr>
        <xdr:cNvPr id="763" name="フローチャート: 判断 762">
          <a:extLst>
            <a:ext uri="{FF2B5EF4-FFF2-40B4-BE49-F238E27FC236}">
              <a16:creationId xmlns:a16="http://schemas.microsoft.com/office/drawing/2014/main" id="{00000000-0008-0000-0F00-0000FB020000}"/>
            </a:ext>
          </a:extLst>
        </xdr:cNvPr>
        <xdr:cNvSpPr/>
      </xdr:nvSpPr>
      <xdr:spPr>
        <a:xfrm>
          <a:off x="14541500" y="1796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90714</xdr:rowOff>
    </xdr:from>
    <xdr:to>
      <xdr:col>72</xdr:col>
      <xdr:colOff>38100</xdr:colOff>
      <xdr:row>105</xdr:row>
      <xdr:rowOff>20864</xdr:rowOff>
    </xdr:to>
    <xdr:sp macro="" textlink="">
      <xdr:nvSpPr>
        <xdr:cNvPr id="764" name="フローチャート: 判断 763">
          <a:extLst>
            <a:ext uri="{FF2B5EF4-FFF2-40B4-BE49-F238E27FC236}">
              <a16:creationId xmlns:a16="http://schemas.microsoft.com/office/drawing/2014/main" id="{00000000-0008-0000-0F00-0000FC020000}"/>
            </a:ext>
          </a:extLst>
        </xdr:cNvPr>
        <xdr:cNvSpPr/>
      </xdr:nvSpPr>
      <xdr:spPr>
        <a:xfrm>
          <a:off x="13652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7438</xdr:rowOff>
    </xdr:from>
    <xdr:to>
      <xdr:col>67</xdr:col>
      <xdr:colOff>101600</xdr:colOff>
      <xdr:row>105</xdr:row>
      <xdr:rowOff>109038</xdr:rowOff>
    </xdr:to>
    <xdr:sp macro="" textlink="">
      <xdr:nvSpPr>
        <xdr:cNvPr id="765" name="フローチャート: 判断 764">
          <a:extLst>
            <a:ext uri="{FF2B5EF4-FFF2-40B4-BE49-F238E27FC236}">
              <a16:creationId xmlns:a16="http://schemas.microsoft.com/office/drawing/2014/main" id="{00000000-0008-0000-0F00-0000FD020000}"/>
            </a:ext>
          </a:extLst>
        </xdr:cNvPr>
        <xdr:cNvSpPr/>
      </xdr:nvSpPr>
      <xdr:spPr>
        <a:xfrm>
          <a:off x="12763500" y="1800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00000000-0008-0000-0F00-0000FE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00000000-0008-0000-0F00-0000FF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00000000-0008-0000-0F00-000000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00000000-0008-0000-0F00-000001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00000000-0008-0000-0F00-000002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54792</xdr:rowOff>
    </xdr:from>
    <xdr:to>
      <xdr:col>85</xdr:col>
      <xdr:colOff>177800</xdr:colOff>
      <xdr:row>106</xdr:row>
      <xdr:rowOff>156392</xdr:rowOff>
    </xdr:to>
    <xdr:sp macro="" textlink="">
      <xdr:nvSpPr>
        <xdr:cNvPr id="771" name="楕円 770">
          <a:extLst>
            <a:ext uri="{FF2B5EF4-FFF2-40B4-BE49-F238E27FC236}">
              <a16:creationId xmlns:a16="http://schemas.microsoft.com/office/drawing/2014/main" id="{00000000-0008-0000-0F00-000003030000}"/>
            </a:ext>
          </a:extLst>
        </xdr:cNvPr>
        <xdr:cNvSpPr/>
      </xdr:nvSpPr>
      <xdr:spPr>
        <a:xfrm>
          <a:off x="16268700" y="1822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33219</xdr:rowOff>
    </xdr:from>
    <xdr:ext cx="405111" cy="259045"/>
    <xdr:sp macro="" textlink="">
      <xdr:nvSpPr>
        <xdr:cNvPr id="772" name="【庁舎】&#10;有形固定資産減価償却率該当値テキスト">
          <a:extLst>
            <a:ext uri="{FF2B5EF4-FFF2-40B4-BE49-F238E27FC236}">
              <a16:creationId xmlns:a16="http://schemas.microsoft.com/office/drawing/2014/main" id="{00000000-0008-0000-0F00-000004030000}"/>
            </a:ext>
          </a:extLst>
        </xdr:cNvPr>
        <xdr:cNvSpPr txBox="1"/>
      </xdr:nvSpPr>
      <xdr:spPr>
        <a:xfrm>
          <a:off x="16357600" y="18206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17236</xdr:rowOff>
    </xdr:from>
    <xdr:to>
      <xdr:col>81</xdr:col>
      <xdr:colOff>101600</xdr:colOff>
      <xdr:row>106</xdr:row>
      <xdr:rowOff>118836</xdr:rowOff>
    </xdr:to>
    <xdr:sp macro="" textlink="">
      <xdr:nvSpPr>
        <xdr:cNvPr id="773" name="楕円 772">
          <a:extLst>
            <a:ext uri="{FF2B5EF4-FFF2-40B4-BE49-F238E27FC236}">
              <a16:creationId xmlns:a16="http://schemas.microsoft.com/office/drawing/2014/main" id="{00000000-0008-0000-0F00-000005030000}"/>
            </a:ext>
          </a:extLst>
        </xdr:cNvPr>
        <xdr:cNvSpPr/>
      </xdr:nvSpPr>
      <xdr:spPr>
        <a:xfrm>
          <a:off x="15430500" y="1819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68036</xdr:rowOff>
    </xdr:from>
    <xdr:to>
      <xdr:col>85</xdr:col>
      <xdr:colOff>127000</xdr:colOff>
      <xdr:row>106</xdr:row>
      <xdr:rowOff>105592</xdr:rowOff>
    </xdr:to>
    <xdr:cxnSp macro="">
      <xdr:nvCxnSpPr>
        <xdr:cNvPr id="774" name="直線コネクタ 773">
          <a:extLst>
            <a:ext uri="{FF2B5EF4-FFF2-40B4-BE49-F238E27FC236}">
              <a16:creationId xmlns:a16="http://schemas.microsoft.com/office/drawing/2014/main" id="{00000000-0008-0000-0F00-000006030000}"/>
            </a:ext>
          </a:extLst>
        </xdr:cNvPr>
        <xdr:cNvCxnSpPr/>
      </xdr:nvCxnSpPr>
      <xdr:spPr>
        <a:xfrm>
          <a:off x="15481300" y="18241736"/>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151130</xdr:rowOff>
    </xdr:from>
    <xdr:to>
      <xdr:col>76</xdr:col>
      <xdr:colOff>165100</xdr:colOff>
      <xdr:row>106</xdr:row>
      <xdr:rowOff>81280</xdr:rowOff>
    </xdr:to>
    <xdr:sp macro="" textlink="">
      <xdr:nvSpPr>
        <xdr:cNvPr id="775" name="楕円 774">
          <a:extLst>
            <a:ext uri="{FF2B5EF4-FFF2-40B4-BE49-F238E27FC236}">
              <a16:creationId xmlns:a16="http://schemas.microsoft.com/office/drawing/2014/main" id="{00000000-0008-0000-0F00-000007030000}"/>
            </a:ext>
          </a:extLst>
        </xdr:cNvPr>
        <xdr:cNvSpPr/>
      </xdr:nvSpPr>
      <xdr:spPr>
        <a:xfrm>
          <a:off x="14541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30480</xdr:rowOff>
    </xdr:from>
    <xdr:to>
      <xdr:col>81</xdr:col>
      <xdr:colOff>50800</xdr:colOff>
      <xdr:row>106</xdr:row>
      <xdr:rowOff>68036</xdr:rowOff>
    </xdr:to>
    <xdr:cxnSp macro="">
      <xdr:nvCxnSpPr>
        <xdr:cNvPr id="776" name="直線コネクタ 775">
          <a:extLst>
            <a:ext uri="{FF2B5EF4-FFF2-40B4-BE49-F238E27FC236}">
              <a16:creationId xmlns:a16="http://schemas.microsoft.com/office/drawing/2014/main" id="{00000000-0008-0000-0F00-000008030000}"/>
            </a:ext>
          </a:extLst>
        </xdr:cNvPr>
        <xdr:cNvCxnSpPr/>
      </xdr:nvCxnSpPr>
      <xdr:spPr>
        <a:xfrm>
          <a:off x="14592300" y="1820418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113574</xdr:rowOff>
    </xdr:from>
    <xdr:to>
      <xdr:col>72</xdr:col>
      <xdr:colOff>38100</xdr:colOff>
      <xdr:row>106</xdr:row>
      <xdr:rowOff>43724</xdr:rowOff>
    </xdr:to>
    <xdr:sp macro="" textlink="">
      <xdr:nvSpPr>
        <xdr:cNvPr id="777" name="楕円 776">
          <a:extLst>
            <a:ext uri="{FF2B5EF4-FFF2-40B4-BE49-F238E27FC236}">
              <a16:creationId xmlns:a16="http://schemas.microsoft.com/office/drawing/2014/main" id="{00000000-0008-0000-0F00-000009030000}"/>
            </a:ext>
          </a:extLst>
        </xdr:cNvPr>
        <xdr:cNvSpPr/>
      </xdr:nvSpPr>
      <xdr:spPr>
        <a:xfrm>
          <a:off x="13652500" y="1811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164374</xdr:rowOff>
    </xdr:from>
    <xdr:to>
      <xdr:col>76</xdr:col>
      <xdr:colOff>114300</xdr:colOff>
      <xdr:row>106</xdr:row>
      <xdr:rowOff>30480</xdr:rowOff>
    </xdr:to>
    <xdr:cxnSp macro="">
      <xdr:nvCxnSpPr>
        <xdr:cNvPr id="778" name="直線コネクタ 777">
          <a:extLst>
            <a:ext uri="{FF2B5EF4-FFF2-40B4-BE49-F238E27FC236}">
              <a16:creationId xmlns:a16="http://schemas.microsoft.com/office/drawing/2014/main" id="{00000000-0008-0000-0F00-00000A030000}"/>
            </a:ext>
          </a:extLst>
        </xdr:cNvPr>
        <xdr:cNvCxnSpPr/>
      </xdr:nvCxnSpPr>
      <xdr:spPr>
        <a:xfrm>
          <a:off x="13703300" y="18166624"/>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79284</xdr:rowOff>
    </xdr:from>
    <xdr:to>
      <xdr:col>67</xdr:col>
      <xdr:colOff>101600</xdr:colOff>
      <xdr:row>106</xdr:row>
      <xdr:rowOff>9434</xdr:rowOff>
    </xdr:to>
    <xdr:sp macro="" textlink="">
      <xdr:nvSpPr>
        <xdr:cNvPr id="779" name="楕円 778">
          <a:extLst>
            <a:ext uri="{FF2B5EF4-FFF2-40B4-BE49-F238E27FC236}">
              <a16:creationId xmlns:a16="http://schemas.microsoft.com/office/drawing/2014/main" id="{00000000-0008-0000-0F00-00000B030000}"/>
            </a:ext>
          </a:extLst>
        </xdr:cNvPr>
        <xdr:cNvSpPr/>
      </xdr:nvSpPr>
      <xdr:spPr>
        <a:xfrm>
          <a:off x="12763500" y="1808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130084</xdr:rowOff>
    </xdr:from>
    <xdr:to>
      <xdr:col>71</xdr:col>
      <xdr:colOff>177800</xdr:colOff>
      <xdr:row>105</xdr:row>
      <xdr:rowOff>164374</xdr:rowOff>
    </xdr:to>
    <xdr:cxnSp macro="">
      <xdr:nvCxnSpPr>
        <xdr:cNvPr id="780" name="直線コネクタ 779">
          <a:extLst>
            <a:ext uri="{FF2B5EF4-FFF2-40B4-BE49-F238E27FC236}">
              <a16:creationId xmlns:a16="http://schemas.microsoft.com/office/drawing/2014/main" id="{00000000-0008-0000-0F00-00000C030000}"/>
            </a:ext>
          </a:extLst>
        </xdr:cNvPr>
        <xdr:cNvCxnSpPr/>
      </xdr:nvCxnSpPr>
      <xdr:spPr>
        <a:xfrm>
          <a:off x="12814300" y="1813233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35758</xdr:rowOff>
    </xdr:from>
    <xdr:ext cx="405111" cy="259045"/>
    <xdr:sp macro="" textlink="">
      <xdr:nvSpPr>
        <xdr:cNvPr id="781" name="n_1aveValue【庁舎】&#10;有形固定資産減価償却率">
          <a:extLst>
            <a:ext uri="{FF2B5EF4-FFF2-40B4-BE49-F238E27FC236}">
              <a16:creationId xmlns:a16="http://schemas.microsoft.com/office/drawing/2014/main" id="{00000000-0008-0000-0F00-00000D030000}"/>
            </a:ext>
          </a:extLst>
        </xdr:cNvPr>
        <xdr:cNvSpPr txBox="1"/>
      </xdr:nvSpPr>
      <xdr:spPr>
        <a:xfrm>
          <a:off x="1526604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83111</xdr:rowOff>
    </xdr:from>
    <xdr:ext cx="405111" cy="259045"/>
    <xdr:sp macro="" textlink="">
      <xdr:nvSpPr>
        <xdr:cNvPr id="782" name="n_2aveValue【庁舎】&#10;有形固定資産減価償却率">
          <a:extLst>
            <a:ext uri="{FF2B5EF4-FFF2-40B4-BE49-F238E27FC236}">
              <a16:creationId xmlns:a16="http://schemas.microsoft.com/office/drawing/2014/main" id="{00000000-0008-0000-0F00-00000E030000}"/>
            </a:ext>
          </a:extLst>
        </xdr:cNvPr>
        <xdr:cNvSpPr txBox="1"/>
      </xdr:nvSpPr>
      <xdr:spPr>
        <a:xfrm>
          <a:off x="14389744" y="1774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37391</xdr:rowOff>
    </xdr:from>
    <xdr:ext cx="405111" cy="259045"/>
    <xdr:sp macro="" textlink="">
      <xdr:nvSpPr>
        <xdr:cNvPr id="783" name="n_3aveValue【庁舎】&#10;有形固定資産減価償却率">
          <a:extLst>
            <a:ext uri="{FF2B5EF4-FFF2-40B4-BE49-F238E27FC236}">
              <a16:creationId xmlns:a16="http://schemas.microsoft.com/office/drawing/2014/main" id="{00000000-0008-0000-0F00-00000F030000}"/>
            </a:ext>
          </a:extLst>
        </xdr:cNvPr>
        <xdr:cNvSpPr txBox="1"/>
      </xdr:nvSpPr>
      <xdr:spPr>
        <a:xfrm>
          <a:off x="13500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125565</xdr:rowOff>
    </xdr:from>
    <xdr:ext cx="405111" cy="259045"/>
    <xdr:sp macro="" textlink="">
      <xdr:nvSpPr>
        <xdr:cNvPr id="784" name="n_4aveValue【庁舎】&#10;有形固定資産減価償却率">
          <a:extLst>
            <a:ext uri="{FF2B5EF4-FFF2-40B4-BE49-F238E27FC236}">
              <a16:creationId xmlns:a16="http://schemas.microsoft.com/office/drawing/2014/main" id="{00000000-0008-0000-0F00-000010030000}"/>
            </a:ext>
          </a:extLst>
        </xdr:cNvPr>
        <xdr:cNvSpPr txBox="1"/>
      </xdr:nvSpPr>
      <xdr:spPr>
        <a:xfrm>
          <a:off x="12611744" y="1778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109963</xdr:rowOff>
    </xdr:from>
    <xdr:ext cx="405111" cy="259045"/>
    <xdr:sp macro="" textlink="">
      <xdr:nvSpPr>
        <xdr:cNvPr id="785" name="n_1mainValue【庁舎】&#10;有形固定資産減価償却率">
          <a:extLst>
            <a:ext uri="{FF2B5EF4-FFF2-40B4-BE49-F238E27FC236}">
              <a16:creationId xmlns:a16="http://schemas.microsoft.com/office/drawing/2014/main" id="{00000000-0008-0000-0F00-000011030000}"/>
            </a:ext>
          </a:extLst>
        </xdr:cNvPr>
        <xdr:cNvSpPr txBox="1"/>
      </xdr:nvSpPr>
      <xdr:spPr>
        <a:xfrm>
          <a:off x="15266044" y="1828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72407</xdr:rowOff>
    </xdr:from>
    <xdr:ext cx="405111" cy="259045"/>
    <xdr:sp macro="" textlink="">
      <xdr:nvSpPr>
        <xdr:cNvPr id="786" name="n_2mainValue【庁舎】&#10;有形固定資産減価償却率">
          <a:extLst>
            <a:ext uri="{FF2B5EF4-FFF2-40B4-BE49-F238E27FC236}">
              <a16:creationId xmlns:a16="http://schemas.microsoft.com/office/drawing/2014/main" id="{00000000-0008-0000-0F00-000012030000}"/>
            </a:ext>
          </a:extLst>
        </xdr:cNvPr>
        <xdr:cNvSpPr txBox="1"/>
      </xdr:nvSpPr>
      <xdr:spPr>
        <a:xfrm>
          <a:off x="14389744" y="1824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34851</xdr:rowOff>
    </xdr:from>
    <xdr:ext cx="405111" cy="259045"/>
    <xdr:sp macro="" textlink="">
      <xdr:nvSpPr>
        <xdr:cNvPr id="787" name="n_3mainValue【庁舎】&#10;有形固定資産減価償却率">
          <a:extLst>
            <a:ext uri="{FF2B5EF4-FFF2-40B4-BE49-F238E27FC236}">
              <a16:creationId xmlns:a16="http://schemas.microsoft.com/office/drawing/2014/main" id="{00000000-0008-0000-0F00-000013030000}"/>
            </a:ext>
          </a:extLst>
        </xdr:cNvPr>
        <xdr:cNvSpPr txBox="1"/>
      </xdr:nvSpPr>
      <xdr:spPr>
        <a:xfrm>
          <a:off x="13500744" y="1820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561</xdr:rowOff>
    </xdr:from>
    <xdr:ext cx="405111" cy="259045"/>
    <xdr:sp macro="" textlink="">
      <xdr:nvSpPr>
        <xdr:cNvPr id="788" name="n_4mainValue【庁舎】&#10;有形固定資産減価償却率">
          <a:extLst>
            <a:ext uri="{FF2B5EF4-FFF2-40B4-BE49-F238E27FC236}">
              <a16:creationId xmlns:a16="http://schemas.microsoft.com/office/drawing/2014/main" id="{00000000-0008-0000-0F00-000014030000}"/>
            </a:ext>
          </a:extLst>
        </xdr:cNvPr>
        <xdr:cNvSpPr txBox="1"/>
      </xdr:nvSpPr>
      <xdr:spPr>
        <a:xfrm>
          <a:off x="12611744" y="1817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9" name="正方形/長方形 788">
          <a:extLst>
            <a:ext uri="{FF2B5EF4-FFF2-40B4-BE49-F238E27FC236}">
              <a16:creationId xmlns:a16="http://schemas.microsoft.com/office/drawing/2014/main" id="{00000000-0008-0000-0F00-000015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0" name="正方形/長方形 789">
          <a:extLst>
            <a:ext uri="{FF2B5EF4-FFF2-40B4-BE49-F238E27FC236}">
              <a16:creationId xmlns:a16="http://schemas.microsoft.com/office/drawing/2014/main" id="{00000000-0008-0000-0F00-000016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1" name="正方形/長方形 790">
          <a:extLst>
            <a:ext uri="{FF2B5EF4-FFF2-40B4-BE49-F238E27FC236}">
              <a16:creationId xmlns:a16="http://schemas.microsoft.com/office/drawing/2014/main" id="{00000000-0008-0000-0F00-000017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2" name="正方形/長方形 791">
          <a:extLst>
            <a:ext uri="{FF2B5EF4-FFF2-40B4-BE49-F238E27FC236}">
              <a16:creationId xmlns:a16="http://schemas.microsoft.com/office/drawing/2014/main" id="{00000000-0008-0000-0F00-000018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3" name="正方形/長方形 792">
          <a:extLst>
            <a:ext uri="{FF2B5EF4-FFF2-40B4-BE49-F238E27FC236}">
              <a16:creationId xmlns:a16="http://schemas.microsoft.com/office/drawing/2014/main" id="{00000000-0008-0000-0F00-000019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4" name="正方形/長方形 793">
          <a:extLst>
            <a:ext uri="{FF2B5EF4-FFF2-40B4-BE49-F238E27FC236}">
              <a16:creationId xmlns:a16="http://schemas.microsoft.com/office/drawing/2014/main" id="{00000000-0008-0000-0F00-00001A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5" name="正方形/長方形 794">
          <a:extLst>
            <a:ext uri="{FF2B5EF4-FFF2-40B4-BE49-F238E27FC236}">
              <a16:creationId xmlns:a16="http://schemas.microsoft.com/office/drawing/2014/main" id="{00000000-0008-0000-0F00-00001B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6" name="正方形/長方形 795">
          <a:extLst>
            <a:ext uri="{FF2B5EF4-FFF2-40B4-BE49-F238E27FC236}">
              <a16:creationId xmlns:a16="http://schemas.microsoft.com/office/drawing/2014/main" id="{00000000-0008-0000-0F00-00001C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7" name="テキスト ボックス 796">
          <a:extLst>
            <a:ext uri="{FF2B5EF4-FFF2-40B4-BE49-F238E27FC236}">
              <a16:creationId xmlns:a16="http://schemas.microsoft.com/office/drawing/2014/main" id="{00000000-0008-0000-0F00-00001D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8" name="直線コネクタ 797">
          <a:extLst>
            <a:ext uri="{FF2B5EF4-FFF2-40B4-BE49-F238E27FC236}">
              <a16:creationId xmlns:a16="http://schemas.microsoft.com/office/drawing/2014/main" id="{00000000-0008-0000-0F00-00001E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99" name="直線コネクタ 798">
          <a:extLst>
            <a:ext uri="{FF2B5EF4-FFF2-40B4-BE49-F238E27FC236}">
              <a16:creationId xmlns:a16="http://schemas.microsoft.com/office/drawing/2014/main" id="{00000000-0008-0000-0F00-00001F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0" name="テキスト ボックス 799">
          <a:extLst>
            <a:ext uri="{FF2B5EF4-FFF2-40B4-BE49-F238E27FC236}">
              <a16:creationId xmlns:a16="http://schemas.microsoft.com/office/drawing/2014/main" id="{00000000-0008-0000-0F00-000020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1" name="直線コネクタ 800">
          <a:extLst>
            <a:ext uri="{FF2B5EF4-FFF2-40B4-BE49-F238E27FC236}">
              <a16:creationId xmlns:a16="http://schemas.microsoft.com/office/drawing/2014/main" id="{00000000-0008-0000-0F00-000021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2" name="テキスト ボックス 801">
          <a:extLst>
            <a:ext uri="{FF2B5EF4-FFF2-40B4-BE49-F238E27FC236}">
              <a16:creationId xmlns:a16="http://schemas.microsoft.com/office/drawing/2014/main" id="{00000000-0008-0000-0F00-000022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3" name="直線コネクタ 802">
          <a:extLst>
            <a:ext uri="{FF2B5EF4-FFF2-40B4-BE49-F238E27FC236}">
              <a16:creationId xmlns:a16="http://schemas.microsoft.com/office/drawing/2014/main" id="{00000000-0008-0000-0F00-000023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4" name="テキスト ボックス 803">
          <a:extLst>
            <a:ext uri="{FF2B5EF4-FFF2-40B4-BE49-F238E27FC236}">
              <a16:creationId xmlns:a16="http://schemas.microsoft.com/office/drawing/2014/main" id="{00000000-0008-0000-0F00-000024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5" name="直線コネクタ 804">
          <a:extLst>
            <a:ext uri="{FF2B5EF4-FFF2-40B4-BE49-F238E27FC236}">
              <a16:creationId xmlns:a16="http://schemas.microsoft.com/office/drawing/2014/main" id="{00000000-0008-0000-0F00-000025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6" name="テキスト ボックス 805">
          <a:extLst>
            <a:ext uri="{FF2B5EF4-FFF2-40B4-BE49-F238E27FC236}">
              <a16:creationId xmlns:a16="http://schemas.microsoft.com/office/drawing/2014/main" id="{00000000-0008-0000-0F00-000026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7" name="直線コネクタ 806">
          <a:extLst>
            <a:ext uri="{FF2B5EF4-FFF2-40B4-BE49-F238E27FC236}">
              <a16:creationId xmlns:a16="http://schemas.microsoft.com/office/drawing/2014/main" id="{00000000-0008-0000-0F00-000027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8" name="テキスト ボックス 807">
          <a:extLst>
            <a:ext uri="{FF2B5EF4-FFF2-40B4-BE49-F238E27FC236}">
              <a16:creationId xmlns:a16="http://schemas.microsoft.com/office/drawing/2014/main" id="{00000000-0008-0000-0F00-000028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09" name="直線コネクタ 808">
          <a:extLst>
            <a:ext uri="{FF2B5EF4-FFF2-40B4-BE49-F238E27FC236}">
              <a16:creationId xmlns:a16="http://schemas.microsoft.com/office/drawing/2014/main" id="{00000000-0008-0000-0F00-000029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0" name="テキスト ボックス 809">
          <a:extLst>
            <a:ext uri="{FF2B5EF4-FFF2-40B4-BE49-F238E27FC236}">
              <a16:creationId xmlns:a16="http://schemas.microsoft.com/office/drawing/2014/main" id="{00000000-0008-0000-0F00-00002A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a:extLst>
            <a:ext uri="{FF2B5EF4-FFF2-40B4-BE49-F238E27FC236}">
              <a16:creationId xmlns:a16="http://schemas.microsoft.com/office/drawing/2014/main" id="{00000000-0008-0000-0F00-00002B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a:extLst>
            <a:ext uri="{FF2B5EF4-FFF2-40B4-BE49-F238E27FC236}">
              <a16:creationId xmlns:a16="http://schemas.microsoft.com/office/drawing/2014/main" id="{00000000-0008-0000-0F00-00002C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庁舎】&#10;一人当たり面積グラフ枠">
          <a:extLst>
            <a:ext uri="{FF2B5EF4-FFF2-40B4-BE49-F238E27FC236}">
              <a16:creationId xmlns:a16="http://schemas.microsoft.com/office/drawing/2014/main" id="{00000000-0008-0000-0F00-00002D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107224</xdr:rowOff>
    </xdr:from>
    <xdr:to>
      <xdr:col>116</xdr:col>
      <xdr:colOff>62864</xdr:colOff>
      <xdr:row>108</xdr:row>
      <xdr:rowOff>53339</xdr:rowOff>
    </xdr:to>
    <xdr:cxnSp macro="">
      <xdr:nvCxnSpPr>
        <xdr:cNvPr id="814" name="直線コネクタ 813">
          <a:extLst>
            <a:ext uri="{FF2B5EF4-FFF2-40B4-BE49-F238E27FC236}">
              <a16:creationId xmlns:a16="http://schemas.microsoft.com/office/drawing/2014/main" id="{00000000-0008-0000-0F00-00002E030000}"/>
            </a:ext>
          </a:extLst>
        </xdr:cNvPr>
        <xdr:cNvCxnSpPr/>
      </xdr:nvCxnSpPr>
      <xdr:spPr>
        <a:xfrm flipV="1">
          <a:off x="22160864" y="17252224"/>
          <a:ext cx="0" cy="1317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57166</xdr:rowOff>
    </xdr:from>
    <xdr:ext cx="469744" cy="259045"/>
    <xdr:sp macro="" textlink="">
      <xdr:nvSpPr>
        <xdr:cNvPr id="815" name="【庁舎】&#10;一人当たり面積最小値テキスト">
          <a:extLst>
            <a:ext uri="{FF2B5EF4-FFF2-40B4-BE49-F238E27FC236}">
              <a16:creationId xmlns:a16="http://schemas.microsoft.com/office/drawing/2014/main" id="{00000000-0008-0000-0F00-00002F030000}"/>
            </a:ext>
          </a:extLst>
        </xdr:cNvPr>
        <xdr:cNvSpPr txBox="1"/>
      </xdr:nvSpPr>
      <xdr:spPr>
        <a:xfrm>
          <a:off x="22199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53339</xdr:rowOff>
    </xdr:from>
    <xdr:to>
      <xdr:col>116</xdr:col>
      <xdr:colOff>152400</xdr:colOff>
      <xdr:row>108</xdr:row>
      <xdr:rowOff>53339</xdr:rowOff>
    </xdr:to>
    <xdr:cxnSp macro="">
      <xdr:nvCxnSpPr>
        <xdr:cNvPr id="816" name="直線コネクタ 815">
          <a:extLst>
            <a:ext uri="{FF2B5EF4-FFF2-40B4-BE49-F238E27FC236}">
              <a16:creationId xmlns:a16="http://schemas.microsoft.com/office/drawing/2014/main" id="{00000000-0008-0000-0F00-000030030000}"/>
            </a:ext>
          </a:extLst>
        </xdr:cNvPr>
        <xdr:cNvCxnSpPr/>
      </xdr:nvCxnSpPr>
      <xdr:spPr>
        <a:xfrm>
          <a:off x="22072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53901</xdr:rowOff>
    </xdr:from>
    <xdr:ext cx="469744" cy="259045"/>
    <xdr:sp macro="" textlink="">
      <xdr:nvSpPr>
        <xdr:cNvPr id="817" name="【庁舎】&#10;一人当たり面積最大値テキスト">
          <a:extLst>
            <a:ext uri="{FF2B5EF4-FFF2-40B4-BE49-F238E27FC236}">
              <a16:creationId xmlns:a16="http://schemas.microsoft.com/office/drawing/2014/main" id="{00000000-0008-0000-0F00-000031030000}"/>
            </a:ext>
          </a:extLst>
        </xdr:cNvPr>
        <xdr:cNvSpPr txBox="1"/>
      </xdr:nvSpPr>
      <xdr:spPr>
        <a:xfrm>
          <a:off x="22199600" y="17027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107224</xdr:rowOff>
    </xdr:from>
    <xdr:to>
      <xdr:col>116</xdr:col>
      <xdr:colOff>152400</xdr:colOff>
      <xdr:row>100</xdr:row>
      <xdr:rowOff>107224</xdr:rowOff>
    </xdr:to>
    <xdr:cxnSp macro="">
      <xdr:nvCxnSpPr>
        <xdr:cNvPr id="818" name="直線コネクタ 817">
          <a:extLst>
            <a:ext uri="{FF2B5EF4-FFF2-40B4-BE49-F238E27FC236}">
              <a16:creationId xmlns:a16="http://schemas.microsoft.com/office/drawing/2014/main" id="{00000000-0008-0000-0F00-000032030000}"/>
            </a:ext>
          </a:extLst>
        </xdr:cNvPr>
        <xdr:cNvCxnSpPr/>
      </xdr:nvCxnSpPr>
      <xdr:spPr>
        <a:xfrm>
          <a:off x="22072600" y="1725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57711</xdr:rowOff>
    </xdr:from>
    <xdr:ext cx="469744" cy="259045"/>
    <xdr:sp macro="" textlink="">
      <xdr:nvSpPr>
        <xdr:cNvPr id="819" name="【庁舎】&#10;一人当たり面積平均値テキスト">
          <a:extLst>
            <a:ext uri="{FF2B5EF4-FFF2-40B4-BE49-F238E27FC236}">
              <a16:creationId xmlns:a16="http://schemas.microsoft.com/office/drawing/2014/main" id="{00000000-0008-0000-0F00-000033030000}"/>
            </a:ext>
          </a:extLst>
        </xdr:cNvPr>
        <xdr:cNvSpPr txBox="1"/>
      </xdr:nvSpPr>
      <xdr:spPr>
        <a:xfrm>
          <a:off x="22199600" y="182314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79284</xdr:rowOff>
    </xdr:from>
    <xdr:to>
      <xdr:col>116</xdr:col>
      <xdr:colOff>114300</xdr:colOff>
      <xdr:row>107</xdr:row>
      <xdr:rowOff>9434</xdr:rowOff>
    </xdr:to>
    <xdr:sp macro="" textlink="">
      <xdr:nvSpPr>
        <xdr:cNvPr id="820" name="フローチャート: 判断 819">
          <a:extLst>
            <a:ext uri="{FF2B5EF4-FFF2-40B4-BE49-F238E27FC236}">
              <a16:creationId xmlns:a16="http://schemas.microsoft.com/office/drawing/2014/main" id="{00000000-0008-0000-0F00-000034030000}"/>
            </a:ext>
          </a:extLst>
        </xdr:cNvPr>
        <xdr:cNvSpPr/>
      </xdr:nvSpPr>
      <xdr:spPr>
        <a:xfrm>
          <a:off x="22110700" y="1825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84182</xdr:rowOff>
    </xdr:from>
    <xdr:to>
      <xdr:col>112</xdr:col>
      <xdr:colOff>38100</xdr:colOff>
      <xdr:row>107</xdr:row>
      <xdr:rowOff>14332</xdr:rowOff>
    </xdr:to>
    <xdr:sp macro="" textlink="">
      <xdr:nvSpPr>
        <xdr:cNvPr id="821" name="フローチャート: 判断 820">
          <a:extLst>
            <a:ext uri="{FF2B5EF4-FFF2-40B4-BE49-F238E27FC236}">
              <a16:creationId xmlns:a16="http://schemas.microsoft.com/office/drawing/2014/main" id="{00000000-0008-0000-0F00-000035030000}"/>
            </a:ext>
          </a:extLst>
        </xdr:cNvPr>
        <xdr:cNvSpPr/>
      </xdr:nvSpPr>
      <xdr:spPr>
        <a:xfrm>
          <a:off x="21272500" y="182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102144</xdr:rowOff>
    </xdr:from>
    <xdr:to>
      <xdr:col>107</xdr:col>
      <xdr:colOff>101600</xdr:colOff>
      <xdr:row>107</xdr:row>
      <xdr:rowOff>32294</xdr:rowOff>
    </xdr:to>
    <xdr:sp macro="" textlink="">
      <xdr:nvSpPr>
        <xdr:cNvPr id="822" name="フローチャート: 判断 821">
          <a:extLst>
            <a:ext uri="{FF2B5EF4-FFF2-40B4-BE49-F238E27FC236}">
              <a16:creationId xmlns:a16="http://schemas.microsoft.com/office/drawing/2014/main" id="{00000000-0008-0000-0F00-000036030000}"/>
            </a:ext>
          </a:extLst>
        </xdr:cNvPr>
        <xdr:cNvSpPr/>
      </xdr:nvSpPr>
      <xdr:spPr>
        <a:xfrm>
          <a:off x="20383500" y="18275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59689</xdr:rowOff>
    </xdr:from>
    <xdr:to>
      <xdr:col>102</xdr:col>
      <xdr:colOff>165100</xdr:colOff>
      <xdr:row>106</xdr:row>
      <xdr:rowOff>161289</xdr:rowOff>
    </xdr:to>
    <xdr:sp macro="" textlink="">
      <xdr:nvSpPr>
        <xdr:cNvPr id="823" name="フローチャート: 判断 822">
          <a:extLst>
            <a:ext uri="{FF2B5EF4-FFF2-40B4-BE49-F238E27FC236}">
              <a16:creationId xmlns:a16="http://schemas.microsoft.com/office/drawing/2014/main" id="{00000000-0008-0000-0F00-000037030000}"/>
            </a:ext>
          </a:extLst>
        </xdr:cNvPr>
        <xdr:cNvSpPr/>
      </xdr:nvSpPr>
      <xdr:spPr>
        <a:xfrm>
          <a:off x="19494500" y="1823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58057</xdr:rowOff>
    </xdr:from>
    <xdr:to>
      <xdr:col>98</xdr:col>
      <xdr:colOff>38100</xdr:colOff>
      <xdr:row>106</xdr:row>
      <xdr:rowOff>159657</xdr:rowOff>
    </xdr:to>
    <xdr:sp macro="" textlink="">
      <xdr:nvSpPr>
        <xdr:cNvPr id="824" name="フローチャート: 判断 823">
          <a:extLst>
            <a:ext uri="{FF2B5EF4-FFF2-40B4-BE49-F238E27FC236}">
              <a16:creationId xmlns:a16="http://schemas.microsoft.com/office/drawing/2014/main" id="{00000000-0008-0000-0F00-000038030000}"/>
            </a:ext>
          </a:extLst>
        </xdr:cNvPr>
        <xdr:cNvSpPr/>
      </xdr:nvSpPr>
      <xdr:spPr>
        <a:xfrm>
          <a:off x="18605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00000000-0008-0000-0F00-000039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00000000-0008-0000-0F00-00003A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00000000-0008-0000-0F00-00003B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00000000-0008-0000-0F00-00003C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00000000-0008-0000-0F00-00003D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9071</xdr:rowOff>
    </xdr:from>
    <xdr:to>
      <xdr:col>116</xdr:col>
      <xdr:colOff>114300</xdr:colOff>
      <xdr:row>106</xdr:row>
      <xdr:rowOff>110671</xdr:rowOff>
    </xdr:to>
    <xdr:sp macro="" textlink="">
      <xdr:nvSpPr>
        <xdr:cNvPr id="830" name="楕円 829">
          <a:extLst>
            <a:ext uri="{FF2B5EF4-FFF2-40B4-BE49-F238E27FC236}">
              <a16:creationId xmlns:a16="http://schemas.microsoft.com/office/drawing/2014/main" id="{00000000-0008-0000-0F00-00003E030000}"/>
            </a:ext>
          </a:extLst>
        </xdr:cNvPr>
        <xdr:cNvSpPr/>
      </xdr:nvSpPr>
      <xdr:spPr>
        <a:xfrm>
          <a:off x="221107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31948</xdr:rowOff>
    </xdr:from>
    <xdr:ext cx="469744" cy="259045"/>
    <xdr:sp macro="" textlink="">
      <xdr:nvSpPr>
        <xdr:cNvPr id="831" name="【庁舎】&#10;一人当たり面積該当値テキスト">
          <a:extLst>
            <a:ext uri="{FF2B5EF4-FFF2-40B4-BE49-F238E27FC236}">
              <a16:creationId xmlns:a16="http://schemas.microsoft.com/office/drawing/2014/main" id="{00000000-0008-0000-0F00-00003F030000}"/>
            </a:ext>
          </a:extLst>
        </xdr:cNvPr>
        <xdr:cNvSpPr txBox="1"/>
      </xdr:nvSpPr>
      <xdr:spPr>
        <a:xfrm>
          <a:off x="22199600" y="18034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13970</xdr:rowOff>
    </xdr:from>
    <xdr:to>
      <xdr:col>112</xdr:col>
      <xdr:colOff>38100</xdr:colOff>
      <xdr:row>106</xdr:row>
      <xdr:rowOff>115570</xdr:rowOff>
    </xdr:to>
    <xdr:sp macro="" textlink="">
      <xdr:nvSpPr>
        <xdr:cNvPr id="832" name="楕円 831">
          <a:extLst>
            <a:ext uri="{FF2B5EF4-FFF2-40B4-BE49-F238E27FC236}">
              <a16:creationId xmlns:a16="http://schemas.microsoft.com/office/drawing/2014/main" id="{00000000-0008-0000-0F00-000040030000}"/>
            </a:ext>
          </a:extLst>
        </xdr:cNvPr>
        <xdr:cNvSpPr/>
      </xdr:nvSpPr>
      <xdr:spPr>
        <a:xfrm>
          <a:off x="212725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59871</xdr:rowOff>
    </xdr:from>
    <xdr:to>
      <xdr:col>116</xdr:col>
      <xdr:colOff>63500</xdr:colOff>
      <xdr:row>106</xdr:row>
      <xdr:rowOff>64770</xdr:rowOff>
    </xdr:to>
    <xdr:cxnSp macro="">
      <xdr:nvCxnSpPr>
        <xdr:cNvPr id="833" name="直線コネクタ 832">
          <a:extLst>
            <a:ext uri="{FF2B5EF4-FFF2-40B4-BE49-F238E27FC236}">
              <a16:creationId xmlns:a16="http://schemas.microsoft.com/office/drawing/2014/main" id="{00000000-0008-0000-0F00-000041030000}"/>
            </a:ext>
          </a:extLst>
        </xdr:cNvPr>
        <xdr:cNvCxnSpPr/>
      </xdr:nvCxnSpPr>
      <xdr:spPr>
        <a:xfrm flipV="1">
          <a:off x="21323300" y="18233571"/>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17236</xdr:rowOff>
    </xdr:from>
    <xdr:to>
      <xdr:col>107</xdr:col>
      <xdr:colOff>101600</xdr:colOff>
      <xdr:row>106</xdr:row>
      <xdr:rowOff>118836</xdr:rowOff>
    </xdr:to>
    <xdr:sp macro="" textlink="">
      <xdr:nvSpPr>
        <xdr:cNvPr id="834" name="楕円 833">
          <a:extLst>
            <a:ext uri="{FF2B5EF4-FFF2-40B4-BE49-F238E27FC236}">
              <a16:creationId xmlns:a16="http://schemas.microsoft.com/office/drawing/2014/main" id="{00000000-0008-0000-0F00-000042030000}"/>
            </a:ext>
          </a:extLst>
        </xdr:cNvPr>
        <xdr:cNvSpPr/>
      </xdr:nvSpPr>
      <xdr:spPr>
        <a:xfrm>
          <a:off x="20383500" y="1819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64770</xdr:rowOff>
    </xdr:from>
    <xdr:to>
      <xdr:col>111</xdr:col>
      <xdr:colOff>177800</xdr:colOff>
      <xdr:row>106</xdr:row>
      <xdr:rowOff>68036</xdr:rowOff>
    </xdr:to>
    <xdr:cxnSp macro="">
      <xdr:nvCxnSpPr>
        <xdr:cNvPr id="835" name="直線コネクタ 834">
          <a:extLst>
            <a:ext uri="{FF2B5EF4-FFF2-40B4-BE49-F238E27FC236}">
              <a16:creationId xmlns:a16="http://schemas.microsoft.com/office/drawing/2014/main" id="{00000000-0008-0000-0F00-000043030000}"/>
            </a:ext>
          </a:extLst>
        </xdr:cNvPr>
        <xdr:cNvCxnSpPr/>
      </xdr:nvCxnSpPr>
      <xdr:spPr>
        <a:xfrm flipV="1">
          <a:off x="20434300" y="1823847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20501</xdr:rowOff>
    </xdr:from>
    <xdr:to>
      <xdr:col>102</xdr:col>
      <xdr:colOff>165100</xdr:colOff>
      <xdr:row>106</xdr:row>
      <xdr:rowOff>122101</xdr:rowOff>
    </xdr:to>
    <xdr:sp macro="" textlink="">
      <xdr:nvSpPr>
        <xdr:cNvPr id="836" name="楕円 835">
          <a:extLst>
            <a:ext uri="{FF2B5EF4-FFF2-40B4-BE49-F238E27FC236}">
              <a16:creationId xmlns:a16="http://schemas.microsoft.com/office/drawing/2014/main" id="{00000000-0008-0000-0F00-000044030000}"/>
            </a:ext>
          </a:extLst>
        </xdr:cNvPr>
        <xdr:cNvSpPr/>
      </xdr:nvSpPr>
      <xdr:spPr>
        <a:xfrm>
          <a:off x="19494500" y="1819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68036</xdr:rowOff>
    </xdr:from>
    <xdr:to>
      <xdr:col>107</xdr:col>
      <xdr:colOff>50800</xdr:colOff>
      <xdr:row>106</xdr:row>
      <xdr:rowOff>71301</xdr:rowOff>
    </xdr:to>
    <xdr:cxnSp macro="">
      <xdr:nvCxnSpPr>
        <xdr:cNvPr id="837" name="直線コネクタ 836">
          <a:extLst>
            <a:ext uri="{FF2B5EF4-FFF2-40B4-BE49-F238E27FC236}">
              <a16:creationId xmlns:a16="http://schemas.microsoft.com/office/drawing/2014/main" id="{00000000-0008-0000-0F00-000045030000}"/>
            </a:ext>
          </a:extLst>
        </xdr:cNvPr>
        <xdr:cNvCxnSpPr/>
      </xdr:nvCxnSpPr>
      <xdr:spPr>
        <a:xfrm flipV="1">
          <a:off x="19545300" y="1824173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20501</xdr:rowOff>
    </xdr:from>
    <xdr:to>
      <xdr:col>98</xdr:col>
      <xdr:colOff>38100</xdr:colOff>
      <xdr:row>106</xdr:row>
      <xdr:rowOff>122101</xdr:rowOff>
    </xdr:to>
    <xdr:sp macro="" textlink="">
      <xdr:nvSpPr>
        <xdr:cNvPr id="838" name="楕円 837">
          <a:extLst>
            <a:ext uri="{FF2B5EF4-FFF2-40B4-BE49-F238E27FC236}">
              <a16:creationId xmlns:a16="http://schemas.microsoft.com/office/drawing/2014/main" id="{00000000-0008-0000-0F00-000046030000}"/>
            </a:ext>
          </a:extLst>
        </xdr:cNvPr>
        <xdr:cNvSpPr/>
      </xdr:nvSpPr>
      <xdr:spPr>
        <a:xfrm>
          <a:off x="18605500" y="1819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71301</xdr:rowOff>
    </xdr:from>
    <xdr:to>
      <xdr:col>102</xdr:col>
      <xdr:colOff>114300</xdr:colOff>
      <xdr:row>106</xdr:row>
      <xdr:rowOff>71301</xdr:rowOff>
    </xdr:to>
    <xdr:cxnSp macro="">
      <xdr:nvCxnSpPr>
        <xdr:cNvPr id="839" name="直線コネクタ 838">
          <a:extLst>
            <a:ext uri="{FF2B5EF4-FFF2-40B4-BE49-F238E27FC236}">
              <a16:creationId xmlns:a16="http://schemas.microsoft.com/office/drawing/2014/main" id="{00000000-0008-0000-0F00-000047030000}"/>
            </a:ext>
          </a:extLst>
        </xdr:cNvPr>
        <xdr:cNvCxnSpPr/>
      </xdr:nvCxnSpPr>
      <xdr:spPr>
        <a:xfrm>
          <a:off x="18656300" y="1824500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5459</xdr:rowOff>
    </xdr:from>
    <xdr:ext cx="469744" cy="259045"/>
    <xdr:sp macro="" textlink="">
      <xdr:nvSpPr>
        <xdr:cNvPr id="840" name="n_1aveValue【庁舎】&#10;一人当たり面積">
          <a:extLst>
            <a:ext uri="{FF2B5EF4-FFF2-40B4-BE49-F238E27FC236}">
              <a16:creationId xmlns:a16="http://schemas.microsoft.com/office/drawing/2014/main" id="{00000000-0008-0000-0F00-000048030000}"/>
            </a:ext>
          </a:extLst>
        </xdr:cNvPr>
        <xdr:cNvSpPr txBox="1"/>
      </xdr:nvSpPr>
      <xdr:spPr>
        <a:xfrm>
          <a:off x="21075727" y="18350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23421</xdr:rowOff>
    </xdr:from>
    <xdr:ext cx="469744" cy="259045"/>
    <xdr:sp macro="" textlink="">
      <xdr:nvSpPr>
        <xdr:cNvPr id="841" name="n_2aveValue【庁舎】&#10;一人当たり面積">
          <a:extLst>
            <a:ext uri="{FF2B5EF4-FFF2-40B4-BE49-F238E27FC236}">
              <a16:creationId xmlns:a16="http://schemas.microsoft.com/office/drawing/2014/main" id="{00000000-0008-0000-0F00-000049030000}"/>
            </a:ext>
          </a:extLst>
        </xdr:cNvPr>
        <xdr:cNvSpPr txBox="1"/>
      </xdr:nvSpPr>
      <xdr:spPr>
        <a:xfrm>
          <a:off x="20199427" y="1836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152416</xdr:rowOff>
    </xdr:from>
    <xdr:ext cx="469744" cy="259045"/>
    <xdr:sp macro="" textlink="">
      <xdr:nvSpPr>
        <xdr:cNvPr id="842" name="n_3aveValue【庁舎】&#10;一人当たり面積">
          <a:extLst>
            <a:ext uri="{FF2B5EF4-FFF2-40B4-BE49-F238E27FC236}">
              <a16:creationId xmlns:a16="http://schemas.microsoft.com/office/drawing/2014/main" id="{00000000-0008-0000-0F00-00004A030000}"/>
            </a:ext>
          </a:extLst>
        </xdr:cNvPr>
        <xdr:cNvSpPr txBox="1"/>
      </xdr:nvSpPr>
      <xdr:spPr>
        <a:xfrm>
          <a:off x="19310427" y="1832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150784</xdr:rowOff>
    </xdr:from>
    <xdr:ext cx="469744" cy="259045"/>
    <xdr:sp macro="" textlink="">
      <xdr:nvSpPr>
        <xdr:cNvPr id="843" name="n_4aveValue【庁舎】&#10;一人当たり面積">
          <a:extLst>
            <a:ext uri="{FF2B5EF4-FFF2-40B4-BE49-F238E27FC236}">
              <a16:creationId xmlns:a16="http://schemas.microsoft.com/office/drawing/2014/main" id="{00000000-0008-0000-0F00-00004B030000}"/>
            </a:ext>
          </a:extLst>
        </xdr:cNvPr>
        <xdr:cNvSpPr txBox="1"/>
      </xdr:nvSpPr>
      <xdr:spPr>
        <a:xfrm>
          <a:off x="18421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132097</xdr:rowOff>
    </xdr:from>
    <xdr:ext cx="469744" cy="259045"/>
    <xdr:sp macro="" textlink="">
      <xdr:nvSpPr>
        <xdr:cNvPr id="844" name="n_1mainValue【庁舎】&#10;一人当たり面積">
          <a:extLst>
            <a:ext uri="{FF2B5EF4-FFF2-40B4-BE49-F238E27FC236}">
              <a16:creationId xmlns:a16="http://schemas.microsoft.com/office/drawing/2014/main" id="{00000000-0008-0000-0F00-00004C030000}"/>
            </a:ext>
          </a:extLst>
        </xdr:cNvPr>
        <xdr:cNvSpPr txBox="1"/>
      </xdr:nvSpPr>
      <xdr:spPr>
        <a:xfrm>
          <a:off x="21075727" y="1796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135363</xdr:rowOff>
    </xdr:from>
    <xdr:ext cx="469744" cy="259045"/>
    <xdr:sp macro="" textlink="">
      <xdr:nvSpPr>
        <xdr:cNvPr id="845" name="n_2mainValue【庁舎】&#10;一人当たり面積">
          <a:extLst>
            <a:ext uri="{FF2B5EF4-FFF2-40B4-BE49-F238E27FC236}">
              <a16:creationId xmlns:a16="http://schemas.microsoft.com/office/drawing/2014/main" id="{00000000-0008-0000-0F00-00004D030000}"/>
            </a:ext>
          </a:extLst>
        </xdr:cNvPr>
        <xdr:cNvSpPr txBox="1"/>
      </xdr:nvSpPr>
      <xdr:spPr>
        <a:xfrm>
          <a:off x="20199427" y="17966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138628</xdr:rowOff>
    </xdr:from>
    <xdr:ext cx="469744" cy="259045"/>
    <xdr:sp macro="" textlink="">
      <xdr:nvSpPr>
        <xdr:cNvPr id="846" name="n_3mainValue【庁舎】&#10;一人当たり面積">
          <a:extLst>
            <a:ext uri="{FF2B5EF4-FFF2-40B4-BE49-F238E27FC236}">
              <a16:creationId xmlns:a16="http://schemas.microsoft.com/office/drawing/2014/main" id="{00000000-0008-0000-0F00-00004E030000}"/>
            </a:ext>
          </a:extLst>
        </xdr:cNvPr>
        <xdr:cNvSpPr txBox="1"/>
      </xdr:nvSpPr>
      <xdr:spPr>
        <a:xfrm>
          <a:off x="19310427" y="17969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138628</xdr:rowOff>
    </xdr:from>
    <xdr:ext cx="469744" cy="259045"/>
    <xdr:sp macro="" textlink="">
      <xdr:nvSpPr>
        <xdr:cNvPr id="847" name="n_4mainValue【庁舎】&#10;一人当たり面積">
          <a:extLst>
            <a:ext uri="{FF2B5EF4-FFF2-40B4-BE49-F238E27FC236}">
              <a16:creationId xmlns:a16="http://schemas.microsoft.com/office/drawing/2014/main" id="{00000000-0008-0000-0F00-00004F030000}"/>
            </a:ext>
          </a:extLst>
        </xdr:cNvPr>
        <xdr:cNvSpPr txBox="1"/>
      </xdr:nvSpPr>
      <xdr:spPr>
        <a:xfrm>
          <a:off x="18421427" y="17969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a:extLst>
            <a:ext uri="{FF2B5EF4-FFF2-40B4-BE49-F238E27FC236}">
              <a16:creationId xmlns:a16="http://schemas.microsoft.com/office/drawing/2014/main" id="{00000000-0008-0000-0F00-000050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a:extLst>
            <a:ext uri="{FF2B5EF4-FFF2-40B4-BE49-F238E27FC236}">
              <a16:creationId xmlns:a16="http://schemas.microsoft.com/office/drawing/2014/main" id="{00000000-0008-0000-0F00-000051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a:extLst>
            <a:ext uri="{FF2B5EF4-FFF2-40B4-BE49-F238E27FC236}">
              <a16:creationId xmlns:a16="http://schemas.microsoft.com/office/drawing/2014/main" id="{00000000-0008-0000-0F00-000052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析表①と同様に、類似団体と比較して、教育関係への投資額が大きいことから、図書館や市民会館（文化ホール）等の教育施設の有形固定資産減価償却率は、類似団体より若干低い数値を示している。また、消防団施設については、令和３年度の老朽化に伴う建て替え工事により、消防施設の有形固定資産減価償却率は大幅に改善することとなった。</a:t>
          </a:r>
        </a:p>
        <a:p>
          <a:r>
            <a:rPr kumimoji="1" lang="ja-JP" altLang="en-US" sz="1300">
              <a:latin typeface="ＭＳ Ｐゴシック" panose="020B0600070205080204" pitchFamily="50" charset="-128"/>
              <a:ea typeface="ＭＳ Ｐゴシック" panose="020B0600070205080204" pitchFamily="50" charset="-128"/>
            </a:rPr>
            <a:t>　一方、有形固定資産減価償却率が高い施設としては、体育館・プール、保健センターおよび庁舎等が挙げられる。これらの有形固定資産減価償却率が高い施設については、必要に応じて、公共施設等総合管理計画に基づく、個別施設計画により、計画的に管理し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20,987
20,161
117.60
10,718,475
9,792,835
821,733
6,289,437
8,211,085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30.2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a:t>
          </a:r>
          <a:r>
            <a:rPr kumimoji="1" lang="en-US" altLang="ja-JP" sz="1300">
              <a:latin typeface="ＭＳ Ｐゴシック" panose="020B0600070205080204" pitchFamily="50" charset="-128"/>
              <a:ea typeface="ＭＳ Ｐゴシック" panose="020B0600070205080204" pitchFamily="50" charset="-128"/>
            </a:rPr>
            <a:t>0.69</a:t>
          </a:r>
          <a:r>
            <a:rPr kumimoji="1" lang="ja-JP" altLang="en-US" sz="1300">
              <a:latin typeface="ＭＳ Ｐゴシック" panose="020B0600070205080204" pitchFamily="50" charset="-128"/>
              <a:ea typeface="ＭＳ Ｐゴシック" panose="020B0600070205080204" pitchFamily="50" charset="-128"/>
            </a:rPr>
            <a:t>となり、前年度と比較して</a:t>
          </a:r>
          <a:r>
            <a:rPr kumimoji="1" lang="en-US" altLang="ja-JP" sz="1300">
              <a:latin typeface="ＭＳ Ｐゴシック" panose="020B0600070205080204" pitchFamily="50" charset="-128"/>
              <a:ea typeface="ＭＳ Ｐゴシック" panose="020B0600070205080204" pitchFamily="50" charset="-128"/>
            </a:rPr>
            <a:t>0.03</a:t>
          </a:r>
          <a:r>
            <a:rPr kumimoji="1" lang="ja-JP" altLang="en-US" sz="1300">
              <a:latin typeface="ＭＳ Ｐゴシック" panose="020B0600070205080204" pitchFamily="50" charset="-128"/>
              <a:ea typeface="ＭＳ Ｐゴシック" panose="020B0600070205080204" pitchFamily="50" charset="-128"/>
            </a:rPr>
            <a:t>ポイントの微減となった。全国平均と比較すると数値は高い傾向にあるが、滋賀県平均と比較するとほぼ同程度の数字となった。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元年度から令和３年度までは、町民税法人税割が好調であったことにより財政力指数は上昇傾向であったが、令和４年度は、税収が落ち着く一方、人件費や扶助費（社会保障関係経費）など義務的経費が増加し、基準財政需要額を押し上げる要因となり、財政力指数は低下した。今後も税収等を左右する景気動向等を注視するとともに、行政の効率化に努めることにより、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53522</xdr:rowOff>
    </xdr:from>
    <xdr:to>
      <xdr:col>23</xdr:col>
      <xdr:colOff>133350</xdr:colOff>
      <xdr:row>44</xdr:row>
      <xdr:rowOff>130628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54272"/>
          <a:ext cx="0" cy="16201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139899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53522</xdr:rowOff>
    </xdr:from>
    <xdr:to>
      <xdr:col>24</xdr:col>
      <xdr:colOff>12700</xdr:colOff>
      <xdr:row>35</xdr:row>
      <xdr:rowOff>53522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92528</xdr:rowOff>
    </xdr:from>
    <xdr:to>
      <xdr:col>23</xdr:col>
      <xdr:colOff>133350</xdr:colOff>
      <xdr:row>40</xdr:row>
      <xdr:rowOff>144235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950528"/>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92727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77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75293</xdr:rowOff>
    </xdr:from>
    <xdr:to>
      <xdr:col>19</xdr:col>
      <xdr:colOff>133350</xdr:colOff>
      <xdr:row>40</xdr:row>
      <xdr:rowOff>92528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9332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58965</xdr:rowOff>
    </xdr:from>
    <xdr:to>
      <xdr:col>19</xdr:col>
      <xdr:colOff>184150</xdr:colOff>
      <xdr:row>40</xdr:row>
      <xdr:rowOff>160565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691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145342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0033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75293</xdr:rowOff>
    </xdr:from>
    <xdr:to>
      <xdr:col>15</xdr:col>
      <xdr:colOff>82550</xdr:colOff>
      <xdr:row>40</xdr:row>
      <xdr:rowOff>92528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69332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39</xdr:row>
      <xdr:rowOff>161472</xdr:rowOff>
    </xdr:from>
    <xdr:to>
      <xdr:col>15</xdr:col>
      <xdr:colOff>133350</xdr:colOff>
      <xdr:row>40</xdr:row>
      <xdr:rowOff>91622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6848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101799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92528</xdr:rowOff>
    </xdr:from>
    <xdr:to>
      <xdr:col>11</xdr:col>
      <xdr:colOff>31750</xdr:colOff>
      <xdr:row>40</xdr:row>
      <xdr:rowOff>144235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6950528"/>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58965</xdr:rowOff>
    </xdr:from>
    <xdr:to>
      <xdr:col>11</xdr:col>
      <xdr:colOff>82550</xdr:colOff>
      <xdr:row>40</xdr:row>
      <xdr:rowOff>160565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691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145342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003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16527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93435</xdr:rowOff>
    </xdr:from>
    <xdr:to>
      <xdr:col>23</xdr:col>
      <xdr:colOff>184150</xdr:colOff>
      <xdr:row>41</xdr:row>
      <xdr:rowOff>23585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65512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23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41728</xdr:rowOff>
    </xdr:from>
    <xdr:to>
      <xdr:col>19</xdr:col>
      <xdr:colOff>184150</xdr:colOff>
      <xdr:row>40</xdr:row>
      <xdr:rowOff>143328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153505</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668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24493</xdr:rowOff>
    </xdr:from>
    <xdr:to>
      <xdr:col>15</xdr:col>
      <xdr:colOff>133350</xdr:colOff>
      <xdr:row>40</xdr:row>
      <xdr:rowOff>126093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110870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968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41728</xdr:rowOff>
    </xdr:from>
    <xdr:to>
      <xdr:col>11</xdr:col>
      <xdr:colOff>82550</xdr:colOff>
      <xdr:row>40</xdr:row>
      <xdr:rowOff>143328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153505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93435</xdr:rowOff>
    </xdr:from>
    <xdr:to>
      <xdr:col>7</xdr:col>
      <xdr:colOff>31750</xdr:colOff>
      <xdr:row>41</xdr:row>
      <xdr:rowOff>23585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8362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037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財政の弾力性を示す経常収支比率は、</a:t>
          </a:r>
          <a:r>
            <a:rPr kumimoji="1" lang="en-US" altLang="ja-JP" sz="1200">
              <a:latin typeface="ＭＳ Ｐゴシック" panose="020B0600070205080204" pitchFamily="50" charset="-128"/>
              <a:ea typeface="ＭＳ Ｐゴシック" panose="020B0600070205080204" pitchFamily="50" charset="-128"/>
            </a:rPr>
            <a:t>90.8</a:t>
          </a:r>
          <a:r>
            <a:rPr kumimoji="1" lang="ja-JP" altLang="en-US" sz="1200">
              <a:latin typeface="ＭＳ Ｐゴシック" panose="020B0600070205080204" pitchFamily="50" charset="-128"/>
              <a:ea typeface="ＭＳ Ｐゴシック" panose="020B0600070205080204" pitchFamily="50" charset="-128"/>
            </a:rPr>
            <a:t>％となり、前年度と比較して</a:t>
          </a:r>
          <a:r>
            <a:rPr kumimoji="1" lang="en-US" altLang="ja-JP" sz="1200">
              <a:latin typeface="ＭＳ Ｐゴシック" panose="020B0600070205080204" pitchFamily="50" charset="-128"/>
              <a:ea typeface="ＭＳ Ｐゴシック" panose="020B0600070205080204" pitchFamily="50" charset="-128"/>
            </a:rPr>
            <a:t>9.1</a:t>
          </a:r>
          <a:r>
            <a:rPr kumimoji="1" lang="ja-JP" altLang="en-US" sz="1200">
              <a:latin typeface="ＭＳ Ｐゴシック" panose="020B0600070205080204" pitchFamily="50" charset="-128"/>
              <a:ea typeface="ＭＳ Ｐゴシック" panose="020B0600070205080204" pitchFamily="50" charset="-128"/>
            </a:rPr>
            <a:t>ポイント上昇した。主な要因としては、人件費の増加や物件費、補助費等の経費の増加が上げられる。また、歳入の経常一般財源（臨時財政対策債等を含む）は、前年度より減少しており、これは、地方</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普通</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交付税および臨時特例対策債の減が大きな要因となっている。このことから、経常一般財源充当額が増加している一方で、経常一般財源が減少したことから経常収支比率は上昇した。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今後も、財政構造の硬直化が進むことが懸念されることから、引き続き経常経費の縮減に努める。</a:t>
          </a:r>
          <a:endParaRPr kumimoji="1" lang="en-US" altLang="ja-JP" sz="1200">
            <a:latin typeface="ＭＳ Ｐゴシック" panose="020B0600070205080204" pitchFamily="50" charset="-128"/>
            <a:ea typeface="ＭＳ Ｐゴシック" panose="020B0600070205080204" pitchFamily="50" charset="-128"/>
          </a:endParaRPr>
        </a:p>
        <a:p>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66</xdr:row>
      <xdr:rowOff>5334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64140"/>
          <a:ext cx="0" cy="10568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148861</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9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5334</xdr:rowOff>
    </xdr:from>
    <xdr:to>
      <xdr:col>24</xdr:col>
      <xdr:colOff>12700</xdr:colOff>
      <xdr:row>66</xdr:row>
      <xdr:rowOff>5334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32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5842</xdr:rowOff>
    </xdr:from>
    <xdr:to>
      <xdr:col>23</xdr:col>
      <xdr:colOff>133350</xdr:colOff>
      <xdr:row>64</xdr:row>
      <xdr:rowOff>102108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635742"/>
          <a:ext cx="838200" cy="439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70375</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002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53848</xdr:rowOff>
    </xdr:from>
    <xdr:to>
      <xdr:col>23</xdr:col>
      <xdr:colOff>184150</xdr:colOff>
      <xdr:row>63</xdr:row>
      <xdr:rowOff>155448</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55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5842</xdr:rowOff>
    </xdr:from>
    <xdr:to>
      <xdr:col>19</xdr:col>
      <xdr:colOff>133350</xdr:colOff>
      <xdr:row>65</xdr:row>
      <xdr:rowOff>51308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635742"/>
          <a:ext cx="889000" cy="559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56388</xdr:rowOff>
    </xdr:from>
    <xdr:to>
      <xdr:col>19</xdr:col>
      <xdr:colOff>184150</xdr:colOff>
      <xdr:row>62</xdr:row>
      <xdr:rowOff>157988</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8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142765</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772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44196</xdr:rowOff>
    </xdr:from>
    <xdr:to>
      <xdr:col>15</xdr:col>
      <xdr:colOff>82550</xdr:colOff>
      <xdr:row>65</xdr:row>
      <xdr:rowOff>51308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1016996"/>
          <a:ext cx="889000" cy="178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102108</xdr:rowOff>
    </xdr:from>
    <xdr:to>
      <xdr:col>15</xdr:col>
      <xdr:colOff>133350</xdr:colOff>
      <xdr:row>64</xdr:row>
      <xdr:rowOff>32258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0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42435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72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145796</xdr:rowOff>
    </xdr:from>
    <xdr:to>
      <xdr:col>11</xdr:col>
      <xdr:colOff>31750</xdr:colOff>
      <xdr:row>64</xdr:row>
      <xdr:rowOff>44196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775696"/>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106934</xdr:rowOff>
    </xdr:from>
    <xdr:to>
      <xdr:col>11</xdr:col>
      <xdr:colOff>82550</xdr:colOff>
      <xdr:row>64</xdr:row>
      <xdr:rowOff>37084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47261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67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82804</xdr:rowOff>
    </xdr:from>
    <xdr:to>
      <xdr:col>7</xdr:col>
      <xdr:colOff>31750</xdr:colOff>
      <xdr:row>64</xdr:row>
      <xdr:rowOff>12954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169181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970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51308</xdr:rowOff>
    </xdr:from>
    <xdr:to>
      <xdr:col>23</xdr:col>
      <xdr:colOff>184150</xdr:colOff>
      <xdr:row>64</xdr:row>
      <xdr:rowOff>152908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02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23385</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96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126492</xdr:rowOff>
    </xdr:from>
    <xdr:to>
      <xdr:col>19</xdr:col>
      <xdr:colOff>184150</xdr:colOff>
      <xdr:row>62</xdr:row>
      <xdr:rowOff>56642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58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66819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3538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508</xdr:rowOff>
    </xdr:from>
    <xdr:to>
      <xdr:col>15</xdr:col>
      <xdr:colOff>133350</xdr:colOff>
      <xdr:row>65</xdr:row>
      <xdr:rowOff>102108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14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86885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231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164846</xdr:rowOff>
    </xdr:from>
    <xdr:to>
      <xdr:col>11</xdr:col>
      <xdr:colOff>82550</xdr:colOff>
      <xdr:row>64</xdr:row>
      <xdr:rowOff>94996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96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79773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05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94996</xdr:rowOff>
    </xdr:from>
    <xdr:to>
      <xdr:col>7</xdr:col>
      <xdr:colOff>31750</xdr:colOff>
      <xdr:row>63</xdr:row>
      <xdr:rowOff>25146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35323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9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[168,611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人口</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人当たり人件費・物件費等決算額は</a:t>
          </a:r>
          <a:r>
            <a:rPr kumimoji="1" lang="en-US" altLang="ja-JP" sz="1200">
              <a:latin typeface="ＭＳ Ｐゴシック" panose="020B0600070205080204" pitchFamily="50" charset="-128"/>
              <a:ea typeface="ＭＳ Ｐゴシック" panose="020B0600070205080204" pitchFamily="50" charset="-128"/>
            </a:rPr>
            <a:t>168,611</a:t>
          </a:r>
          <a:r>
            <a:rPr kumimoji="1" lang="ja-JP" altLang="en-US" sz="1200">
              <a:latin typeface="ＭＳ Ｐゴシック" panose="020B0600070205080204" pitchFamily="50" charset="-128"/>
              <a:ea typeface="ＭＳ Ｐゴシック" panose="020B0600070205080204" pitchFamily="50" charset="-128"/>
            </a:rPr>
            <a:t>円となり、前年度と比較して、</a:t>
          </a:r>
          <a:r>
            <a:rPr kumimoji="1" lang="en-US" altLang="ja-JP" sz="1200">
              <a:latin typeface="ＭＳ Ｐゴシック" panose="020B0600070205080204" pitchFamily="50" charset="-128"/>
              <a:ea typeface="ＭＳ Ｐゴシック" panose="020B0600070205080204" pitchFamily="50" charset="-128"/>
            </a:rPr>
            <a:t>7,282</a:t>
          </a:r>
          <a:r>
            <a:rPr kumimoji="1" lang="ja-JP" altLang="en-US" sz="1200">
              <a:latin typeface="ＭＳ Ｐゴシック" panose="020B0600070205080204" pitchFamily="50" charset="-128"/>
              <a:ea typeface="ＭＳ Ｐゴシック" panose="020B0600070205080204" pitchFamily="50" charset="-128"/>
            </a:rPr>
            <a:t>円増加した。また、全国平均（</a:t>
          </a:r>
          <a:r>
            <a:rPr kumimoji="1" lang="en-US" altLang="ja-JP" sz="1200">
              <a:latin typeface="ＭＳ Ｐゴシック" panose="020B0600070205080204" pitchFamily="50" charset="-128"/>
              <a:ea typeface="ＭＳ Ｐゴシック" panose="020B0600070205080204" pitchFamily="50" charset="-128"/>
            </a:rPr>
            <a:t>160,081</a:t>
          </a:r>
          <a:r>
            <a:rPr kumimoji="1" lang="ja-JP" altLang="en-US" sz="1200">
              <a:latin typeface="ＭＳ Ｐゴシック" panose="020B0600070205080204" pitchFamily="50" charset="-128"/>
              <a:ea typeface="ＭＳ Ｐゴシック" panose="020B0600070205080204" pitchFamily="50" charset="-128"/>
            </a:rPr>
            <a:t>円）、滋賀県平均（</a:t>
          </a:r>
          <a:r>
            <a:rPr kumimoji="1" lang="en-US" altLang="ja-JP" sz="1200">
              <a:latin typeface="ＭＳ Ｐゴシック" panose="020B0600070205080204" pitchFamily="50" charset="-128"/>
              <a:ea typeface="ＭＳ Ｐゴシック" panose="020B0600070205080204" pitchFamily="50" charset="-128"/>
            </a:rPr>
            <a:t>147,740</a:t>
          </a:r>
          <a:r>
            <a:rPr kumimoji="1" lang="ja-JP" altLang="en-US" sz="1200">
              <a:latin typeface="ＭＳ Ｐゴシック" panose="020B0600070205080204" pitchFamily="50" charset="-128"/>
              <a:ea typeface="ＭＳ Ｐゴシック" panose="020B0600070205080204" pitchFamily="50" charset="-128"/>
            </a:rPr>
            <a:t>円）、類似団体平均（</a:t>
          </a:r>
          <a:r>
            <a:rPr kumimoji="1" lang="en-US" altLang="ja-JP" sz="1200">
              <a:latin typeface="ＭＳ Ｐゴシック" panose="020B0600070205080204" pitchFamily="50" charset="-128"/>
              <a:ea typeface="ＭＳ Ｐゴシック" panose="020B0600070205080204" pitchFamily="50" charset="-128"/>
            </a:rPr>
            <a:t>154,548</a:t>
          </a:r>
          <a:r>
            <a:rPr kumimoji="1" lang="ja-JP" altLang="en-US" sz="1200">
              <a:latin typeface="ＭＳ Ｐゴシック" panose="020B0600070205080204" pitchFamily="50" charset="-128"/>
              <a:ea typeface="ＭＳ Ｐゴシック" panose="020B0600070205080204" pitchFamily="50" charset="-128"/>
            </a:rPr>
            <a:t>円）をともに上回っている。増加した主な要因は、人口が減少していると同時に、人件費は、会計年度任用職員制度の導入に伴う増、物件費は、地域経済緊急支援事業おける商品券配布事業や庁内ネットワーク構築に伴う</a:t>
          </a:r>
          <a:r>
            <a:rPr kumimoji="1" lang="en-US" altLang="ja-JP" sz="1200">
              <a:latin typeface="ＭＳ Ｐゴシック" panose="020B0600070205080204" pitchFamily="50" charset="-128"/>
              <a:ea typeface="ＭＳ Ｐゴシック" panose="020B0600070205080204" pitchFamily="50" charset="-128"/>
            </a:rPr>
            <a:t>PC</a:t>
          </a:r>
          <a:r>
            <a:rPr kumimoji="1" lang="ja-JP" altLang="en-US" sz="1200">
              <a:latin typeface="ＭＳ Ｐゴシック" panose="020B0600070205080204" pitchFamily="50" charset="-128"/>
              <a:ea typeface="ＭＳ Ｐゴシック" panose="020B0600070205080204" pitchFamily="50" charset="-128"/>
            </a:rPr>
            <a:t>等の整備による増が影響していると考えられる。今後とも、会計年度任用職員制度による人件費の増や、行政のデジタル化等による物件費の増、人口減少等が懸念されることから、引き続き経常経費の縮減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76324</xdr:rowOff>
    </xdr:from>
    <xdr:to>
      <xdr:col>23</xdr:col>
      <xdr:colOff>133350</xdr:colOff>
      <xdr:row>90</xdr:row>
      <xdr:rowOff>54359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63774"/>
          <a:ext cx="0" cy="15210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26436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456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54359</xdr:rowOff>
    </xdr:from>
    <xdr:to>
      <xdr:col>24</xdr:col>
      <xdr:colOff>12700</xdr:colOff>
      <xdr:row>90</xdr:row>
      <xdr:rowOff>54359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484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162701</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07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76324</xdr:rowOff>
    </xdr:from>
    <xdr:to>
      <xdr:col>24</xdr:col>
      <xdr:colOff>12700</xdr:colOff>
      <xdr:row>81</xdr:row>
      <xdr:rowOff>76324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63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161018</xdr:rowOff>
    </xdr:from>
    <xdr:to>
      <xdr:col>23</xdr:col>
      <xdr:colOff>133350</xdr:colOff>
      <xdr:row>85</xdr:row>
      <xdr:rowOff>73242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562818"/>
          <a:ext cx="838200" cy="83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48829</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2791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32302</xdr:rowOff>
    </xdr:from>
    <xdr:to>
      <xdr:col>23</xdr:col>
      <xdr:colOff>184150</xdr:colOff>
      <xdr:row>84</xdr:row>
      <xdr:rowOff>133902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34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53893</xdr:rowOff>
    </xdr:from>
    <xdr:to>
      <xdr:col>19</xdr:col>
      <xdr:colOff>133350</xdr:colOff>
      <xdr:row>84</xdr:row>
      <xdr:rowOff>161018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455693"/>
          <a:ext cx="889000" cy="10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128167</xdr:rowOff>
    </xdr:from>
    <xdr:to>
      <xdr:col>19</xdr:col>
      <xdr:colOff>184150</xdr:colOff>
      <xdr:row>84</xdr:row>
      <xdr:rowOff>58317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58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68494</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127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34911</xdr:rowOff>
    </xdr:from>
    <xdr:to>
      <xdr:col>15</xdr:col>
      <xdr:colOff>82550</xdr:colOff>
      <xdr:row>84</xdr:row>
      <xdr:rowOff>53893</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265261"/>
          <a:ext cx="889000" cy="19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18800</xdr:rowOff>
    </xdr:from>
    <xdr:to>
      <xdr:col>15</xdr:col>
      <xdr:colOff>133350</xdr:colOff>
      <xdr:row>83</xdr:row>
      <xdr:rowOff>120400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24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130577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1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154769</xdr:rowOff>
    </xdr:from>
    <xdr:to>
      <xdr:col>11</xdr:col>
      <xdr:colOff>31750</xdr:colOff>
      <xdr:row>83</xdr:row>
      <xdr:rowOff>34911</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213669"/>
          <a:ext cx="889000" cy="51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114746</xdr:rowOff>
    </xdr:from>
    <xdr:to>
      <xdr:col>11</xdr:col>
      <xdr:colOff>82550</xdr:colOff>
      <xdr:row>83</xdr:row>
      <xdr:rowOff>44896</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173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55073</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942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107979</xdr:rowOff>
    </xdr:from>
    <xdr:to>
      <xdr:col>7</xdr:col>
      <xdr:colOff>31750</xdr:colOff>
      <xdr:row>83</xdr:row>
      <xdr:rowOff>38129</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66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22906</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53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22442</xdr:rowOff>
    </xdr:from>
    <xdr:to>
      <xdr:col>23</xdr:col>
      <xdr:colOff>184150</xdr:colOff>
      <xdr:row>85</xdr:row>
      <xdr:rowOff>124042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595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165969</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567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110218</xdr:rowOff>
    </xdr:from>
    <xdr:to>
      <xdr:col>19</xdr:col>
      <xdr:colOff>184150</xdr:colOff>
      <xdr:row>85</xdr:row>
      <xdr:rowOff>40368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512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25145</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5983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3093</xdr:rowOff>
    </xdr:from>
    <xdr:to>
      <xdr:col>15</xdr:col>
      <xdr:colOff>133350</xdr:colOff>
      <xdr:row>84</xdr:row>
      <xdr:rowOff>104693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404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89470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491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155561</xdr:rowOff>
    </xdr:from>
    <xdr:to>
      <xdr:col>11</xdr:col>
      <xdr:colOff>82550</xdr:colOff>
      <xdr:row>83</xdr:row>
      <xdr:rowOff>85711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214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70488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300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103969</xdr:rowOff>
    </xdr:from>
    <xdr:to>
      <xdr:col>7</xdr:col>
      <xdr:colOff>31750</xdr:colOff>
      <xdr:row>83</xdr:row>
      <xdr:rowOff>34119</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6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44296</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931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a:t>
          </a:r>
          <a:r>
            <a:rPr kumimoji="1" lang="en-US" altLang="ja-JP" sz="1300">
              <a:latin typeface="ＭＳ Ｐゴシック" panose="020B0600070205080204" pitchFamily="50" charset="-128"/>
              <a:ea typeface="ＭＳ Ｐゴシック" panose="020B0600070205080204" pitchFamily="50" charset="-128"/>
            </a:rPr>
            <a:t>97.7</a:t>
          </a:r>
          <a:r>
            <a:rPr kumimoji="1" lang="ja-JP" altLang="en-US" sz="1300">
              <a:latin typeface="ＭＳ Ｐゴシック" panose="020B0600070205080204" pitchFamily="50" charset="-128"/>
              <a:ea typeface="ＭＳ Ｐゴシック" panose="020B0600070205080204" pitchFamily="50" charset="-128"/>
            </a:rPr>
            <a:t>となり、全国市平均（</a:t>
          </a:r>
          <a:r>
            <a:rPr kumimoji="1" lang="en-US" altLang="ja-JP" sz="1300">
              <a:latin typeface="ＭＳ Ｐゴシック" panose="020B0600070205080204" pitchFamily="50" charset="-128"/>
              <a:ea typeface="ＭＳ Ｐゴシック" panose="020B0600070205080204" pitchFamily="50" charset="-128"/>
            </a:rPr>
            <a:t>98.7</a:t>
          </a:r>
          <a:r>
            <a:rPr kumimoji="1" lang="ja-JP" altLang="en-US" sz="1300">
              <a:latin typeface="ＭＳ Ｐゴシック" panose="020B0600070205080204" pitchFamily="50" charset="-128"/>
              <a:ea typeface="ＭＳ Ｐゴシック" panose="020B0600070205080204" pitchFamily="50" charset="-128"/>
            </a:rPr>
            <a:t>）を下回るが、全国町村平均（</a:t>
          </a:r>
          <a:r>
            <a:rPr kumimoji="1" lang="en-US" altLang="ja-JP" sz="1300">
              <a:latin typeface="ＭＳ Ｐゴシック" panose="020B0600070205080204" pitchFamily="50" charset="-128"/>
              <a:ea typeface="ＭＳ Ｐゴシック" panose="020B0600070205080204" pitchFamily="50" charset="-128"/>
            </a:rPr>
            <a:t>96.3</a:t>
          </a:r>
          <a:r>
            <a:rPr kumimoji="1" lang="ja-JP" altLang="en-US" sz="1300">
              <a:latin typeface="ＭＳ Ｐゴシック" panose="020B0600070205080204" pitchFamily="50" charset="-128"/>
              <a:ea typeface="ＭＳ Ｐゴシック" panose="020B0600070205080204" pitchFamily="50" charset="-128"/>
            </a:rPr>
            <a:t>）を上回る。前年度比では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ポイントの上昇となり、類似団体（</a:t>
          </a:r>
          <a:r>
            <a:rPr kumimoji="1" lang="en-US" altLang="ja-JP" sz="1300">
              <a:latin typeface="ＭＳ Ｐゴシック" panose="020B0600070205080204" pitchFamily="50" charset="-128"/>
              <a:ea typeface="ＭＳ Ｐゴシック" panose="020B0600070205080204" pitchFamily="50" charset="-128"/>
            </a:rPr>
            <a:t>97.3%</a:t>
          </a:r>
          <a:r>
            <a:rPr kumimoji="1" lang="ja-JP" altLang="en-US" sz="1300">
              <a:latin typeface="ＭＳ Ｐゴシック" panose="020B0600070205080204" pitchFamily="50" charset="-128"/>
              <a:ea typeface="ＭＳ Ｐゴシック" panose="020B0600070205080204" pitchFamily="50" charset="-128"/>
            </a:rPr>
            <a:t>）を上回っている。</a:t>
          </a:r>
        </a:p>
        <a:p>
          <a:r>
            <a:rPr kumimoji="1" lang="ja-JP" altLang="en-US" sz="1300">
              <a:latin typeface="ＭＳ Ｐゴシック" panose="020B0600070205080204" pitchFamily="50" charset="-128"/>
              <a:ea typeface="ＭＳ Ｐゴシック" panose="020B0600070205080204" pitchFamily="50" charset="-128"/>
            </a:rPr>
            <a:t>　当町では給与構造改革以前に採用された職員での大学卒および高校卒のラスパイレス指数が低く、当町の指数に影響している。また、採用・退職による職員構成の変動も影響している。</a:t>
          </a:r>
        </a:p>
        <a:p>
          <a:r>
            <a:rPr kumimoji="1" lang="ja-JP" altLang="en-US" sz="1300">
              <a:latin typeface="ＭＳ Ｐゴシック" panose="020B0600070205080204" pitchFamily="50" charset="-128"/>
              <a:ea typeface="ＭＳ Ｐゴシック" panose="020B0600070205080204" pitchFamily="50" charset="-128"/>
            </a:rPr>
            <a:t>　今後については、引き続き人事院勧告、国家公務員給与制度を基に給与水準の適正化に努める。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167922</xdr:rowOff>
    </xdr:from>
    <xdr:to>
      <xdr:col>81</xdr:col>
      <xdr:colOff>44450</xdr:colOff>
      <xdr:row>89</xdr:row>
      <xdr:rowOff>136878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4055372"/>
          <a:ext cx="0" cy="1340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108955</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6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136878</xdr:rowOff>
    </xdr:from>
    <xdr:to>
      <xdr:col>81</xdr:col>
      <xdr:colOff>133350</xdr:colOff>
      <xdr:row>89</xdr:row>
      <xdr:rowOff>136878</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95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82849</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79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167922</xdr:rowOff>
    </xdr:from>
    <xdr:to>
      <xdr:col>81</xdr:col>
      <xdr:colOff>133350</xdr:colOff>
      <xdr:row>81</xdr:row>
      <xdr:rowOff>167922</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4055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61384</xdr:rowOff>
    </xdr:from>
    <xdr:to>
      <xdr:col>81</xdr:col>
      <xdr:colOff>44450</xdr:colOff>
      <xdr:row>86</xdr:row>
      <xdr:rowOff>88195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806084"/>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299</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73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155222</xdr:rowOff>
    </xdr:from>
    <xdr:to>
      <xdr:col>81</xdr:col>
      <xdr:colOff>95250</xdr:colOff>
      <xdr:row>86</xdr:row>
      <xdr:rowOff>85372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7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61384</xdr:rowOff>
    </xdr:from>
    <xdr:to>
      <xdr:col>77</xdr:col>
      <xdr:colOff>44450</xdr:colOff>
      <xdr:row>86</xdr:row>
      <xdr:rowOff>61384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8060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10584</xdr:rowOff>
    </xdr:from>
    <xdr:to>
      <xdr:col>77</xdr:col>
      <xdr:colOff>95250</xdr:colOff>
      <xdr:row>86</xdr:row>
      <xdr:rowOff>112184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122361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524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61384</xdr:rowOff>
    </xdr:from>
    <xdr:to>
      <xdr:col>72</xdr:col>
      <xdr:colOff>203200</xdr:colOff>
      <xdr:row>86</xdr:row>
      <xdr:rowOff>128411</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806084"/>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10584</xdr:rowOff>
    </xdr:from>
    <xdr:to>
      <xdr:col>73</xdr:col>
      <xdr:colOff>44450</xdr:colOff>
      <xdr:row>86</xdr:row>
      <xdr:rowOff>112184</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122361</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88195</xdr:rowOff>
    </xdr:from>
    <xdr:to>
      <xdr:col>68</xdr:col>
      <xdr:colOff>152400</xdr:colOff>
      <xdr:row>86</xdr:row>
      <xdr:rowOff>128411</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832895"/>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168628</xdr:rowOff>
    </xdr:from>
    <xdr:to>
      <xdr:col>68</xdr:col>
      <xdr:colOff>203200</xdr:colOff>
      <xdr:row>86</xdr:row>
      <xdr:rowOff>98778</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108955</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1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128411</xdr:rowOff>
    </xdr:from>
    <xdr:to>
      <xdr:col>64</xdr:col>
      <xdr:colOff>152400</xdr:colOff>
      <xdr:row>86</xdr:row>
      <xdr:rowOff>58561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70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68738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47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37395</xdr:rowOff>
    </xdr:from>
    <xdr:to>
      <xdr:col>81</xdr:col>
      <xdr:colOff>95250</xdr:colOff>
      <xdr:row>86</xdr:row>
      <xdr:rowOff>138995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78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9472</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754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10584</xdr:rowOff>
    </xdr:from>
    <xdr:to>
      <xdr:col>77</xdr:col>
      <xdr:colOff>95250</xdr:colOff>
      <xdr:row>86</xdr:row>
      <xdr:rowOff>112184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96961</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841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10584</xdr:rowOff>
    </xdr:from>
    <xdr:to>
      <xdr:col>73</xdr:col>
      <xdr:colOff>44450</xdr:colOff>
      <xdr:row>86</xdr:row>
      <xdr:rowOff>112184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96961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77611</xdr:rowOff>
    </xdr:from>
    <xdr:to>
      <xdr:col>68</xdr:col>
      <xdr:colOff>203200</xdr:colOff>
      <xdr:row>87</xdr:row>
      <xdr:rowOff>7761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82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163988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908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37395</xdr:rowOff>
    </xdr:from>
    <xdr:to>
      <xdr:col>64</xdr:col>
      <xdr:colOff>152400</xdr:colOff>
      <xdr:row>86</xdr:row>
      <xdr:rowOff>138995</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78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123772</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a:t>
          </a:r>
          <a:r>
            <a:rPr kumimoji="1" lang="en-US" altLang="ja-JP" sz="1300">
              <a:latin typeface="ＭＳ Ｐゴシック" panose="020B0600070205080204" pitchFamily="50" charset="-128"/>
              <a:ea typeface="ＭＳ Ｐゴシック" panose="020B0600070205080204" pitchFamily="50" charset="-128"/>
            </a:rPr>
            <a:t>9.67</a:t>
          </a:r>
          <a:r>
            <a:rPr kumimoji="1" lang="ja-JP" altLang="en-US" sz="1300">
              <a:latin typeface="ＭＳ Ｐゴシック" panose="020B0600070205080204" pitchFamily="50" charset="-128"/>
              <a:ea typeface="ＭＳ Ｐゴシック" panose="020B0600070205080204" pitchFamily="50" charset="-128"/>
            </a:rPr>
            <a:t>人となり、全国平均（</a:t>
          </a:r>
          <a:r>
            <a:rPr kumimoji="1" lang="en-US" altLang="ja-JP" sz="1300">
              <a:latin typeface="ＭＳ Ｐゴシック" panose="020B0600070205080204" pitchFamily="50" charset="-128"/>
              <a:ea typeface="ＭＳ Ｐゴシック" panose="020B0600070205080204" pitchFamily="50" charset="-128"/>
            </a:rPr>
            <a:t>8.25</a:t>
          </a:r>
          <a:r>
            <a:rPr kumimoji="1" lang="ja-JP" altLang="en-US" sz="1300">
              <a:latin typeface="ＭＳ Ｐゴシック" panose="020B0600070205080204" pitchFamily="50" charset="-128"/>
              <a:ea typeface="ＭＳ Ｐゴシック" panose="020B0600070205080204" pitchFamily="50" charset="-128"/>
            </a:rPr>
            <a:t>人）、滋賀県平均（</a:t>
          </a:r>
          <a:r>
            <a:rPr kumimoji="1" lang="en-US" altLang="ja-JP" sz="1300">
              <a:latin typeface="ＭＳ Ｐゴシック" panose="020B0600070205080204" pitchFamily="50" charset="-128"/>
              <a:ea typeface="ＭＳ Ｐゴシック" panose="020B0600070205080204" pitchFamily="50" charset="-128"/>
            </a:rPr>
            <a:t>7.33</a:t>
          </a:r>
          <a:r>
            <a:rPr kumimoji="1" lang="ja-JP" altLang="en-US" sz="1300">
              <a:latin typeface="ＭＳ Ｐゴシック" panose="020B0600070205080204" pitchFamily="50" charset="-128"/>
              <a:ea typeface="ＭＳ Ｐゴシック" panose="020B0600070205080204" pitchFamily="50" charset="-128"/>
            </a:rPr>
            <a:t>人）、類似団体平均（</a:t>
          </a:r>
          <a:r>
            <a:rPr kumimoji="1" lang="en-US" altLang="ja-JP" sz="1300">
              <a:latin typeface="ＭＳ Ｐゴシック" panose="020B0600070205080204" pitchFamily="50" charset="-128"/>
              <a:ea typeface="ＭＳ Ｐゴシック" panose="020B0600070205080204" pitchFamily="50" charset="-128"/>
            </a:rPr>
            <a:t>7.81</a:t>
          </a:r>
          <a:r>
            <a:rPr kumimoji="1" lang="ja-JP" altLang="en-US" sz="1300">
              <a:latin typeface="ＭＳ Ｐゴシック" panose="020B0600070205080204" pitchFamily="50" charset="-128"/>
              <a:ea typeface="ＭＳ Ｐゴシック" panose="020B0600070205080204" pitchFamily="50" charset="-128"/>
            </a:rPr>
            <a:t>人）と比較すると上回っており、前年度比較においても、</a:t>
          </a:r>
          <a:r>
            <a:rPr kumimoji="1" lang="en-US" altLang="ja-JP" sz="1300">
              <a:latin typeface="ＭＳ Ｐゴシック" panose="020B0600070205080204" pitchFamily="50" charset="-128"/>
              <a:ea typeface="ＭＳ Ｐゴシック" panose="020B0600070205080204" pitchFamily="50" charset="-128"/>
            </a:rPr>
            <a:t>0.07</a:t>
          </a:r>
          <a:r>
            <a:rPr kumimoji="1" lang="ja-JP" altLang="en-US" sz="1300">
              <a:latin typeface="ＭＳ Ｐゴシック" panose="020B0600070205080204" pitchFamily="50" charset="-128"/>
              <a:ea typeface="ＭＳ Ｐゴシック" panose="020B0600070205080204" pitchFamily="50" charset="-128"/>
            </a:rPr>
            <a:t>人減少した。</a:t>
          </a:r>
        </a:p>
        <a:p>
          <a:r>
            <a:rPr kumimoji="1" lang="ja-JP" altLang="en-US" sz="1300">
              <a:latin typeface="ＭＳ Ｐゴシック" panose="020B0600070205080204" pitchFamily="50" charset="-128"/>
              <a:ea typeface="ＭＳ Ｐゴシック" panose="020B0600070205080204" pitchFamily="50" charset="-128"/>
            </a:rPr>
            <a:t>　職員数については、近年の行政事務の多様化への対応や、当町の地理的要因等により公共施設が比較的多く立地する等の理由から、類似団体等に比較して多くなっている。</a:t>
          </a:r>
        </a:p>
        <a:p>
          <a:r>
            <a:rPr kumimoji="1" lang="ja-JP" altLang="en-US" sz="1300">
              <a:latin typeface="ＭＳ Ｐゴシック" panose="020B0600070205080204" pitchFamily="50" charset="-128"/>
              <a:ea typeface="ＭＳ Ｐゴシック" panose="020B0600070205080204" pitchFamily="50" charset="-128"/>
            </a:rPr>
            <a:t>　今後については、引き続き、事務の見直し等による業務の効率化等を徹底していくなど、職員数の増加の抑制に努める。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159748</xdr:rowOff>
    </xdr:from>
    <xdr:to>
      <xdr:col>81</xdr:col>
      <xdr:colOff>44450</xdr:colOff>
      <xdr:row>67</xdr:row>
      <xdr:rowOff>147229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03848"/>
          <a:ext cx="0" cy="15305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119306</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606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147229</xdr:rowOff>
    </xdr:from>
    <xdr:to>
      <xdr:col>81</xdr:col>
      <xdr:colOff>133350</xdr:colOff>
      <xdr:row>67</xdr:row>
      <xdr:rowOff>147229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634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74675</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47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159748</xdr:rowOff>
    </xdr:from>
    <xdr:to>
      <xdr:col>81</xdr:col>
      <xdr:colOff>133350</xdr:colOff>
      <xdr:row>58</xdr:row>
      <xdr:rowOff>159748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03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109129</xdr:rowOff>
    </xdr:from>
    <xdr:to>
      <xdr:col>81</xdr:col>
      <xdr:colOff>44450</xdr:colOff>
      <xdr:row>63</xdr:row>
      <xdr:rowOff>121194</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6179800" y="10910479"/>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97172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384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80645</xdr:rowOff>
    </xdr:from>
    <xdr:to>
      <xdr:col>81</xdr:col>
      <xdr:colOff>95250</xdr:colOff>
      <xdr:row>62</xdr:row>
      <xdr:rowOff>10795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109129</xdr:rowOff>
    </xdr:from>
    <xdr:to>
      <xdr:col>77</xdr:col>
      <xdr:colOff>44450</xdr:colOff>
      <xdr:row>63</xdr:row>
      <xdr:rowOff>121194</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91047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70303</xdr:rowOff>
    </xdr:from>
    <xdr:to>
      <xdr:col>77</xdr:col>
      <xdr:colOff>95250</xdr:colOff>
      <xdr:row>62</xdr:row>
      <xdr:rowOff>453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528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10630</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2976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62593</xdr:rowOff>
    </xdr:from>
    <xdr:to>
      <xdr:col>72</xdr:col>
      <xdr:colOff>203200</xdr:colOff>
      <xdr:row>63</xdr:row>
      <xdr:rowOff>109129</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863943"/>
          <a:ext cx="889000" cy="46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25491</xdr:rowOff>
    </xdr:from>
    <xdr:to>
      <xdr:col>73</xdr:col>
      <xdr:colOff>44450</xdr:colOff>
      <xdr:row>61</xdr:row>
      <xdr:rowOff>127091</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4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137268</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25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47081</xdr:rowOff>
    </xdr:from>
    <xdr:to>
      <xdr:col>68</xdr:col>
      <xdr:colOff>152400</xdr:colOff>
      <xdr:row>63</xdr:row>
      <xdr:rowOff>62593</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848431"/>
          <a:ext cx="8890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32385</xdr:rowOff>
    </xdr:from>
    <xdr:to>
      <xdr:col>68</xdr:col>
      <xdr:colOff>203200</xdr:colOff>
      <xdr:row>61</xdr:row>
      <xdr:rowOff>133985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144162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259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28938</xdr:rowOff>
    </xdr:from>
    <xdr:to>
      <xdr:col>64</xdr:col>
      <xdr:colOff>152400</xdr:colOff>
      <xdr:row>61</xdr:row>
      <xdr:rowOff>130538</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4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140715</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25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58329</xdr:rowOff>
    </xdr:from>
    <xdr:to>
      <xdr:col>81</xdr:col>
      <xdr:colOff>95250</xdr:colOff>
      <xdr:row>63</xdr:row>
      <xdr:rowOff>159929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85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30406</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831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70394</xdr:rowOff>
    </xdr:from>
    <xdr:to>
      <xdr:col>77</xdr:col>
      <xdr:colOff>95250</xdr:colOff>
      <xdr:row>64</xdr:row>
      <xdr:rowOff>544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87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156771</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958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58329</xdr:rowOff>
    </xdr:from>
    <xdr:to>
      <xdr:col>73</xdr:col>
      <xdr:colOff>44450</xdr:colOff>
      <xdr:row>63</xdr:row>
      <xdr:rowOff>159929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85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144706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946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11793</xdr:rowOff>
    </xdr:from>
    <xdr:to>
      <xdr:col>68</xdr:col>
      <xdr:colOff>203200</xdr:colOff>
      <xdr:row>63</xdr:row>
      <xdr:rowOff>113393</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81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98170</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89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167731</xdr:rowOff>
    </xdr:from>
    <xdr:to>
      <xdr:col>64</xdr:col>
      <xdr:colOff>152400</xdr:colOff>
      <xdr:row>63</xdr:row>
      <xdr:rowOff>97881</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79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82658</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884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a:t>
          </a:r>
          <a:r>
            <a:rPr kumimoji="1" lang="en-US" altLang="ja-JP" sz="1300">
              <a:latin typeface="ＭＳ Ｐゴシック" panose="020B0600070205080204" pitchFamily="50" charset="-128"/>
              <a:ea typeface="ＭＳ Ｐゴシック" panose="020B0600070205080204" pitchFamily="50" charset="-128"/>
            </a:rPr>
            <a:t>6.3%</a:t>
          </a:r>
          <a:r>
            <a:rPr kumimoji="1" lang="ja-JP" altLang="en-US" sz="1300">
              <a:latin typeface="ＭＳ Ｐゴシック" panose="020B0600070205080204" pitchFamily="50" charset="-128"/>
              <a:ea typeface="ＭＳ Ｐゴシック" panose="020B0600070205080204" pitchFamily="50" charset="-128"/>
            </a:rPr>
            <a:t>となり、全国平均（</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）、滋賀県平均（</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）、類似団体平均（</a:t>
          </a:r>
          <a:r>
            <a:rPr kumimoji="1" lang="en-US" altLang="ja-JP" sz="1300">
              <a:latin typeface="ＭＳ Ｐゴシック" panose="020B0600070205080204" pitchFamily="50" charset="-128"/>
              <a:ea typeface="ＭＳ Ｐゴシック" panose="020B0600070205080204" pitchFamily="50" charset="-128"/>
            </a:rPr>
            <a:t>6.1</a:t>
          </a:r>
          <a:r>
            <a:rPr kumimoji="1" lang="ja-JP" altLang="en-US" sz="1300">
              <a:latin typeface="ＭＳ Ｐゴシック" panose="020B0600070205080204" pitchFamily="50" charset="-128"/>
              <a:ea typeface="ＭＳ Ｐゴシック" panose="020B0600070205080204" pitchFamily="50" charset="-128"/>
            </a:rPr>
            <a:t>）を上回っており、前年度比では、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ポイント改善した。</a:t>
          </a:r>
        </a:p>
        <a:p>
          <a:r>
            <a:rPr kumimoji="1" lang="ja-JP" altLang="en-US" sz="1300">
              <a:latin typeface="ＭＳ Ｐゴシック" panose="020B0600070205080204" pitchFamily="50" charset="-128"/>
              <a:ea typeface="ＭＳ Ｐゴシック" panose="020B0600070205080204" pitchFamily="50" charset="-128"/>
            </a:rPr>
            <a:t>　町では、元利償還金の額は増加しているものの、一部事務組合等の地方債への負担金は減少しており、結果として三カ年平均では、改善することとなった。</a:t>
          </a:r>
        </a:p>
        <a:p>
          <a:r>
            <a:rPr kumimoji="1" lang="ja-JP" altLang="en-US" sz="1300">
              <a:latin typeface="ＭＳ Ｐゴシック" panose="020B0600070205080204" pitchFamily="50" charset="-128"/>
              <a:ea typeface="ＭＳ Ｐゴシック" panose="020B0600070205080204" pitchFamily="50" charset="-128"/>
            </a:rPr>
            <a:t>　今後についても、引き続き地方債の新規発行を抑制し、実質公債費比率の改善に努める。</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102447</xdr:rowOff>
    </xdr:from>
    <xdr:to>
      <xdr:col>81</xdr:col>
      <xdr:colOff>44450</xdr:colOff>
      <xdr:row>45</xdr:row>
      <xdr:rowOff>41910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446097"/>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17374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18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102447</xdr:rowOff>
    </xdr:from>
    <xdr:to>
      <xdr:col>81</xdr:col>
      <xdr:colOff>133350</xdr:colOff>
      <xdr:row>37</xdr:row>
      <xdr:rowOff>102447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44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60113</xdr:rowOff>
    </xdr:from>
    <xdr:to>
      <xdr:col>81</xdr:col>
      <xdr:colOff>44450</xdr:colOff>
      <xdr:row>41</xdr:row>
      <xdr:rowOff>76200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7089563"/>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9754</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677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164677</xdr:rowOff>
    </xdr:from>
    <xdr:to>
      <xdr:col>81</xdr:col>
      <xdr:colOff>95250</xdr:colOff>
      <xdr:row>41</xdr:row>
      <xdr:rowOff>94827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70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76200</xdr:rowOff>
    </xdr:from>
    <xdr:to>
      <xdr:col>77</xdr:col>
      <xdr:colOff>44450</xdr:colOff>
      <xdr:row>41</xdr:row>
      <xdr:rowOff>76200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710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148590</xdr:rowOff>
    </xdr:from>
    <xdr:to>
      <xdr:col>77</xdr:col>
      <xdr:colOff>95250</xdr:colOff>
      <xdr:row>41</xdr:row>
      <xdr:rowOff>78740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88917</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775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60113</xdr:rowOff>
    </xdr:from>
    <xdr:to>
      <xdr:col>72</xdr:col>
      <xdr:colOff>203200</xdr:colOff>
      <xdr:row>41</xdr:row>
      <xdr:rowOff>76200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708956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148590</xdr:rowOff>
    </xdr:from>
    <xdr:to>
      <xdr:col>73</xdr:col>
      <xdr:colOff>44450</xdr:colOff>
      <xdr:row>41</xdr:row>
      <xdr:rowOff>78740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88917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77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151130</xdr:rowOff>
    </xdr:from>
    <xdr:to>
      <xdr:col>68</xdr:col>
      <xdr:colOff>152400</xdr:colOff>
      <xdr:row>41</xdr:row>
      <xdr:rowOff>60113</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700913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41487</xdr:rowOff>
    </xdr:from>
    <xdr:to>
      <xdr:col>64</xdr:col>
      <xdr:colOff>152400</xdr:colOff>
      <xdr:row>41</xdr:row>
      <xdr:rowOff>143087</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707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127864</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715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9313</xdr:rowOff>
    </xdr:from>
    <xdr:to>
      <xdr:col>81</xdr:col>
      <xdr:colOff>95250</xdr:colOff>
      <xdr:row>41</xdr:row>
      <xdr:rowOff>110913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152840</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701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25400</xdr:rowOff>
    </xdr:from>
    <xdr:to>
      <xdr:col>77</xdr:col>
      <xdr:colOff>95250</xdr:colOff>
      <xdr:row>41</xdr:row>
      <xdr:rowOff>127000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111777</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25400</xdr:rowOff>
    </xdr:from>
    <xdr:to>
      <xdr:col>73</xdr:col>
      <xdr:colOff>44450</xdr:colOff>
      <xdr:row>41</xdr:row>
      <xdr:rowOff>127000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111777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9313</xdr:rowOff>
    </xdr:from>
    <xdr:to>
      <xdr:col>68</xdr:col>
      <xdr:colOff>203200</xdr:colOff>
      <xdr:row>41</xdr:row>
      <xdr:rowOff>110913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121090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80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100330</xdr:rowOff>
    </xdr:from>
    <xdr:to>
      <xdr:col>64</xdr:col>
      <xdr:colOff>152400</xdr:colOff>
      <xdr:row>41</xdr:row>
      <xdr:rowOff>30480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40657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将来負担比率は</a:t>
          </a:r>
          <a:r>
            <a:rPr kumimoji="1" lang="en-US" altLang="ja-JP" sz="1200">
              <a:latin typeface="ＭＳ Ｐゴシック" panose="020B0600070205080204" pitchFamily="50" charset="-128"/>
              <a:ea typeface="ＭＳ Ｐゴシック" panose="020B0600070205080204" pitchFamily="50" charset="-128"/>
            </a:rPr>
            <a:t>30.2%</a:t>
          </a:r>
          <a:r>
            <a:rPr kumimoji="1" lang="ja-JP" altLang="en-US" sz="1200">
              <a:latin typeface="ＭＳ Ｐゴシック" panose="020B0600070205080204" pitchFamily="50" charset="-128"/>
              <a:ea typeface="ＭＳ Ｐゴシック" panose="020B0600070205080204" pitchFamily="50" charset="-128"/>
            </a:rPr>
            <a:t>となり、滋賀県平均（</a:t>
          </a:r>
          <a:r>
            <a:rPr kumimoji="1" lang="en-US" altLang="ja-JP" sz="1200">
              <a:latin typeface="ＭＳ Ｐゴシック" panose="020B0600070205080204" pitchFamily="50" charset="-128"/>
              <a:ea typeface="ＭＳ Ｐゴシック" panose="020B0600070205080204" pitchFamily="50" charset="-128"/>
            </a:rPr>
            <a:t>0.0%</a:t>
          </a:r>
          <a:r>
            <a:rPr kumimoji="1" lang="ja-JP" altLang="en-US" sz="1200">
              <a:latin typeface="ＭＳ Ｐゴシック" panose="020B0600070205080204" pitchFamily="50" charset="-128"/>
              <a:ea typeface="ＭＳ Ｐゴシック" panose="020B0600070205080204" pitchFamily="50" charset="-128"/>
            </a:rPr>
            <a:t>）、全国平均（</a:t>
          </a:r>
          <a:r>
            <a:rPr kumimoji="1" lang="en-US" altLang="ja-JP" sz="1200">
              <a:latin typeface="ＭＳ Ｐゴシック" panose="020B0600070205080204" pitchFamily="50" charset="-128"/>
              <a:ea typeface="ＭＳ Ｐゴシック" panose="020B0600070205080204" pitchFamily="50" charset="-128"/>
            </a:rPr>
            <a:t>8.8%</a:t>
          </a:r>
          <a:r>
            <a:rPr kumimoji="1" lang="ja-JP" altLang="en-US" sz="1200">
              <a:latin typeface="ＭＳ Ｐゴシック" panose="020B0600070205080204" pitchFamily="50" charset="-128"/>
              <a:ea typeface="ＭＳ Ｐゴシック" panose="020B0600070205080204" pitchFamily="50" charset="-128"/>
            </a:rPr>
            <a:t>）、類似団体平均（</a:t>
          </a:r>
          <a:r>
            <a:rPr kumimoji="1" lang="en-US" altLang="ja-JP" sz="1200">
              <a:latin typeface="ＭＳ Ｐゴシック" panose="020B0600070205080204" pitchFamily="50" charset="-128"/>
              <a:ea typeface="ＭＳ Ｐゴシック" panose="020B0600070205080204" pitchFamily="50" charset="-128"/>
            </a:rPr>
            <a:t>0.0%</a:t>
          </a:r>
          <a:r>
            <a:rPr kumimoji="1" lang="ja-JP" altLang="en-US" sz="1200">
              <a:latin typeface="ＭＳ Ｐゴシック" panose="020B0600070205080204" pitchFamily="50" charset="-128"/>
              <a:ea typeface="ＭＳ Ｐゴシック" panose="020B0600070205080204" pitchFamily="50" charset="-128"/>
            </a:rPr>
            <a:t>）を上回っているが、前年度と比較すると</a:t>
          </a:r>
          <a:r>
            <a:rPr kumimoji="1" lang="en-US" altLang="ja-JP" sz="1200">
              <a:latin typeface="ＭＳ Ｐゴシック" panose="020B0600070205080204" pitchFamily="50" charset="-128"/>
              <a:ea typeface="ＭＳ Ｐゴシック" panose="020B0600070205080204" pitchFamily="50" charset="-128"/>
            </a:rPr>
            <a:t>10.3</a:t>
          </a:r>
          <a:r>
            <a:rPr kumimoji="1" lang="ja-JP" altLang="en-US" sz="1200">
              <a:latin typeface="ＭＳ Ｐゴシック" panose="020B0600070205080204" pitchFamily="50" charset="-128"/>
              <a:ea typeface="ＭＳ Ｐゴシック" panose="020B0600070205080204" pitchFamily="50" charset="-128"/>
            </a:rPr>
            <a:t>ポイント改善している。</a:t>
          </a:r>
        </a:p>
        <a:p>
          <a:r>
            <a:rPr kumimoji="1" lang="ja-JP" altLang="en-US" sz="1200">
              <a:latin typeface="ＭＳ Ｐゴシック" panose="020B0600070205080204" pitchFamily="50" charset="-128"/>
              <a:ea typeface="ＭＳ Ｐゴシック" panose="020B0600070205080204" pitchFamily="50" charset="-128"/>
            </a:rPr>
            <a:t>　前年度比で比率が低下した主な要因は、公営企業等繰入見込額の減少、中部清掃組合の起債償還終了による組合負担等見込額の減少、基金積立の増加、地方債の償還を着実に進めつつ、新規発行を抑制したことにより地方債残高が減少したことがあげ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今後、公共施設の長寿命化に伴う施設改修の財源として、地方債の新規発行が見込まれることから、基金積み立ての増により将来負担比率の改善に努める。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162518</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7018000" y="2370667"/>
          <a:ext cx="0" cy="13923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134595</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7106900" y="3735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162518</xdr:rowOff>
    </xdr:from>
    <xdr:to>
      <xdr:col>81</xdr:col>
      <xdr:colOff>133350</xdr:colOff>
      <xdr:row>21</xdr:row>
      <xdr:rowOff>162518</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3762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41825</xdr:rowOff>
    </xdr:from>
    <xdr:to>
      <xdr:col>81</xdr:col>
      <xdr:colOff>44450</xdr:colOff>
      <xdr:row>15</xdr:row>
      <xdr:rowOff>124672</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6179800" y="2613575"/>
          <a:ext cx="838200" cy="82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124672</xdr:rowOff>
    </xdr:from>
    <xdr:to>
      <xdr:col>77</xdr:col>
      <xdr:colOff>44450</xdr:colOff>
      <xdr:row>16</xdr:row>
      <xdr:rowOff>75480</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5290800" y="2696422"/>
          <a:ext cx="889000" cy="122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143298</xdr:rowOff>
    </xdr:from>
    <xdr:to>
      <xdr:col>77</xdr:col>
      <xdr:colOff>95250</xdr:colOff>
      <xdr:row>14</xdr:row>
      <xdr:rowOff>73448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372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83625</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141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75480</xdr:rowOff>
    </xdr:from>
    <xdr:to>
      <xdr:col>72</xdr:col>
      <xdr:colOff>203200</xdr:colOff>
      <xdr:row>16</xdr:row>
      <xdr:rowOff>130979</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4401800" y="2818680"/>
          <a:ext cx="889000" cy="5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7239</xdr:rowOff>
    </xdr:from>
    <xdr:to>
      <xdr:col>73</xdr:col>
      <xdr:colOff>44450</xdr:colOff>
      <xdr:row>14</xdr:row>
      <xdr:rowOff>108839</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40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119016</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176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130979</xdr:rowOff>
    </xdr:from>
    <xdr:to>
      <xdr:col>68</xdr:col>
      <xdr:colOff>152400</xdr:colOff>
      <xdr:row>16</xdr:row>
      <xdr:rowOff>164761</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flipV="1">
          <a:off x="13512800" y="2874179"/>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3217</xdr:rowOff>
    </xdr:from>
    <xdr:to>
      <xdr:col>68</xdr:col>
      <xdr:colOff>203200</xdr:colOff>
      <xdr:row>14</xdr:row>
      <xdr:rowOff>104817</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40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114994</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172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11261</xdr:rowOff>
    </xdr:from>
    <xdr:to>
      <xdr:col>64</xdr:col>
      <xdr:colOff>152400</xdr:colOff>
      <xdr:row>14</xdr:row>
      <xdr:rowOff>112861</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411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123038</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180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162475</xdr:rowOff>
    </xdr:from>
    <xdr:to>
      <xdr:col>81</xdr:col>
      <xdr:colOff>95250</xdr:colOff>
      <xdr:row>15</xdr:row>
      <xdr:rowOff>92625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967200" y="256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134552</xdr:rowOff>
    </xdr:from>
    <xdr:ext cx="762000" cy="259045"/>
    <xdr:sp macro="" textlink="">
      <xdr:nvSpPr>
        <xdr:cNvPr id="467" name="将来負担の状況該当値テキスト">
          <a:extLst>
            <a:ext uri="{FF2B5EF4-FFF2-40B4-BE49-F238E27FC236}">
              <a16:creationId xmlns:a16="http://schemas.microsoft.com/office/drawing/2014/main" id="{00000000-0008-0000-0300-0000D3010000}"/>
            </a:ext>
          </a:extLst>
        </xdr:cNvPr>
        <xdr:cNvSpPr txBox="1"/>
      </xdr:nvSpPr>
      <xdr:spPr>
        <a:xfrm>
          <a:off x="17106900" y="2534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73872</xdr:rowOff>
    </xdr:from>
    <xdr:to>
      <xdr:col>77</xdr:col>
      <xdr:colOff>95250</xdr:colOff>
      <xdr:row>16</xdr:row>
      <xdr:rowOff>4022</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129000" y="264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160249</xdr:rowOff>
    </xdr:from>
    <xdr:ext cx="7366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5798800" y="2731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24680</xdr:rowOff>
    </xdr:from>
    <xdr:to>
      <xdr:col>73</xdr:col>
      <xdr:colOff>44450</xdr:colOff>
      <xdr:row>16</xdr:row>
      <xdr:rowOff>126280</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5240000" y="276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111057</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909800" y="285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80179</xdr:rowOff>
    </xdr:from>
    <xdr:to>
      <xdr:col>68</xdr:col>
      <xdr:colOff>203200</xdr:colOff>
      <xdr:row>17</xdr:row>
      <xdr:rowOff>10329</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4351000" y="2823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166556</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020800" y="2909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113961</xdr:rowOff>
    </xdr:from>
    <xdr:to>
      <xdr:col>64</xdr:col>
      <xdr:colOff>152400</xdr:colOff>
      <xdr:row>17</xdr:row>
      <xdr:rowOff>44111</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3462000" y="285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28888</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3131800" y="2943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20,987
20,161
117.60
10,718,475
9,792,835
821,733
6,289,437
8,211,085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30.2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人件費に係る経常収支比率については、</a:t>
          </a:r>
          <a:r>
            <a:rPr kumimoji="1" lang="en-US" altLang="ja-JP" sz="1200">
              <a:latin typeface="ＭＳ Ｐゴシック" panose="020B0600070205080204" pitchFamily="50" charset="-128"/>
              <a:ea typeface="ＭＳ Ｐゴシック" panose="020B0600070205080204" pitchFamily="50" charset="-128"/>
            </a:rPr>
            <a:t>29.9%</a:t>
          </a:r>
          <a:r>
            <a:rPr kumimoji="1" lang="ja-JP" altLang="en-US" sz="1200">
              <a:latin typeface="ＭＳ Ｐゴシック" panose="020B0600070205080204" pitchFamily="50" charset="-128"/>
              <a:ea typeface="ＭＳ Ｐゴシック" panose="020B0600070205080204" pitchFamily="50" charset="-128"/>
            </a:rPr>
            <a:t>となり、全国平均（</a:t>
          </a:r>
          <a:r>
            <a:rPr kumimoji="1" lang="en-US" altLang="ja-JP" sz="1200">
              <a:latin typeface="ＭＳ Ｐゴシック" panose="020B0600070205080204" pitchFamily="50" charset="-128"/>
              <a:ea typeface="ＭＳ Ｐゴシック" panose="020B0600070205080204" pitchFamily="50" charset="-128"/>
            </a:rPr>
            <a:t>25.9%</a:t>
          </a:r>
          <a:r>
            <a:rPr kumimoji="1" lang="ja-JP" altLang="en-US" sz="1200">
              <a:latin typeface="ＭＳ Ｐゴシック" panose="020B0600070205080204" pitchFamily="50" charset="-128"/>
              <a:ea typeface="ＭＳ Ｐゴシック" panose="020B0600070205080204" pitchFamily="50" charset="-128"/>
            </a:rPr>
            <a:t>）、滋賀県平均（</a:t>
          </a:r>
          <a:r>
            <a:rPr kumimoji="1" lang="en-US" altLang="ja-JP" sz="1200">
              <a:latin typeface="ＭＳ Ｐゴシック" panose="020B0600070205080204" pitchFamily="50" charset="-128"/>
              <a:ea typeface="ＭＳ Ｐゴシック" panose="020B0600070205080204" pitchFamily="50" charset="-128"/>
            </a:rPr>
            <a:t>25.4%</a:t>
          </a:r>
          <a:r>
            <a:rPr kumimoji="1" lang="ja-JP" altLang="en-US" sz="1200">
              <a:latin typeface="ＭＳ Ｐゴシック" panose="020B0600070205080204" pitchFamily="50" charset="-128"/>
              <a:ea typeface="ＭＳ Ｐゴシック" panose="020B0600070205080204" pitchFamily="50" charset="-128"/>
            </a:rPr>
            <a:t>）、類似団体平均（</a:t>
          </a:r>
          <a:r>
            <a:rPr kumimoji="1" lang="en-US" altLang="ja-JP" sz="1200">
              <a:latin typeface="ＭＳ Ｐゴシック" panose="020B0600070205080204" pitchFamily="50" charset="-128"/>
              <a:ea typeface="ＭＳ Ｐゴシック" panose="020B0600070205080204" pitchFamily="50" charset="-128"/>
            </a:rPr>
            <a:t>24.9%</a:t>
          </a:r>
          <a:r>
            <a:rPr kumimoji="1" lang="ja-JP" altLang="en-US" sz="1200">
              <a:latin typeface="ＭＳ Ｐゴシック" panose="020B0600070205080204" pitchFamily="50" charset="-128"/>
              <a:ea typeface="ＭＳ Ｐゴシック" panose="020B0600070205080204" pitchFamily="50" charset="-128"/>
            </a:rPr>
            <a:t>）のいずれも上回っている。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前年度と比較すると</a:t>
          </a:r>
          <a:r>
            <a:rPr kumimoji="1" lang="en-US" altLang="ja-JP" sz="1200">
              <a:latin typeface="ＭＳ Ｐゴシック" panose="020B0600070205080204" pitchFamily="50" charset="-128"/>
              <a:ea typeface="ＭＳ Ｐゴシック" panose="020B0600070205080204" pitchFamily="50" charset="-128"/>
            </a:rPr>
            <a:t>3.5</a:t>
          </a:r>
          <a:r>
            <a:rPr kumimoji="1" lang="ja-JP" altLang="en-US" sz="1200">
              <a:latin typeface="ＭＳ Ｐゴシック" panose="020B0600070205080204" pitchFamily="50" charset="-128"/>
              <a:ea typeface="ＭＳ Ｐゴシック" panose="020B0600070205080204" pitchFamily="50" charset="-128"/>
            </a:rPr>
            <a:t>ポイント上昇しているが、これは人件費総額の増および歳入における経常一般財源総額の減少が要因である。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についても、会計年度任用職員制度の導入や、業務の多様化、複雑化に伴う職員数の増、時間外勤務手当の増等により、人件費は上昇傾向にあるが、業務の見直しや効率化等を進めることにより、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66040</xdr:rowOff>
    </xdr:from>
    <xdr:to>
      <xdr:col>24</xdr:col>
      <xdr:colOff>25400</xdr:colOff>
      <xdr:row>41</xdr:row>
      <xdr:rowOff>100330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9534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72407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100330</xdr:rowOff>
    </xdr:from>
    <xdr:to>
      <xdr:col>24</xdr:col>
      <xdr:colOff>114300</xdr:colOff>
      <xdr:row>41</xdr:row>
      <xdr:rowOff>100330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152417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63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66040</xdr:rowOff>
    </xdr:from>
    <xdr:to>
      <xdr:col>24</xdr:col>
      <xdr:colOff>114300</xdr:colOff>
      <xdr:row>34</xdr:row>
      <xdr:rowOff>66040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9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5080</xdr:rowOff>
    </xdr:from>
    <xdr:to>
      <xdr:col>24</xdr:col>
      <xdr:colOff>25400</xdr:colOff>
      <xdr:row>39</xdr:row>
      <xdr:rowOff>100330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520180"/>
          <a:ext cx="8382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27957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00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11430</xdr:rowOff>
    </xdr:from>
    <xdr:to>
      <xdr:col>24</xdr:col>
      <xdr:colOff>76200</xdr:colOff>
      <xdr:row>37</xdr:row>
      <xdr:rowOff>113030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5080</xdr:rowOff>
    </xdr:from>
    <xdr:to>
      <xdr:col>19</xdr:col>
      <xdr:colOff>187325</xdr:colOff>
      <xdr:row>39</xdr:row>
      <xdr:rowOff>123190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520180"/>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137160</xdr:rowOff>
    </xdr:from>
    <xdr:to>
      <xdr:col>20</xdr:col>
      <xdr:colOff>38100</xdr:colOff>
      <xdr:row>37</xdr:row>
      <xdr:rowOff>67310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77487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78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66040</xdr:rowOff>
    </xdr:from>
    <xdr:to>
      <xdr:col>15</xdr:col>
      <xdr:colOff>98425</xdr:colOff>
      <xdr:row>39</xdr:row>
      <xdr:rowOff>123190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238240"/>
          <a:ext cx="889000" cy="57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41910</xdr:rowOff>
    </xdr:from>
    <xdr:to>
      <xdr:col>15</xdr:col>
      <xdr:colOff>149225</xdr:colOff>
      <xdr:row>37</xdr:row>
      <xdr:rowOff>143510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153687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5080</xdr:rowOff>
    </xdr:from>
    <xdr:to>
      <xdr:col>11</xdr:col>
      <xdr:colOff>9525</xdr:colOff>
      <xdr:row>36</xdr:row>
      <xdr:rowOff>66040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1772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125730</xdr:rowOff>
    </xdr:from>
    <xdr:to>
      <xdr:col>11</xdr:col>
      <xdr:colOff>60325</xdr:colOff>
      <xdr:row>36</xdr:row>
      <xdr:rowOff>55880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66057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118110</xdr:rowOff>
    </xdr:from>
    <xdr:to>
      <xdr:col>6</xdr:col>
      <xdr:colOff>171450</xdr:colOff>
      <xdr:row>36</xdr:row>
      <xdr:rowOff>48260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58437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49530</xdr:rowOff>
    </xdr:from>
    <xdr:to>
      <xdr:col>24</xdr:col>
      <xdr:colOff>76200</xdr:colOff>
      <xdr:row>39</xdr:row>
      <xdr:rowOff>151130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73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21607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70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125730</xdr:rowOff>
    </xdr:from>
    <xdr:to>
      <xdr:col>20</xdr:col>
      <xdr:colOff>38100</xdr:colOff>
      <xdr:row>38</xdr:row>
      <xdr:rowOff>55880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6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40657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5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72390</xdr:rowOff>
    </xdr:from>
    <xdr:to>
      <xdr:col>15</xdr:col>
      <xdr:colOff>149225</xdr:colOff>
      <xdr:row>40</xdr:row>
      <xdr:rowOff>2540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75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158767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84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15240</xdr:rowOff>
    </xdr:from>
    <xdr:to>
      <xdr:col>11</xdr:col>
      <xdr:colOff>60325</xdr:colOff>
      <xdr:row>36</xdr:row>
      <xdr:rowOff>116840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101617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125730</xdr:rowOff>
    </xdr:from>
    <xdr:to>
      <xdr:col>6</xdr:col>
      <xdr:colOff>171450</xdr:colOff>
      <xdr:row>36</xdr:row>
      <xdr:rowOff>55880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40657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21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物件費に係る経常収支比率は</a:t>
          </a:r>
          <a:r>
            <a:rPr kumimoji="1" lang="en-US" altLang="ja-JP" sz="1200">
              <a:latin typeface="ＭＳ Ｐゴシック" panose="020B0600070205080204" pitchFamily="50" charset="-128"/>
              <a:ea typeface="ＭＳ Ｐゴシック" panose="020B0600070205080204" pitchFamily="50" charset="-128"/>
            </a:rPr>
            <a:t>13.1%</a:t>
          </a:r>
          <a:r>
            <a:rPr kumimoji="1" lang="ja-JP" altLang="en-US" sz="1200">
              <a:latin typeface="ＭＳ Ｐゴシック" panose="020B0600070205080204" pitchFamily="50" charset="-128"/>
              <a:ea typeface="ＭＳ Ｐゴシック" panose="020B0600070205080204" pitchFamily="50" charset="-128"/>
            </a:rPr>
            <a:t>となり、全国平均（</a:t>
          </a:r>
          <a:r>
            <a:rPr kumimoji="1" lang="en-US" altLang="ja-JP" sz="1200">
              <a:latin typeface="ＭＳ Ｐゴシック" panose="020B0600070205080204" pitchFamily="50" charset="-128"/>
              <a:ea typeface="ＭＳ Ｐゴシック" panose="020B0600070205080204" pitchFamily="50" charset="-128"/>
            </a:rPr>
            <a:t>14.9%</a:t>
          </a:r>
          <a:r>
            <a:rPr kumimoji="1" lang="ja-JP" altLang="en-US" sz="1200">
              <a:latin typeface="ＭＳ Ｐゴシック" panose="020B0600070205080204" pitchFamily="50" charset="-128"/>
              <a:ea typeface="ＭＳ Ｐゴシック" panose="020B0600070205080204" pitchFamily="50" charset="-128"/>
            </a:rPr>
            <a:t>）、滋賀県平均（</a:t>
          </a:r>
          <a:r>
            <a:rPr kumimoji="1" lang="en-US" altLang="ja-JP" sz="1200">
              <a:latin typeface="ＭＳ Ｐゴシック" panose="020B0600070205080204" pitchFamily="50" charset="-128"/>
              <a:ea typeface="ＭＳ Ｐゴシック" panose="020B0600070205080204" pitchFamily="50" charset="-128"/>
            </a:rPr>
            <a:t>15.5%</a:t>
          </a:r>
          <a:r>
            <a:rPr kumimoji="1" lang="ja-JP" altLang="en-US" sz="1200">
              <a:latin typeface="ＭＳ Ｐゴシック" panose="020B0600070205080204" pitchFamily="50" charset="-128"/>
              <a:ea typeface="ＭＳ Ｐゴシック" panose="020B0600070205080204" pitchFamily="50" charset="-128"/>
            </a:rPr>
            <a:t>）、類似団体平均（</a:t>
          </a:r>
          <a:r>
            <a:rPr kumimoji="1" lang="en-US" altLang="ja-JP" sz="1200">
              <a:latin typeface="ＭＳ Ｐゴシック" panose="020B0600070205080204" pitchFamily="50" charset="-128"/>
              <a:ea typeface="ＭＳ Ｐゴシック" panose="020B0600070205080204" pitchFamily="50" charset="-128"/>
            </a:rPr>
            <a:t>15.4%</a:t>
          </a:r>
          <a:r>
            <a:rPr kumimoji="1" lang="ja-JP" altLang="en-US" sz="1200">
              <a:latin typeface="ＭＳ Ｐゴシック" panose="020B0600070205080204" pitchFamily="50" charset="-128"/>
              <a:ea typeface="ＭＳ Ｐゴシック" panose="020B0600070205080204" pitchFamily="50" charset="-128"/>
            </a:rPr>
            <a:t>）のいずれも下回る結果となり、前年度比率（</a:t>
          </a:r>
          <a:r>
            <a:rPr kumimoji="1" lang="en-US" altLang="ja-JP" sz="1200">
              <a:latin typeface="ＭＳ Ｐゴシック" panose="020B0600070205080204" pitchFamily="50" charset="-128"/>
              <a:ea typeface="ＭＳ Ｐゴシック" panose="020B0600070205080204" pitchFamily="50" charset="-128"/>
            </a:rPr>
            <a:t>11.2%</a:t>
          </a:r>
          <a:r>
            <a:rPr kumimoji="1" lang="ja-JP" altLang="en-US" sz="1200">
              <a:latin typeface="ＭＳ Ｐゴシック" panose="020B0600070205080204" pitchFamily="50" charset="-128"/>
              <a:ea typeface="ＭＳ Ｐゴシック" panose="020B0600070205080204" pitchFamily="50" charset="-128"/>
            </a:rPr>
            <a:t>）と比較すると</a:t>
          </a:r>
          <a:r>
            <a:rPr kumimoji="1" lang="en-US" altLang="ja-JP" sz="1200">
              <a:latin typeface="ＭＳ Ｐゴシック" panose="020B0600070205080204" pitchFamily="50" charset="-128"/>
              <a:ea typeface="ＭＳ Ｐゴシック" panose="020B0600070205080204" pitchFamily="50" charset="-128"/>
            </a:rPr>
            <a:t>1.9</a:t>
          </a:r>
          <a:r>
            <a:rPr kumimoji="1" lang="ja-JP" altLang="en-US" sz="1200">
              <a:latin typeface="ＭＳ Ｐゴシック" panose="020B0600070205080204" pitchFamily="50" charset="-128"/>
              <a:ea typeface="ＭＳ Ｐゴシック" panose="020B0600070205080204" pitchFamily="50" charset="-128"/>
            </a:rPr>
            <a:t>ポイント上昇した。</a:t>
          </a:r>
        </a:p>
        <a:p>
          <a:r>
            <a:rPr kumimoji="1" lang="ja-JP" altLang="en-US" sz="1200">
              <a:latin typeface="ＭＳ Ｐゴシック" panose="020B0600070205080204" pitchFamily="50" charset="-128"/>
              <a:ea typeface="ＭＳ Ｐゴシック" panose="020B0600070205080204" pitchFamily="50" charset="-128"/>
            </a:rPr>
            <a:t>　低下の主な要因としては、歳入における経常一般財源総額が減少したことが大きいが、歳出における庁内ネットワーク構築に伴う</a:t>
          </a:r>
          <a:r>
            <a:rPr kumimoji="1" lang="en-US" altLang="ja-JP" sz="1200">
              <a:latin typeface="ＭＳ Ｐゴシック" panose="020B0600070205080204" pitchFamily="50" charset="-128"/>
              <a:ea typeface="ＭＳ Ｐゴシック" panose="020B0600070205080204" pitchFamily="50" charset="-128"/>
            </a:rPr>
            <a:t>PC</a:t>
          </a:r>
          <a:r>
            <a:rPr kumimoji="1" lang="ja-JP" altLang="en-US" sz="1200">
              <a:latin typeface="ＭＳ Ｐゴシック" panose="020B0600070205080204" pitchFamily="50" charset="-128"/>
              <a:ea typeface="ＭＳ Ｐゴシック" panose="020B0600070205080204" pitchFamily="50" charset="-128"/>
            </a:rPr>
            <a:t>等の整備による物件費の増があげられる。今後についても、徹底した経費削減や事務事業の見直し等を進めることにより、物件費の抑制に努める。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152400</xdr:rowOff>
    </xdr:from>
    <xdr:to>
      <xdr:col>82</xdr:col>
      <xdr:colOff>107950</xdr:colOff>
      <xdr:row>22</xdr:row>
      <xdr:rowOff>25400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09800"/>
          <a:ext cx="0" cy="1587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168927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6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25400</xdr:rowOff>
    </xdr:from>
    <xdr:to>
      <xdr:col>82</xdr:col>
      <xdr:colOff>196850</xdr:colOff>
      <xdr:row>22</xdr:row>
      <xdr:rowOff>25400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9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67327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5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152400</xdr:rowOff>
    </xdr:from>
    <xdr:to>
      <xdr:col>82</xdr:col>
      <xdr:colOff>196850</xdr:colOff>
      <xdr:row>12</xdr:row>
      <xdr:rowOff>152400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0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101600</xdr:rowOff>
    </xdr:from>
    <xdr:to>
      <xdr:col>82</xdr:col>
      <xdr:colOff>107950</xdr:colOff>
      <xdr:row>16</xdr:row>
      <xdr:rowOff>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501900"/>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41927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5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69850</xdr:rowOff>
    </xdr:from>
    <xdr:to>
      <xdr:col>82</xdr:col>
      <xdr:colOff>158750</xdr:colOff>
      <xdr:row>18</xdr:row>
      <xdr:rowOff>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8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101600</xdr:rowOff>
    </xdr:from>
    <xdr:to>
      <xdr:col>78</xdr:col>
      <xdr:colOff>69850</xdr:colOff>
      <xdr:row>15</xdr:row>
      <xdr:rowOff>146050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501900"/>
          <a:ext cx="8890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29227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4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146050</xdr:rowOff>
    </xdr:from>
    <xdr:to>
      <xdr:col>73</xdr:col>
      <xdr:colOff>180975</xdr:colOff>
      <xdr:row>17</xdr:row>
      <xdr:rowOff>133350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717800"/>
          <a:ext cx="889000" cy="3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57150</xdr:rowOff>
    </xdr:from>
    <xdr:to>
      <xdr:col>74</xdr:col>
      <xdr:colOff>31750</xdr:colOff>
      <xdr:row>17</xdr:row>
      <xdr:rowOff>158750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7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143527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05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139700</xdr:rowOff>
    </xdr:from>
    <xdr:to>
      <xdr:col>69</xdr:col>
      <xdr:colOff>92075</xdr:colOff>
      <xdr:row>17</xdr:row>
      <xdr:rowOff>133350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8829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88900</xdr:rowOff>
    </xdr:from>
    <xdr:to>
      <xdr:col>69</xdr:col>
      <xdr:colOff>142875</xdr:colOff>
      <xdr:row>19</xdr:row>
      <xdr:rowOff>19050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317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3827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26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63500</xdr:rowOff>
    </xdr:from>
    <xdr:to>
      <xdr:col>65</xdr:col>
      <xdr:colOff>53975</xdr:colOff>
      <xdr:row>18</xdr:row>
      <xdr:rowOff>165100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14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149877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23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120650</xdr:rowOff>
    </xdr:from>
    <xdr:to>
      <xdr:col>82</xdr:col>
      <xdr:colOff>158750</xdr:colOff>
      <xdr:row>16</xdr:row>
      <xdr:rowOff>50800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9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137177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5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50800</xdr:rowOff>
    </xdr:from>
    <xdr:to>
      <xdr:col>78</xdr:col>
      <xdr:colOff>120650</xdr:colOff>
      <xdr:row>14</xdr:row>
      <xdr:rowOff>152400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45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162577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21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95250</xdr:rowOff>
    </xdr:from>
    <xdr:to>
      <xdr:col>74</xdr:col>
      <xdr:colOff>31750</xdr:colOff>
      <xdr:row>16</xdr:row>
      <xdr:rowOff>25400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35577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82550</xdr:rowOff>
    </xdr:from>
    <xdr:to>
      <xdr:col>69</xdr:col>
      <xdr:colOff>142875</xdr:colOff>
      <xdr:row>18</xdr:row>
      <xdr:rowOff>12700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99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22877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76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88900</xdr:rowOff>
    </xdr:from>
    <xdr:to>
      <xdr:col>65</xdr:col>
      <xdr:colOff>53975</xdr:colOff>
      <xdr:row>17</xdr:row>
      <xdr:rowOff>19050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83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29227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6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扶助費に係る経常収支比率は</a:t>
          </a:r>
          <a:r>
            <a:rPr kumimoji="1" lang="en-US" altLang="ja-JP" sz="1200">
              <a:latin typeface="ＭＳ Ｐゴシック" panose="020B0600070205080204" pitchFamily="50" charset="-128"/>
              <a:ea typeface="ＭＳ Ｐゴシック" panose="020B0600070205080204" pitchFamily="50" charset="-128"/>
            </a:rPr>
            <a:t>7.4%</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8.1%</a:t>
          </a:r>
          <a:r>
            <a:rPr kumimoji="1" lang="ja-JP" altLang="en-US" sz="1200">
              <a:latin typeface="ＭＳ Ｐゴシック" panose="020B0600070205080204" pitchFamily="50" charset="-128"/>
              <a:ea typeface="ＭＳ Ｐゴシック" panose="020B0600070205080204" pitchFamily="50" charset="-128"/>
            </a:rPr>
            <a:t>）と比較して低い水準を示しているものの、前年度と比較すると</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上昇した。これは、歳入における経常一般財源総額が減少している一方、社会保障関係経費の自然増等により、扶助費の支出額が増加を続けていることが要因である。特に障害者総合支援事業などの社会福祉費の増加は著しく、扶助費は今後も増加すると考えられ、今後については、資格審査等の適正化や住民の健康増進等により扶助費の抑制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61</xdr:row>
      <xdr:rowOff>165100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3765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137177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9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165100</xdr:rowOff>
    </xdr:from>
    <xdr:to>
      <xdr:col>24</xdr:col>
      <xdr:colOff>114300</xdr:colOff>
      <xdr:row>61</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2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50800</xdr:rowOff>
    </xdr:from>
    <xdr:to>
      <xdr:col>24</xdr:col>
      <xdr:colOff>25400</xdr:colOff>
      <xdr:row>56</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6520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10177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82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38100</xdr:rowOff>
    </xdr:from>
    <xdr:to>
      <xdr:col>24</xdr:col>
      <xdr:colOff>76200</xdr:colOff>
      <xdr:row>57</xdr:row>
      <xdr:rowOff>139700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50800</xdr:rowOff>
    </xdr:from>
    <xdr:to>
      <xdr:col>19</xdr:col>
      <xdr:colOff>187325</xdr:colOff>
      <xdr:row>56</xdr:row>
      <xdr:rowOff>127000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652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133350</xdr:rowOff>
    </xdr:from>
    <xdr:to>
      <xdr:col>20</xdr:col>
      <xdr:colOff>38100</xdr:colOff>
      <xdr:row>57</xdr:row>
      <xdr:rowOff>63500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48277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820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127000</xdr:rowOff>
    </xdr:from>
    <xdr:to>
      <xdr:col>15</xdr:col>
      <xdr:colOff>98425</xdr:colOff>
      <xdr:row>58</xdr:row>
      <xdr:rowOff>50800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7282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38100</xdr:rowOff>
    </xdr:from>
    <xdr:to>
      <xdr:col>15</xdr:col>
      <xdr:colOff>149225</xdr:colOff>
      <xdr:row>57</xdr:row>
      <xdr:rowOff>139700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124477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89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31750</xdr:rowOff>
    </xdr:from>
    <xdr:to>
      <xdr:col>11</xdr:col>
      <xdr:colOff>9525</xdr:colOff>
      <xdr:row>58</xdr:row>
      <xdr:rowOff>50800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975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76200</xdr:rowOff>
    </xdr:from>
    <xdr:to>
      <xdr:col>11</xdr:col>
      <xdr:colOff>60325</xdr:colOff>
      <xdr:row>58</xdr:row>
      <xdr:rowOff>6350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16527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61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38100</xdr:rowOff>
    </xdr:from>
    <xdr:to>
      <xdr:col>6</xdr:col>
      <xdr:colOff>171450</xdr:colOff>
      <xdr:row>57</xdr:row>
      <xdr:rowOff>139700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149877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92727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0</xdr:rowOff>
    </xdr:from>
    <xdr:to>
      <xdr:col>20</xdr:col>
      <xdr:colOff>38100</xdr:colOff>
      <xdr:row>56</xdr:row>
      <xdr:rowOff>101600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111777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76200</xdr:rowOff>
    </xdr:from>
    <xdr:to>
      <xdr:col>15</xdr:col>
      <xdr:colOff>149225</xdr:colOff>
      <xdr:row>57</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0</xdr:rowOff>
    </xdr:from>
    <xdr:to>
      <xdr:col>11</xdr:col>
      <xdr:colOff>60325</xdr:colOff>
      <xdr:row>58</xdr:row>
      <xdr:rowOff>101600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86377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152400</xdr:rowOff>
    </xdr:from>
    <xdr:to>
      <xdr:col>6</xdr:col>
      <xdr:colOff>171450</xdr:colOff>
      <xdr:row>58</xdr:row>
      <xdr:rowOff>82550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67327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01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その他の経費は、主に繰出金となっている。</a:t>
          </a:r>
        </a:p>
        <a:p>
          <a:r>
            <a:rPr kumimoji="1" lang="ja-JP" altLang="en-US" sz="1200">
              <a:latin typeface="ＭＳ Ｐゴシック" panose="020B0600070205080204" pitchFamily="50" charset="-128"/>
              <a:ea typeface="ＭＳ Ｐゴシック" panose="020B0600070205080204" pitchFamily="50" charset="-128"/>
            </a:rPr>
            <a:t>　その他の経費に係る経常収支比率は</a:t>
          </a:r>
          <a:r>
            <a:rPr kumimoji="1" lang="en-US" altLang="ja-JP" sz="1200">
              <a:latin typeface="ＭＳ Ｐゴシック" panose="020B0600070205080204" pitchFamily="50" charset="-128"/>
              <a:ea typeface="ＭＳ Ｐゴシック" panose="020B0600070205080204" pitchFamily="50" charset="-128"/>
            </a:rPr>
            <a:t>11.2%</a:t>
          </a:r>
          <a:r>
            <a:rPr kumimoji="1" lang="ja-JP" altLang="en-US" sz="1200">
              <a:latin typeface="ＭＳ Ｐゴシック" panose="020B0600070205080204" pitchFamily="50" charset="-128"/>
              <a:ea typeface="ＭＳ Ｐゴシック" panose="020B0600070205080204" pitchFamily="50" charset="-128"/>
            </a:rPr>
            <a:t>となり、前年度（</a:t>
          </a:r>
          <a:r>
            <a:rPr kumimoji="1" lang="en-US" altLang="ja-JP" sz="1200">
              <a:latin typeface="ＭＳ Ｐゴシック" panose="020B0600070205080204" pitchFamily="50" charset="-128"/>
              <a:ea typeface="ＭＳ Ｐゴシック" panose="020B0600070205080204" pitchFamily="50" charset="-128"/>
            </a:rPr>
            <a:t>10.5%</a:t>
          </a:r>
          <a:r>
            <a:rPr kumimoji="1" lang="ja-JP" altLang="en-US" sz="1200">
              <a:latin typeface="ＭＳ Ｐゴシック" panose="020B0600070205080204" pitchFamily="50" charset="-128"/>
              <a:ea typeface="ＭＳ Ｐゴシック" panose="020B0600070205080204" pitchFamily="50" charset="-128"/>
            </a:rPr>
            <a:t>）と比較すると</a:t>
          </a:r>
          <a:r>
            <a:rPr kumimoji="1" lang="en-US" altLang="ja-JP" sz="1200">
              <a:latin typeface="ＭＳ Ｐゴシック" panose="020B0600070205080204" pitchFamily="50" charset="-128"/>
              <a:ea typeface="ＭＳ Ｐゴシック" panose="020B0600070205080204" pitchFamily="50" charset="-128"/>
            </a:rPr>
            <a:t>0.7</a:t>
          </a:r>
          <a:r>
            <a:rPr kumimoji="1" lang="ja-JP" altLang="en-US" sz="1200">
              <a:latin typeface="ＭＳ Ｐゴシック" panose="020B0600070205080204" pitchFamily="50" charset="-128"/>
              <a:ea typeface="ＭＳ Ｐゴシック" panose="020B0600070205080204" pitchFamily="50" charset="-128"/>
            </a:rPr>
            <a:t>ポイント上昇しているが、全国平均（</a:t>
          </a:r>
          <a:r>
            <a:rPr kumimoji="1" lang="en-US" altLang="ja-JP" sz="1200">
              <a:latin typeface="ＭＳ Ｐゴシック" panose="020B0600070205080204" pitchFamily="50" charset="-128"/>
              <a:ea typeface="ＭＳ Ｐゴシック" panose="020B0600070205080204" pitchFamily="50" charset="-128"/>
            </a:rPr>
            <a:t>12.4%</a:t>
          </a:r>
          <a:r>
            <a:rPr kumimoji="1" lang="ja-JP" altLang="en-US" sz="1200">
              <a:latin typeface="ＭＳ Ｐゴシック" panose="020B0600070205080204" pitchFamily="50" charset="-128"/>
              <a:ea typeface="ＭＳ Ｐゴシック" panose="020B0600070205080204" pitchFamily="50" charset="-128"/>
            </a:rPr>
            <a:t>）および類似団体平均（</a:t>
          </a:r>
          <a:r>
            <a:rPr kumimoji="1" lang="en-US" altLang="ja-JP" sz="1200">
              <a:latin typeface="ＭＳ Ｐゴシック" panose="020B0600070205080204" pitchFamily="50" charset="-128"/>
              <a:ea typeface="ＭＳ Ｐゴシック" panose="020B0600070205080204" pitchFamily="50" charset="-128"/>
            </a:rPr>
            <a:t>12.2%</a:t>
          </a:r>
          <a:r>
            <a:rPr kumimoji="1" lang="ja-JP" altLang="en-US" sz="1200">
              <a:latin typeface="ＭＳ Ｐゴシック" panose="020B0600070205080204" pitchFamily="50" charset="-128"/>
              <a:ea typeface="ＭＳ Ｐゴシック" panose="020B0600070205080204" pitchFamily="50" charset="-128"/>
            </a:rPr>
            <a:t>）を下回った。要因としては、後期高齢者医療における医療費の自然増等による繰出金の増加があげられる。引き続き、地域住民の健康増進の取り組みを進め、給付費の増加の抑制とあわせ、公営事業における職員数の適正化、受益に応じた負担金の徴収により繰出金の抑制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121557</xdr:rowOff>
    </xdr:from>
    <xdr:to>
      <xdr:col>82</xdr:col>
      <xdr:colOff>107950</xdr:colOff>
      <xdr:row>61</xdr:row>
      <xdr:rowOff>48078</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3695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20155</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7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48078</xdr:rowOff>
    </xdr:from>
    <xdr:to>
      <xdr:col>82</xdr:col>
      <xdr:colOff>196850</xdr:colOff>
      <xdr:row>61</xdr:row>
      <xdr:rowOff>48078</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06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36484</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121557</xdr:rowOff>
    </xdr:from>
    <xdr:to>
      <xdr:col>82</xdr:col>
      <xdr:colOff>196850</xdr:colOff>
      <xdr:row>52</xdr:row>
      <xdr:rowOff>121557</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86178</xdr:rowOff>
    </xdr:from>
    <xdr:to>
      <xdr:col>82</xdr:col>
      <xdr:colOff>107950</xdr:colOff>
      <xdr:row>55</xdr:row>
      <xdr:rowOff>162378</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515928"/>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21062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222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48985</xdr:rowOff>
    </xdr:from>
    <xdr:to>
      <xdr:col>82</xdr:col>
      <xdr:colOff>158750</xdr:colOff>
      <xdr:row>56</xdr:row>
      <xdr:rowOff>150585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86178</xdr:rowOff>
    </xdr:from>
    <xdr:to>
      <xdr:col>78</xdr:col>
      <xdr:colOff>69850</xdr:colOff>
      <xdr:row>56</xdr:row>
      <xdr:rowOff>110672</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515928"/>
          <a:ext cx="889000" cy="19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16328</xdr:rowOff>
    </xdr:from>
    <xdr:to>
      <xdr:col>78</xdr:col>
      <xdr:colOff>120650</xdr:colOff>
      <xdr:row>56</xdr:row>
      <xdr:rowOff>117928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102705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03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110672</xdr:rowOff>
    </xdr:from>
    <xdr:to>
      <xdr:col>73</xdr:col>
      <xdr:colOff>180975</xdr:colOff>
      <xdr:row>59</xdr:row>
      <xdr:rowOff>86178</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711872"/>
          <a:ext cx="889000" cy="489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125185</xdr:rowOff>
    </xdr:from>
    <xdr:to>
      <xdr:col>74</xdr:col>
      <xdr:colOff>31750</xdr:colOff>
      <xdr:row>57</xdr:row>
      <xdr:rowOff>55335</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40112</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137885</xdr:rowOff>
    </xdr:from>
    <xdr:to>
      <xdr:col>69</xdr:col>
      <xdr:colOff>92075</xdr:colOff>
      <xdr:row>59</xdr:row>
      <xdr:rowOff>86178</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081985"/>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40822</xdr:rowOff>
    </xdr:from>
    <xdr:to>
      <xdr:col>69</xdr:col>
      <xdr:colOff>142875</xdr:colOff>
      <xdr:row>57</xdr:row>
      <xdr:rowOff>142422</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81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152599</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8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149678</xdr:rowOff>
    </xdr:from>
    <xdr:to>
      <xdr:col>65</xdr:col>
      <xdr:colOff>53975</xdr:colOff>
      <xdr:row>58</xdr:row>
      <xdr:rowOff>79828</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90005</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9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111578</xdr:rowOff>
    </xdr:from>
    <xdr:to>
      <xdr:col>82</xdr:col>
      <xdr:colOff>158750</xdr:colOff>
      <xdr:row>56</xdr:row>
      <xdr:rowOff>41728</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128105</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35378</xdr:rowOff>
    </xdr:from>
    <xdr:to>
      <xdr:col>78</xdr:col>
      <xdr:colOff>120650</xdr:colOff>
      <xdr:row>55</xdr:row>
      <xdr:rowOff>136978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147155</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234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59872</xdr:rowOff>
    </xdr:from>
    <xdr:to>
      <xdr:col>74</xdr:col>
      <xdr:colOff>31750</xdr:colOff>
      <xdr:row>56</xdr:row>
      <xdr:rowOff>161472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199</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35378</xdr:rowOff>
    </xdr:from>
    <xdr:to>
      <xdr:col>69</xdr:col>
      <xdr:colOff>142875</xdr:colOff>
      <xdr:row>59</xdr:row>
      <xdr:rowOff>136978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121755</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87085</xdr:rowOff>
    </xdr:from>
    <xdr:to>
      <xdr:col>65</xdr:col>
      <xdr:colOff>53975</xdr:colOff>
      <xdr:row>59</xdr:row>
      <xdr:rowOff>17235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2012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11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補助費等に係る経常収支比率は</a:t>
          </a:r>
          <a:r>
            <a:rPr kumimoji="1" lang="en-US" altLang="ja-JP" sz="1200">
              <a:latin typeface="ＭＳ Ｐゴシック" panose="020B0600070205080204" pitchFamily="50" charset="-128"/>
              <a:ea typeface="ＭＳ Ｐゴシック" panose="020B0600070205080204" pitchFamily="50" charset="-128"/>
            </a:rPr>
            <a:t>17.1%</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13.9%</a:t>
          </a:r>
          <a:r>
            <a:rPr kumimoji="1" lang="ja-JP" altLang="en-US" sz="1200">
              <a:latin typeface="ＭＳ Ｐゴシック" panose="020B0600070205080204" pitchFamily="50" charset="-128"/>
              <a:ea typeface="ＭＳ Ｐゴシック" panose="020B0600070205080204" pitchFamily="50" charset="-128"/>
            </a:rPr>
            <a:t>）と比較すると高い水準となり、前年度（</a:t>
          </a:r>
          <a:r>
            <a:rPr kumimoji="1" lang="en-US" altLang="ja-JP" sz="1200">
              <a:latin typeface="ＭＳ Ｐゴシック" panose="020B0600070205080204" pitchFamily="50" charset="-128"/>
              <a:ea typeface="ＭＳ Ｐゴシック" panose="020B0600070205080204" pitchFamily="50" charset="-128"/>
            </a:rPr>
            <a:t>15.4%</a:t>
          </a:r>
          <a:r>
            <a:rPr kumimoji="1" lang="ja-JP" altLang="en-US" sz="1200">
              <a:latin typeface="ＭＳ Ｐゴシック" panose="020B0600070205080204" pitchFamily="50" charset="-128"/>
              <a:ea typeface="ＭＳ Ｐゴシック" panose="020B0600070205080204" pitchFamily="50" charset="-128"/>
            </a:rPr>
            <a:t>）と比較しても数値は上昇している。比率の上昇の要因としては、歳入における経常一般財源総額が減少している一方、歳出において、新型コロナワクチン接種事業の国庫補助金の精算返還金や中部清掃組合等の一部事務組合への負担金の増があげられる。</a:t>
          </a:r>
        </a:p>
        <a:p>
          <a:r>
            <a:rPr kumimoji="1" lang="ja-JP" altLang="en-US" sz="1200">
              <a:latin typeface="ＭＳ Ｐゴシック" panose="020B0600070205080204" pitchFamily="50" charset="-128"/>
              <a:ea typeface="ＭＳ Ｐゴシック" panose="020B0600070205080204" pitchFamily="50" charset="-128"/>
            </a:rPr>
            <a:t>　今後についても、補助費等における費用対効果等を勘案し、より効果ある支出となるよう改善に努める。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145288</xdr:rowOff>
    </xdr:from>
    <xdr:to>
      <xdr:col>82</xdr:col>
      <xdr:colOff>107950</xdr:colOff>
      <xdr:row>41</xdr:row>
      <xdr:rowOff>33274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74588"/>
          <a:ext cx="0" cy="1088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5351</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703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33274</xdr:rowOff>
    </xdr:from>
    <xdr:to>
      <xdr:col>82</xdr:col>
      <xdr:colOff>196850</xdr:colOff>
      <xdr:row>41</xdr:row>
      <xdr:rowOff>33274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7062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60215</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718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145288</xdr:rowOff>
    </xdr:from>
    <xdr:to>
      <xdr:col>82</xdr:col>
      <xdr:colOff>196850</xdr:colOff>
      <xdr:row>34</xdr:row>
      <xdr:rowOff>145288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7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88138</xdr:rowOff>
    </xdr:from>
    <xdr:to>
      <xdr:col>82</xdr:col>
      <xdr:colOff>107950</xdr:colOff>
      <xdr:row>37</xdr:row>
      <xdr:rowOff>165862</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431788"/>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156735</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157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140208</xdr:rowOff>
    </xdr:from>
    <xdr:to>
      <xdr:col>82</xdr:col>
      <xdr:colOff>158750</xdr:colOff>
      <xdr:row>37</xdr:row>
      <xdr:rowOff>70358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88138</xdr:rowOff>
    </xdr:from>
    <xdr:to>
      <xdr:col>78</xdr:col>
      <xdr:colOff>69850</xdr:colOff>
      <xdr:row>38</xdr:row>
      <xdr:rowOff>30988</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43178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121920</xdr:rowOff>
    </xdr:from>
    <xdr:to>
      <xdr:col>78</xdr:col>
      <xdr:colOff>120650</xdr:colOff>
      <xdr:row>37</xdr:row>
      <xdr:rowOff>52070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62247</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19558</xdr:rowOff>
    </xdr:from>
    <xdr:to>
      <xdr:col>73</xdr:col>
      <xdr:colOff>180975</xdr:colOff>
      <xdr:row>38</xdr:row>
      <xdr:rowOff>30988</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363208"/>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762</xdr:rowOff>
    </xdr:from>
    <xdr:to>
      <xdr:col>74</xdr:col>
      <xdr:colOff>31750</xdr:colOff>
      <xdr:row>37</xdr:row>
      <xdr:rowOff>102362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112539</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5842</xdr:rowOff>
    </xdr:from>
    <xdr:to>
      <xdr:col>69</xdr:col>
      <xdr:colOff>92075</xdr:colOff>
      <xdr:row>37</xdr:row>
      <xdr:rowOff>19558</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004800" y="634949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762</xdr:rowOff>
    </xdr:from>
    <xdr:to>
      <xdr:col>69</xdr:col>
      <xdr:colOff>142875</xdr:colOff>
      <xdr:row>37</xdr:row>
      <xdr:rowOff>102362</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87139</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62247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115062</xdr:rowOff>
    </xdr:from>
    <xdr:to>
      <xdr:col>82</xdr:col>
      <xdr:colOff>158750</xdr:colOff>
      <xdr:row>38</xdr:row>
      <xdr:rowOff>45212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87139</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37338</xdr:rowOff>
    </xdr:from>
    <xdr:to>
      <xdr:col>78</xdr:col>
      <xdr:colOff>120650</xdr:colOff>
      <xdr:row>37</xdr:row>
      <xdr:rowOff>138938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123715</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467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151638</xdr:rowOff>
    </xdr:from>
    <xdr:to>
      <xdr:col>74</xdr:col>
      <xdr:colOff>31750</xdr:colOff>
      <xdr:row>38</xdr:row>
      <xdr:rowOff>81788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66565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140208</xdr:rowOff>
    </xdr:from>
    <xdr:to>
      <xdr:col>69</xdr:col>
      <xdr:colOff>142875</xdr:colOff>
      <xdr:row>37</xdr:row>
      <xdr:rowOff>70358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80535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126492</xdr:rowOff>
    </xdr:from>
    <xdr:to>
      <xdr:col>65</xdr:col>
      <xdr:colOff>53975</xdr:colOff>
      <xdr:row>37</xdr:row>
      <xdr:rowOff>56642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41419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公債費に係る経常収支比率は</a:t>
          </a:r>
          <a:r>
            <a:rPr kumimoji="1" lang="en-US" altLang="ja-JP" sz="1200">
              <a:latin typeface="ＭＳ Ｐゴシック" panose="020B0600070205080204" pitchFamily="50" charset="-128"/>
              <a:ea typeface="ＭＳ Ｐゴシック" panose="020B0600070205080204" pitchFamily="50" charset="-128"/>
            </a:rPr>
            <a:t>12.1%</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12.8%</a:t>
          </a:r>
          <a:r>
            <a:rPr kumimoji="1" lang="ja-JP" altLang="en-US" sz="1200">
              <a:latin typeface="ＭＳ Ｐゴシック" panose="020B0600070205080204" pitchFamily="50" charset="-128"/>
              <a:ea typeface="ＭＳ Ｐゴシック" panose="020B0600070205080204" pitchFamily="50" charset="-128"/>
            </a:rPr>
            <a:t>）と比較しても若干低い水準となったものの、前年度からは</a:t>
          </a:r>
          <a:r>
            <a:rPr kumimoji="1" lang="en-US" altLang="ja-JP" sz="1200">
              <a:latin typeface="ＭＳ Ｐゴシック" panose="020B0600070205080204" pitchFamily="50" charset="-128"/>
              <a:ea typeface="ＭＳ Ｐゴシック" panose="020B0600070205080204" pitchFamily="50" charset="-128"/>
            </a:rPr>
            <a:t>0.9</a:t>
          </a:r>
          <a:r>
            <a:rPr kumimoji="1" lang="ja-JP" altLang="en-US" sz="1200">
              <a:latin typeface="ＭＳ Ｐゴシック" panose="020B0600070205080204" pitchFamily="50" charset="-128"/>
              <a:ea typeface="ＭＳ Ｐゴシック" panose="020B0600070205080204" pitchFamily="50" charset="-128"/>
            </a:rPr>
            <a:t>ポイント上昇した。公債費は、過去の建設工事に伴う地方債や臨時財政対策債の発行などにより、前年度と比較して増加しており、償還のピークを迎えている。今後も、引き続き地方債の新規発行を極力控えるとともに、地方債を発行する場合においても、後年度の元利償還に対して、交付税算入される地方債を借り入れるよう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81</xdr:row>
      <xdr:rowOff>152146</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448540"/>
          <a:ext cx="0" cy="1591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124223</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401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152146</xdr:rowOff>
    </xdr:from>
    <xdr:to>
      <xdr:col>24</xdr:col>
      <xdr:colOff>114300</xdr:colOff>
      <xdr:row>81</xdr:row>
      <xdr:rowOff>152146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403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19067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122428</xdr:rowOff>
    </xdr:from>
    <xdr:to>
      <xdr:col>24</xdr:col>
      <xdr:colOff>25400</xdr:colOff>
      <xdr:row>77</xdr:row>
      <xdr:rowOff>33274</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3987800" y="13152628"/>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18559</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220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122428</xdr:rowOff>
    </xdr:from>
    <xdr:to>
      <xdr:col>19</xdr:col>
      <xdr:colOff>187325</xdr:colOff>
      <xdr:row>77</xdr:row>
      <xdr:rowOff>78994</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152628"/>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14987</xdr:rowOff>
    </xdr:from>
    <xdr:to>
      <xdr:col>15</xdr:col>
      <xdr:colOff>98425</xdr:colOff>
      <xdr:row>77</xdr:row>
      <xdr:rowOff>78994</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216637"/>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153924</xdr:rowOff>
    </xdr:from>
    <xdr:to>
      <xdr:col>15</xdr:col>
      <xdr:colOff>149225</xdr:colOff>
      <xdr:row>77</xdr:row>
      <xdr:rowOff>84074</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94251</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58420</xdr:rowOff>
    </xdr:from>
    <xdr:to>
      <xdr:col>11</xdr:col>
      <xdr:colOff>9525</xdr:colOff>
      <xdr:row>77</xdr:row>
      <xdr:rowOff>14987</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1320800" y="13088620"/>
          <a:ext cx="889000" cy="12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64770</xdr:rowOff>
    </xdr:from>
    <xdr:to>
      <xdr:col>11</xdr:col>
      <xdr:colOff>60325</xdr:colOff>
      <xdr:row>77</xdr:row>
      <xdr:rowOff>166370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151147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73913</xdr:rowOff>
    </xdr:from>
    <xdr:to>
      <xdr:col>6</xdr:col>
      <xdr:colOff>171450</xdr:colOff>
      <xdr:row>78</xdr:row>
      <xdr:rowOff>4063</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160290</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153924</xdr:rowOff>
    </xdr:from>
    <xdr:to>
      <xdr:col>24</xdr:col>
      <xdr:colOff>76200</xdr:colOff>
      <xdr:row>77</xdr:row>
      <xdr:rowOff>84074</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170451</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029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71628</xdr:rowOff>
    </xdr:from>
    <xdr:to>
      <xdr:col>20</xdr:col>
      <xdr:colOff>38100</xdr:colOff>
      <xdr:row>77</xdr:row>
      <xdr:rowOff>1778</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11955</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2870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28194</xdr:rowOff>
    </xdr:from>
    <xdr:to>
      <xdr:col>15</xdr:col>
      <xdr:colOff>149225</xdr:colOff>
      <xdr:row>77</xdr:row>
      <xdr:rowOff>129794</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114571</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135637</xdr:rowOff>
    </xdr:from>
    <xdr:to>
      <xdr:col>11</xdr:col>
      <xdr:colOff>60325</xdr:colOff>
      <xdr:row>77</xdr:row>
      <xdr:rowOff>65787</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16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75963</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2934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xdr:rowOff>
    </xdr:from>
    <xdr:to>
      <xdr:col>6</xdr:col>
      <xdr:colOff>171450</xdr:colOff>
      <xdr:row>76</xdr:row>
      <xdr:rowOff>109220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119397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公債費以外に係る経常収支比率は</a:t>
          </a:r>
          <a:r>
            <a:rPr kumimoji="1" lang="en-US" altLang="ja-JP" sz="1200">
              <a:latin typeface="ＭＳ Ｐゴシック" panose="020B0600070205080204" pitchFamily="50" charset="-128"/>
              <a:ea typeface="ＭＳ Ｐゴシック" panose="020B0600070205080204" pitchFamily="50" charset="-128"/>
            </a:rPr>
            <a:t>78.7%</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74.5%</a:t>
          </a:r>
          <a:r>
            <a:rPr kumimoji="1" lang="ja-JP" altLang="en-US" sz="1200">
              <a:latin typeface="ＭＳ Ｐゴシック" panose="020B0600070205080204" pitchFamily="50" charset="-128"/>
              <a:ea typeface="ＭＳ Ｐゴシック" panose="020B0600070205080204" pitchFamily="50" charset="-128"/>
            </a:rPr>
            <a:t>）と比較すると高い水準となった。また、前年度（</a:t>
          </a:r>
          <a:r>
            <a:rPr kumimoji="1" lang="en-US" altLang="ja-JP" sz="1200">
              <a:latin typeface="ＭＳ Ｐゴシック" panose="020B0600070205080204" pitchFamily="50" charset="-128"/>
              <a:ea typeface="ＭＳ Ｐゴシック" panose="020B0600070205080204" pitchFamily="50" charset="-128"/>
            </a:rPr>
            <a:t>70.5%</a:t>
          </a:r>
          <a:r>
            <a:rPr kumimoji="1" lang="ja-JP" altLang="en-US" sz="1200">
              <a:latin typeface="ＭＳ Ｐゴシック" panose="020B0600070205080204" pitchFamily="50" charset="-128"/>
              <a:ea typeface="ＭＳ Ｐゴシック" panose="020B0600070205080204" pitchFamily="50" charset="-128"/>
            </a:rPr>
            <a:t>）と比較すると、</a:t>
          </a:r>
          <a:r>
            <a:rPr kumimoji="1" lang="en-US" altLang="ja-JP" sz="1200">
              <a:latin typeface="ＭＳ Ｐゴシック" panose="020B0600070205080204" pitchFamily="50" charset="-128"/>
              <a:ea typeface="ＭＳ Ｐゴシック" panose="020B0600070205080204" pitchFamily="50" charset="-128"/>
            </a:rPr>
            <a:t>8.2</a:t>
          </a:r>
          <a:r>
            <a:rPr kumimoji="1" lang="ja-JP" altLang="en-US" sz="1200">
              <a:latin typeface="ＭＳ Ｐゴシック" panose="020B0600070205080204" pitchFamily="50" charset="-128"/>
              <a:ea typeface="ＭＳ Ｐゴシック" panose="020B0600070205080204" pitchFamily="50" charset="-128"/>
            </a:rPr>
            <a:t>ポイント上昇している。</a:t>
          </a:r>
        </a:p>
        <a:p>
          <a:r>
            <a:rPr kumimoji="1" lang="ja-JP" altLang="en-US" sz="1200">
              <a:latin typeface="ＭＳ Ｐゴシック" panose="020B0600070205080204" pitchFamily="50" charset="-128"/>
              <a:ea typeface="ＭＳ Ｐゴシック" panose="020B0600070205080204" pitchFamily="50" charset="-128"/>
            </a:rPr>
            <a:t>　これは、人件費の増加や物件費、補助費等の経費の増加により経常一般財源充当額が増加している一方、地方</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普通</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交付税および臨時特例対策債の減により経常一般財源が減少したことがあげられる。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今後についても、人件費や扶助費などの義務的経費や、物件費、補助費等を含め、全体的な経費の抑制に努める。</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149860</xdr:rowOff>
    </xdr:from>
    <xdr:to>
      <xdr:col>82</xdr:col>
      <xdr:colOff>107950</xdr:colOff>
      <xdr:row>80</xdr:row>
      <xdr:rowOff>81280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837160"/>
          <a:ext cx="0" cy="960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53357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81280</xdr:rowOff>
    </xdr:from>
    <xdr:to>
      <xdr:col>82</xdr:col>
      <xdr:colOff>196850</xdr:colOff>
      <xdr:row>80</xdr:row>
      <xdr:rowOff>81280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79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64787</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58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149860</xdr:rowOff>
    </xdr:from>
    <xdr:to>
      <xdr:col>82</xdr:col>
      <xdr:colOff>196850</xdr:colOff>
      <xdr:row>74</xdr:row>
      <xdr:rowOff>149860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83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35561</xdr:rowOff>
    </xdr:from>
    <xdr:to>
      <xdr:col>82</xdr:col>
      <xdr:colOff>107950</xdr:colOff>
      <xdr:row>78</xdr:row>
      <xdr:rowOff>67563</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065761"/>
          <a:ext cx="838200" cy="37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35561</xdr:rowOff>
    </xdr:from>
    <xdr:to>
      <xdr:col>78</xdr:col>
      <xdr:colOff>69850</xdr:colOff>
      <xdr:row>78</xdr:row>
      <xdr:rowOff>159004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3065761"/>
          <a:ext cx="889000" cy="466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44196</xdr:rowOff>
    </xdr:from>
    <xdr:to>
      <xdr:col>78</xdr:col>
      <xdr:colOff>120650</xdr:colOff>
      <xdr:row>76</xdr:row>
      <xdr:rowOff>145796</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130573</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160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21844</xdr:rowOff>
    </xdr:from>
    <xdr:to>
      <xdr:col>73</xdr:col>
      <xdr:colOff>180975</xdr:colOff>
      <xdr:row>78</xdr:row>
      <xdr:rowOff>159004</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3394944"/>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73913</xdr:rowOff>
    </xdr:from>
    <xdr:to>
      <xdr:col>74</xdr:col>
      <xdr:colOff>31750</xdr:colOff>
      <xdr:row>78</xdr:row>
      <xdr:rowOff>4063</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14240</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28702</xdr:rowOff>
    </xdr:from>
    <xdr:to>
      <xdr:col>69</xdr:col>
      <xdr:colOff>92075</xdr:colOff>
      <xdr:row>78</xdr:row>
      <xdr:rowOff>21844</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004800" y="13230352"/>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37337</xdr:rowOff>
    </xdr:from>
    <xdr:to>
      <xdr:col>69</xdr:col>
      <xdr:colOff>142875</xdr:colOff>
      <xdr:row>77</xdr:row>
      <xdr:rowOff>138937</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149114</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9906</xdr:rowOff>
    </xdr:from>
    <xdr:to>
      <xdr:col>65</xdr:col>
      <xdr:colOff>53975</xdr:colOff>
      <xdr:row>77</xdr:row>
      <xdr:rowOff>111506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96283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16763</xdr:rowOff>
    </xdr:from>
    <xdr:to>
      <xdr:col>82</xdr:col>
      <xdr:colOff>158750</xdr:colOff>
      <xdr:row>78</xdr:row>
      <xdr:rowOff>118363</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38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160290</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156211</xdr:rowOff>
    </xdr:from>
    <xdr:to>
      <xdr:col>78</xdr:col>
      <xdr:colOff>120650</xdr:colOff>
      <xdr:row>76</xdr:row>
      <xdr:rowOff>86361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96537</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78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108204</xdr:rowOff>
    </xdr:from>
    <xdr:to>
      <xdr:col>74</xdr:col>
      <xdr:colOff>31750</xdr:colOff>
      <xdr:row>79</xdr:row>
      <xdr:rowOff>38354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23131</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5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142494</xdr:rowOff>
    </xdr:from>
    <xdr:to>
      <xdr:col>69</xdr:col>
      <xdr:colOff>142875</xdr:colOff>
      <xdr:row>78</xdr:row>
      <xdr:rowOff>72644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34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57421</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430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149352</xdr:rowOff>
    </xdr:from>
    <xdr:to>
      <xdr:col>65</xdr:col>
      <xdr:colOff>53975</xdr:colOff>
      <xdr:row>77</xdr:row>
      <xdr:rowOff>79502</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1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89679</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294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169177</xdr:rowOff>
    </xdr:from>
    <xdr:to>
      <xdr:col>29</xdr:col>
      <xdr:colOff>127000</xdr:colOff>
      <xdr:row>20</xdr:row>
      <xdr:rowOff>120028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02752"/>
          <a:ext cx="0" cy="149390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92105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68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120028</xdr:rowOff>
    </xdr:from>
    <xdr:to>
      <xdr:col>30</xdr:col>
      <xdr:colOff>25400</xdr:colOff>
      <xdr:row>20</xdr:row>
      <xdr:rowOff>120028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966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84104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46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169177</xdr:rowOff>
    </xdr:from>
    <xdr:to>
      <xdr:col>30</xdr:col>
      <xdr:colOff>25400</xdr:colOff>
      <xdr:row>11</xdr:row>
      <xdr:rowOff>169177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027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121037</xdr:rowOff>
    </xdr:from>
    <xdr:to>
      <xdr:col>29</xdr:col>
      <xdr:colOff>127000</xdr:colOff>
      <xdr:row>15</xdr:row>
      <xdr:rowOff>52991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568962"/>
          <a:ext cx="647700" cy="1034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59402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021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87325</xdr:rowOff>
    </xdr:from>
    <xdr:to>
      <xdr:col>29</xdr:col>
      <xdr:colOff>177800</xdr:colOff>
      <xdr:row>18</xdr:row>
      <xdr:rowOff>17475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496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52991</xdr:rowOff>
    </xdr:from>
    <xdr:to>
      <xdr:col>26</xdr:col>
      <xdr:colOff>50800</xdr:colOff>
      <xdr:row>15</xdr:row>
      <xdr:rowOff>112217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672366"/>
          <a:ext cx="698500" cy="592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101289</xdr:rowOff>
    </xdr:from>
    <xdr:to>
      <xdr:col>26</xdr:col>
      <xdr:colOff>101600</xdr:colOff>
      <xdr:row>18</xdr:row>
      <xdr:rowOff>31439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635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16216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49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112217</xdr:rowOff>
    </xdr:from>
    <xdr:to>
      <xdr:col>22</xdr:col>
      <xdr:colOff>114300</xdr:colOff>
      <xdr:row>16</xdr:row>
      <xdr:rowOff>142088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731592"/>
          <a:ext cx="698500" cy="2013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2915</xdr:rowOff>
    </xdr:from>
    <xdr:to>
      <xdr:col>22</xdr:col>
      <xdr:colOff>165100</xdr:colOff>
      <xdr:row>18</xdr:row>
      <xdr:rowOff>104515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1366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89292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22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131820</xdr:rowOff>
    </xdr:from>
    <xdr:to>
      <xdr:col>18</xdr:col>
      <xdr:colOff>177800</xdr:colOff>
      <xdr:row>16</xdr:row>
      <xdr:rowOff>142088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922645"/>
          <a:ext cx="698500" cy="102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15545</xdr:rowOff>
    </xdr:from>
    <xdr:to>
      <xdr:col>19</xdr:col>
      <xdr:colOff>38100</xdr:colOff>
      <xdr:row>18</xdr:row>
      <xdr:rowOff>117145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49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101922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235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28518</xdr:rowOff>
    </xdr:from>
    <xdr:to>
      <xdr:col>15</xdr:col>
      <xdr:colOff>101600</xdr:colOff>
      <xdr:row>18</xdr:row>
      <xdr:rowOff>130118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622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114895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248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70237</xdr:rowOff>
    </xdr:from>
    <xdr:to>
      <xdr:col>29</xdr:col>
      <xdr:colOff>177800</xdr:colOff>
      <xdr:row>15</xdr:row>
      <xdr:rowOff>387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5181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86764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363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2191</xdr:rowOff>
    </xdr:from>
    <xdr:to>
      <xdr:col>26</xdr:col>
      <xdr:colOff>101600</xdr:colOff>
      <xdr:row>15</xdr:row>
      <xdr:rowOff>103791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6215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113968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3904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61417</xdr:rowOff>
    </xdr:from>
    <xdr:to>
      <xdr:col>22</xdr:col>
      <xdr:colOff>165100</xdr:colOff>
      <xdr:row>15</xdr:row>
      <xdr:rowOff>163017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6807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1744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449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91288</xdr:rowOff>
    </xdr:from>
    <xdr:to>
      <xdr:col>19</xdr:col>
      <xdr:colOff>38100</xdr:colOff>
      <xdr:row>17</xdr:row>
      <xdr:rowOff>21438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82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31615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50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81020</xdr:rowOff>
    </xdr:from>
    <xdr:to>
      <xdr:col>15</xdr:col>
      <xdr:colOff>101600</xdr:colOff>
      <xdr:row>17</xdr:row>
      <xdr:rowOff>11170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718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21347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40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33693</xdr:rowOff>
    </xdr:from>
    <xdr:to>
      <xdr:col>29</xdr:col>
      <xdr:colOff>127000</xdr:colOff>
      <xdr:row>38</xdr:row>
      <xdr:rowOff>116522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5958243"/>
          <a:ext cx="0" cy="16258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88599</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556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116522</xdr:rowOff>
    </xdr:from>
    <xdr:to>
      <xdr:col>30</xdr:col>
      <xdr:colOff>25400</xdr:colOff>
      <xdr:row>38</xdr:row>
      <xdr:rowOff>116522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5841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291520</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70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33693</xdr:rowOff>
    </xdr:from>
    <xdr:to>
      <xdr:col>30</xdr:col>
      <xdr:colOff>25400</xdr:colOff>
      <xdr:row>33</xdr:row>
      <xdr:rowOff>33693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59582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263436</xdr:rowOff>
    </xdr:from>
    <xdr:to>
      <xdr:col>29</xdr:col>
      <xdr:colOff>127000</xdr:colOff>
      <xdr:row>35</xdr:row>
      <xdr:rowOff>321196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873786"/>
          <a:ext cx="647700" cy="577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263465</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8738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291388</xdr:rowOff>
    </xdr:from>
    <xdr:to>
      <xdr:col>29</xdr:col>
      <xdr:colOff>177800</xdr:colOff>
      <xdr:row>36</xdr:row>
      <xdr:rowOff>50088</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017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321196</xdr:rowOff>
    </xdr:from>
    <xdr:to>
      <xdr:col>26</xdr:col>
      <xdr:colOff>50800</xdr:colOff>
      <xdr:row>36</xdr:row>
      <xdr:rowOff>24473</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6931546"/>
          <a:ext cx="698500" cy="461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28613</xdr:rowOff>
    </xdr:from>
    <xdr:to>
      <xdr:col>26</xdr:col>
      <xdr:colOff>101600</xdr:colOff>
      <xdr:row>36</xdr:row>
      <xdr:rowOff>130213</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818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114990</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068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259931</xdr:rowOff>
    </xdr:from>
    <xdr:to>
      <xdr:col>22</xdr:col>
      <xdr:colOff>114300</xdr:colOff>
      <xdr:row>36</xdr:row>
      <xdr:rowOff>24473</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6870281"/>
          <a:ext cx="698500" cy="1074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78601</xdr:rowOff>
    </xdr:from>
    <xdr:to>
      <xdr:col>22</xdr:col>
      <xdr:colOff>165100</xdr:colOff>
      <xdr:row>37</xdr:row>
      <xdr:rowOff>8751</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31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164978</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118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259931</xdr:rowOff>
    </xdr:from>
    <xdr:to>
      <xdr:col>18</xdr:col>
      <xdr:colOff>177800</xdr:colOff>
      <xdr:row>36</xdr:row>
      <xdr:rowOff>66611</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6870281"/>
          <a:ext cx="698500" cy="1495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9372</xdr:rowOff>
    </xdr:from>
    <xdr:to>
      <xdr:col>19</xdr:col>
      <xdr:colOff>38100</xdr:colOff>
      <xdr:row>36</xdr:row>
      <xdr:rowOff>110972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62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95749</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48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333070</xdr:rowOff>
    </xdr:from>
    <xdr:to>
      <xdr:col>15</xdr:col>
      <xdr:colOff>101600</xdr:colOff>
      <xdr:row>36</xdr:row>
      <xdr:rowOff>91770</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434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101947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71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212636</xdr:rowOff>
    </xdr:from>
    <xdr:to>
      <xdr:col>29</xdr:col>
      <xdr:colOff>177800</xdr:colOff>
      <xdr:row>35</xdr:row>
      <xdr:rowOff>314236</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8229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57713</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668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270396</xdr:rowOff>
    </xdr:from>
    <xdr:to>
      <xdr:col>26</xdr:col>
      <xdr:colOff>101600</xdr:colOff>
      <xdr:row>36</xdr:row>
      <xdr:rowOff>29096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8807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39273</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649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316573</xdr:rowOff>
    </xdr:from>
    <xdr:to>
      <xdr:col>22</xdr:col>
      <xdr:colOff>165100</xdr:colOff>
      <xdr:row>36</xdr:row>
      <xdr:rowOff>75273</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9269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85450</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695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209131</xdr:rowOff>
    </xdr:from>
    <xdr:to>
      <xdr:col>19</xdr:col>
      <xdr:colOff>38100</xdr:colOff>
      <xdr:row>35</xdr:row>
      <xdr:rowOff>310731</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8194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320908</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588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15811</xdr:rowOff>
    </xdr:from>
    <xdr:to>
      <xdr:col>15</xdr:col>
      <xdr:colOff>101600</xdr:colOff>
      <xdr:row>36</xdr:row>
      <xdr:rowOff>117411</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9690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102188</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055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20,987
20,161
117.60
10,718,475
9,792,835
821,733
6,289,437
8,211,085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30.2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112954</xdr:rowOff>
    </xdr:from>
    <xdr:to>
      <xdr:col>24</xdr:col>
      <xdr:colOff>62865</xdr:colOff>
      <xdr:row>38</xdr:row>
      <xdr:rowOff>101360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56454"/>
          <a:ext cx="1270" cy="1360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105187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20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101360</xdr:rowOff>
    </xdr:from>
    <xdr:to>
      <xdr:col>24</xdr:col>
      <xdr:colOff>152400</xdr:colOff>
      <xdr:row>38</xdr:row>
      <xdr:rowOff>101360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1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59631</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1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112954</xdr:rowOff>
    </xdr:from>
    <xdr:to>
      <xdr:col>24</xdr:col>
      <xdr:colOff>152400</xdr:colOff>
      <xdr:row>30</xdr:row>
      <xdr:rowOff>112954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56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123518</xdr:rowOff>
    </xdr:from>
    <xdr:to>
      <xdr:col>24</xdr:col>
      <xdr:colOff>63500</xdr:colOff>
      <xdr:row>34</xdr:row>
      <xdr:rowOff>4320</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781368"/>
          <a:ext cx="8382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119056</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19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140629</xdr:rowOff>
    </xdr:from>
    <xdr:to>
      <xdr:col>24</xdr:col>
      <xdr:colOff>114300</xdr:colOff>
      <xdr:row>36</xdr:row>
      <xdr:rowOff>70779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4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4320</xdr:rowOff>
    </xdr:from>
    <xdr:to>
      <xdr:col>19</xdr:col>
      <xdr:colOff>177800</xdr:colOff>
      <xdr:row>34</xdr:row>
      <xdr:rowOff>55232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833620"/>
          <a:ext cx="889000" cy="5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149414</xdr:rowOff>
    </xdr:from>
    <xdr:to>
      <xdr:col>20</xdr:col>
      <xdr:colOff>38100</xdr:colOff>
      <xdr:row>36</xdr:row>
      <xdr:rowOff>79564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50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70691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242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55232</xdr:rowOff>
    </xdr:from>
    <xdr:to>
      <xdr:col>15</xdr:col>
      <xdr:colOff>50800</xdr:colOff>
      <xdr:row>36</xdr:row>
      <xdr:rowOff>93800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884532"/>
          <a:ext cx="889000" cy="381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54218</xdr:rowOff>
    </xdr:from>
    <xdr:to>
      <xdr:col>15</xdr:col>
      <xdr:colOff>101600</xdr:colOff>
      <xdr:row>36</xdr:row>
      <xdr:rowOff>155818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26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146945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319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90877</xdr:rowOff>
    </xdr:from>
    <xdr:to>
      <xdr:col>10</xdr:col>
      <xdr:colOff>114300</xdr:colOff>
      <xdr:row>36</xdr:row>
      <xdr:rowOff>93800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263077"/>
          <a:ext cx="889000" cy="2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16026</xdr:rowOff>
    </xdr:from>
    <xdr:to>
      <xdr:col>10</xdr:col>
      <xdr:colOff>165100</xdr:colOff>
      <xdr:row>37</xdr:row>
      <xdr:rowOff>117626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108753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5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14246</xdr:rowOff>
    </xdr:from>
    <xdr:to>
      <xdr:col>6</xdr:col>
      <xdr:colOff>38100</xdr:colOff>
      <xdr:row>37</xdr:row>
      <xdr:rowOff>115846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106973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50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72718</xdr:rowOff>
    </xdr:from>
    <xdr:to>
      <xdr:col>24</xdr:col>
      <xdr:colOff>114300</xdr:colOff>
      <xdr:row>34</xdr:row>
      <xdr:rowOff>2868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730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95595</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581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124970</xdr:rowOff>
    </xdr:from>
    <xdr:to>
      <xdr:col>20</xdr:col>
      <xdr:colOff>38100</xdr:colOff>
      <xdr:row>34</xdr:row>
      <xdr:rowOff>55120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78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71647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558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4432</xdr:rowOff>
    </xdr:from>
    <xdr:to>
      <xdr:col>15</xdr:col>
      <xdr:colOff>101600</xdr:colOff>
      <xdr:row>34</xdr:row>
      <xdr:rowOff>106032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833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122559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608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43000</xdr:rowOff>
    </xdr:from>
    <xdr:to>
      <xdr:col>10</xdr:col>
      <xdr:colOff>165100</xdr:colOff>
      <xdr:row>36</xdr:row>
      <xdr:rowOff>144600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1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161127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9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40077</xdr:rowOff>
    </xdr:from>
    <xdr:to>
      <xdr:col>6</xdr:col>
      <xdr:colOff>38100</xdr:colOff>
      <xdr:row>36</xdr:row>
      <xdr:rowOff>141677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12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158204</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87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59744</xdr:rowOff>
    </xdr:from>
    <xdr:to>
      <xdr:col>24</xdr:col>
      <xdr:colOff>62865</xdr:colOff>
      <xdr:row>58</xdr:row>
      <xdr:rowOff>27599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632244"/>
          <a:ext cx="1270" cy="1339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31426</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997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27599</xdr:rowOff>
    </xdr:from>
    <xdr:to>
      <xdr:col>24</xdr:col>
      <xdr:colOff>152400</xdr:colOff>
      <xdr:row>58</xdr:row>
      <xdr:rowOff>27599</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997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6421</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407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59744</xdr:rowOff>
    </xdr:from>
    <xdr:to>
      <xdr:col>24</xdr:col>
      <xdr:colOff>152400</xdr:colOff>
      <xdr:row>50</xdr:row>
      <xdr:rowOff>59744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632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16539</xdr:rowOff>
    </xdr:from>
    <xdr:to>
      <xdr:col>24</xdr:col>
      <xdr:colOff>63500</xdr:colOff>
      <xdr:row>57</xdr:row>
      <xdr:rowOff>65525</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789189"/>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71260</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501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48383</xdr:rowOff>
    </xdr:from>
    <xdr:to>
      <xdr:col>24</xdr:col>
      <xdr:colOff>114300</xdr:colOff>
      <xdr:row>56</xdr:row>
      <xdr:rowOff>149983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649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65525</xdr:rowOff>
    </xdr:from>
    <xdr:to>
      <xdr:col>19</xdr:col>
      <xdr:colOff>177800</xdr:colOff>
      <xdr:row>57</xdr:row>
      <xdr:rowOff>127171</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838175"/>
          <a:ext cx="889000" cy="6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115994</xdr:rowOff>
    </xdr:from>
    <xdr:to>
      <xdr:col>20</xdr:col>
      <xdr:colOff>38100</xdr:colOff>
      <xdr:row>57</xdr:row>
      <xdr:rowOff>46144</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71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62671</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492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59603</xdr:rowOff>
    </xdr:from>
    <xdr:to>
      <xdr:col>15</xdr:col>
      <xdr:colOff>50800</xdr:colOff>
      <xdr:row>57</xdr:row>
      <xdr:rowOff>127171</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a:off x="2019300" y="9832253"/>
          <a:ext cx="889000" cy="67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165895</xdr:rowOff>
    </xdr:from>
    <xdr:to>
      <xdr:col>15</xdr:col>
      <xdr:colOff>101600</xdr:colOff>
      <xdr:row>57</xdr:row>
      <xdr:rowOff>96045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76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112572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542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59603</xdr:rowOff>
    </xdr:from>
    <xdr:to>
      <xdr:col>10</xdr:col>
      <xdr:colOff>114300</xdr:colOff>
      <xdr:row>57</xdr:row>
      <xdr:rowOff>114913</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832253"/>
          <a:ext cx="889000" cy="55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145146</xdr:rowOff>
    </xdr:from>
    <xdr:to>
      <xdr:col>10</xdr:col>
      <xdr:colOff>165100</xdr:colOff>
      <xdr:row>57</xdr:row>
      <xdr:rowOff>75296</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74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91823</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52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152070</xdr:rowOff>
    </xdr:from>
    <xdr:to>
      <xdr:col>6</xdr:col>
      <xdr:colOff>38100</xdr:colOff>
      <xdr:row>57</xdr:row>
      <xdr:rowOff>82220</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75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98747</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528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137189</xdr:rowOff>
    </xdr:from>
    <xdr:to>
      <xdr:col>24</xdr:col>
      <xdr:colOff>114300</xdr:colOff>
      <xdr:row>57</xdr:row>
      <xdr:rowOff>67339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738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115616</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71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14725</xdr:rowOff>
    </xdr:from>
    <xdr:to>
      <xdr:col>20</xdr:col>
      <xdr:colOff>38100</xdr:colOff>
      <xdr:row>57</xdr:row>
      <xdr:rowOff>116325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787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107452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880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76371</xdr:rowOff>
    </xdr:from>
    <xdr:to>
      <xdr:col>15</xdr:col>
      <xdr:colOff>101600</xdr:colOff>
      <xdr:row>58</xdr:row>
      <xdr:rowOff>6521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849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169098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941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8803</xdr:rowOff>
    </xdr:from>
    <xdr:to>
      <xdr:col>10</xdr:col>
      <xdr:colOff>165100</xdr:colOff>
      <xdr:row>57</xdr:row>
      <xdr:rowOff>110403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781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101530</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874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64113</xdr:rowOff>
    </xdr:from>
    <xdr:to>
      <xdr:col>6</xdr:col>
      <xdr:colOff>38100</xdr:colOff>
      <xdr:row>57</xdr:row>
      <xdr:rowOff>165713</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83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156840</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929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2025</xdr:rowOff>
    </xdr:from>
    <xdr:to>
      <xdr:col>24</xdr:col>
      <xdr:colOff>62865</xdr:colOff>
      <xdr:row>77</xdr:row>
      <xdr:rowOff>152615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174975"/>
          <a:ext cx="1270" cy="1179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156442</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358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152615</xdr:rowOff>
    </xdr:from>
    <xdr:to>
      <xdr:col>24</xdr:col>
      <xdr:colOff>152400</xdr:colOff>
      <xdr:row>77</xdr:row>
      <xdr:rowOff>152615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35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120152</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950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2025</xdr:rowOff>
    </xdr:from>
    <xdr:to>
      <xdr:col>24</xdr:col>
      <xdr:colOff>152400</xdr:colOff>
      <xdr:row>71</xdr:row>
      <xdr:rowOff>2025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174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165588</xdr:rowOff>
    </xdr:from>
    <xdr:to>
      <xdr:col>24</xdr:col>
      <xdr:colOff>63500</xdr:colOff>
      <xdr:row>77</xdr:row>
      <xdr:rowOff>21456</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195788"/>
          <a:ext cx="838200" cy="27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57084</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29158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34207</xdr:rowOff>
    </xdr:from>
    <xdr:to>
      <xdr:col>24</xdr:col>
      <xdr:colOff>114300</xdr:colOff>
      <xdr:row>76</xdr:row>
      <xdr:rowOff>135807</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064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21456</xdr:rowOff>
    </xdr:from>
    <xdr:to>
      <xdr:col>19</xdr:col>
      <xdr:colOff>177800</xdr:colOff>
      <xdr:row>77</xdr:row>
      <xdr:rowOff>43802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223106"/>
          <a:ext cx="889000" cy="22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20606</xdr:rowOff>
    </xdr:from>
    <xdr:to>
      <xdr:col>20</xdr:col>
      <xdr:colOff>38100</xdr:colOff>
      <xdr:row>76</xdr:row>
      <xdr:rowOff>122206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05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138733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826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17971</xdr:rowOff>
    </xdr:from>
    <xdr:to>
      <xdr:col>15</xdr:col>
      <xdr:colOff>50800</xdr:colOff>
      <xdr:row>77</xdr:row>
      <xdr:rowOff>43802</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219621"/>
          <a:ext cx="889000" cy="25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63582</xdr:rowOff>
    </xdr:from>
    <xdr:to>
      <xdr:col>15</xdr:col>
      <xdr:colOff>101600</xdr:colOff>
      <xdr:row>76</xdr:row>
      <xdr:rowOff>165182</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093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10259</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869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11742</xdr:rowOff>
    </xdr:from>
    <xdr:to>
      <xdr:col>10</xdr:col>
      <xdr:colOff>114300</xdr:colOff>
      <xdr:row>77</xdr:row>
      <xdr:rowOff>17971</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213392"/>
          <a:ext cx="889000" cy="6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77184</xdr:rowOff>
    </xdr:from>
    <xdr:to>
      <xdr:col>10</xdr:col>
      <xdr:colOff>165100</xdr:colOff>
      <xdr:row>77</xdr:row>
      <xdr:rowOff>7334</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07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23861</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88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55353</xdr:rowOff>
    </xdr:from>
    <xdr:to>
      <xdr:col>6</xdr:col>
      <xdr:colOff>38100</xdr:colOff>
      <xdr:row>76</xdr:row>
      <xdr:rowOff>156953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08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2030</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860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114788</xdr:rowOff>
    </xdr:from>
    <xdr:to>
      <xdr:col>24</xdr:col>
      <xdr:colOff>114300</xdr:colOff>
      <xdr:row>77</xdr:row>
      <xdr:rowOff>44938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14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93215</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12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142106</xdr:rowOff>
    </xdr:from>
    <xdr:to>
      <xdr:col>20</xdr:col>
      <xdr:colOff>38100</xdr:colOff>
      <xdr:row>77</xdr:row>
      <xdr:rowOff>72256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17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63383</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265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164452</xdr:rowOff>
    </xdr:from>
    <xdr:to>
      <xdr:col>15</xdr:col>
      <xdr:colOff>101600</xdr:colOff>
      <xdr:row>77</xdr:row>
      <xdr:rowOff>94602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194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85729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287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138621</xdr:rowOff>
    </xdr:from>
    <xdr:to>
      <xdr:col>10</xdr:col>
      <xdr:colOff>165100</xdr:colOff>
      <xdr:row>77</xdr:row>
      <xdr:rowOff>68771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16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59898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261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132392</xdr:rowOff>
    </xdr:from>
    <xdr:to>
      <xdr:col>6</xdr:col>
      <xdr:colOff>38100</xdr:colOff>
      <xdr:row>77</xdr:row>
      <xdr:rowOff>62542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16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53669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255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121355</xdr:rowOff>
    </xdr:from>
    <xdr:to>
      <xdr:col>24</xdr:col>
      <xdr:colOff>62865</xdr:colOff>
      <xdr:row>98</xdr:row>
      <xdr:rowOff>5474</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380405"/>
          <a:ext cx="1270" cy="1427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9301</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811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5474</xdr:rowOff>
    </xdr:from>
    <xdr:to>
      <xdr:col>24</xdr:col>
      <xdr:colOff>152400</xdr:colOff>
      <xdr:row>98</xdr:row>
      <xdr:rowOff>5474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807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68032</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155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121355</xdr:rowOff>
    </xdr:from>
    <xdr:to>
      <xdr:col>24</xdr:col>
      <xdr:colOff>152400</xdr:colOff>
      <xdr:row>89</xdr:row>
      <xdr:rowOff>121355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380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120211</xdr:rowOff>
    </xdr:from>
    <xdr:to>
      <xdr:col>24</xdr:col>
      <xdr:colOff>63500</xdr:colOff>
      <xdr:row>94</xdr:row>
      <xdr:rowOff>20999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3797300" y="15893611"/>
          <a:ext cx="838200" cy="243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117428</xdr:rowOff>
    </xdr:from>
    <xdr:ext cx="534377"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233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139001</xdr:rowOff>
    </xdr:from>
    <xdr:to>
      <xdr:col>24</xdr:col>
      <xdr:colOff>114300</xdr:colOff>
      <xdr:row>95</xdr:row>
      <xdr:rowOff>69151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25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120211</xdr:rowOff>
    </xdr:from>
    <xdr:to>
      <xdr:col>19</xdr:col>
      <xdr:colOff>177800</xdr:colOff>
      <xdr:row>95</xdr:row>
      <xdr:rowOff>36773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5893611"/>
          <a:ext cx="889000" cy="43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69641</xdr:rowOff>
    </xdr:from>
    <xdr:to>
      <xdr:col>20</xdr:col>
      <xdr:colOff>38100</xdr:colOff>
      <xdr:row>93</xdr:row>
      <xdr:rowOff>171241</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014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162368</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530111" y="1610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17723</xdr:rowOff>
    </xdr:from>
    <xdr:to>
      <xdr:col>15</xdr:col>
      <xdr:colOff>50800</xdr:colOff>
      <xdr:row>95</xdr:row>
      <xdr:rowOff>36773</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305473"/>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137764</xdr:rowOff>
    </xdr:from>
    <xdr:to>
      <xdr:col>15</xdr:col>
      <xdr:colOff>101600</xdr:colOff>
      <xdr:row>96</xdr:row>
      <xdr:rowOff>67914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2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59041</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518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17723</xdr:rowOff>
    </xdr:from>
    <xdr:to>
      <xdr:col>10</xdr:col>
      <xdr:colOff>114300</xdr:colOff>
      <xdr:row>95</xdr:row>
      <xdr:rowOff>63557</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305473"/>
          <a:ext cx="889000" cy="45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28550</xdr:rowOff>
    </xdr:from>
    <xdr:to>
      <xdr:col>10</xdr:col>
      <xdr:colOff>165100</xdr:colOff>
      <xdr:row>96</xdr:row>
      <xdr:rowOff>130150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48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121277</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52111" y="1658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80671</xdr:rowOff>
    </xdr:from>
    <xdr:to>
      <xdr:col>6</xdr:col>
      <xdr:colOff>38100</xdr:colOff>
      <xdr:row>97</xdr:row>
      <xdr:rowOff>10821</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53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1948</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632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141649</xdr:rowOff>
    </xdr:from>
    <xdr:to>
      <xdr:col>24</xdr:col>
      <xdr:colOff>114300</xdr:colOff>
      <xdr:row>94</xdr:row>
      <xdr:rowOff>71799</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086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164526</xdr:rowOff>
    </xdr:from>
    <xdr:ext cx="534377"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5937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69411</xdr:rowOff>
    </xdr:from>
    <xdr:to>
      <xdr:col>20</xdr:col>
      <xdr:colOff>38100</xdr:colOff>
      <xdr:row>92</xdr:row>
      <xdr:rowOff>171011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584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16088</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530111" y="15618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157423</xdr:rowOff>
    </xdr:from>
    <xdr:to>
      <xdr:col>15</xdr:col>
      <xdr:colOff>101600</xdr:colOff>
      <xdr:row>95</xdr:row>
      <xdr:rowOff>87573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273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104100</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41111" y="16048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138373</xdr:rowOff>
    </xdr:from>
    <xdr:to>
      <xdr:col>10</xdr:col>
      <xdr:colOff>165100</xdr:colOff>
      <xdr:row>95</xdr:row>
      <xdr:rowOff>68523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25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85050</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52111" y="16029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12757</xdr:rowOff>
    </xdr:from>
    <xdr:to>
      <xdr:col>6</xdr:col>
      <xdr:colOff>38100</xdr:colOff>
      <xdr:row>95</xdr:row>
      <xdr:rowOff>114357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300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130884</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6075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97202</xdr:rowOff>
    </xdr:from>
    <xdr:to>
      <xdr:col>54</xdr:col>
      <xdr:colOff>189865</xdr:colOff>
      <xdr:row>38</xdr:row>
      <xdr:rowOff>148224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240702"/>
          <a:ext cx="1270" cy="1422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152051</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667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148224</xdr:rowOff>
    </xdr:from>
    <xdr:to>
      <xdr:col>55</xdr:col>
      <xdr:colOff>88900</xdr:colOff>
      <xdr:row>38</xdr:row>
      <xdr:rowOff>148224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663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43879</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015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97202</xdr:rowOff>
    </xdr:from>
    <xdr:to>
      <xdr:col>55</xdr:col>
      <xdr:colOff>88900</xdr:colOff>
      <xdr:row>30</xdr:row>
      <xdr:rowOff>97202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240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137871</xdr:rowOff>
    </xdr:from>
    <xdr:to>
      <xdr:col>55</xdr:col>
      <xdr:colOff>0</xdr:colOff>
      <xdr:row>37</xdr:row>
      <xdr:rowOff>31376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9639300" y="6310071"/>
          <a:ext cx="838200" cy="64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99233</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271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120806</xdr:rowOff>
    </xdr:from>
    <xdr:to>
      <xdr:col>55</xdr:col>
      <xdr:colOff>50800</xdr:colOff>
      <xdr:row>37</xdr:row>
      <xdr:rowOff>50956</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2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154505</xdr:rowOff>
    </xdr:from>
    <xdr:to>
      <xdr:col>50</xdr:col>
      <xdr:colOff>114300</xdr:colOff>
      <xdr:row>37</xdr:row>
      <xdr:rowOff>31376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5298005"/>
          <a:ext cx="889000" cy="1077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9913</xdr:rowOff>
    </xdr:from>
    <xdr:to>
      <xdr:col>50</xdr:col>
      <xdr:colOff>165100</xdr:colOff>
      <xdr:row>37</xdr:row>
      <xdr:rowOff>111513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3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102640</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6446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154505</xdr:rowOff>
    </xdr:from>
    <xdr:to>
      <xdr:col>45</xdr:col>
      <xdr:colOff>177800</xdr:colOff>
      <xdr:row>38</xdr:row>
      <xdr:rowOff>45495</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5298005"/>
          <a:ext cx="889000" cy="1262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114274</xdr:rowOff>
    </xdr:from>
    <xdr:to>
      <xdr:col>46</xdr:col>
      <xdr:colOff>38100</xdr:colOff>
      <xdr:row>31</xdr:row>
      <xdr:rowOff>44424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5257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35551</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50795" y="5350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19152</xdr:rowOff>
    </xdr:from>
    <xdr:to>
      <xdr:col>41</xdr:col>
      <xdr:colOff>50800</xdr:colOff>
      <xdr:row>38</xdr:row>
      <xdr:rowOff>45495</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6972300" y="6534252"/>
          <a:ext cx="889000" cy="26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68468</xdr:rowOff>
    </xdr:from>
    <xdr:to>
      <xdr:col>41</xdr:col>
      <xdr:colOff>101600</xdr:colOff>
      <xdr:row>37</xdr:row>
      <xdr:rowOff>170067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41211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15145</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18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102518</xdr:rowOff>
    </xdr:from>
    <xdr:to>
      <xdr:col>36</xdr:col>
      <xdr:colOff>165100</xdr:colOff>
      <xdr:row>38</xdr:row>
      <xdr:rowOff>32668</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644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49195</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05111" y="622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87071</xdr:rowOff>
    </xdr:from>
    <xdr:to>
      <xdr:col>55</xdr:col>
      <xdr:colOff>50800</xdr:colOff>
      <xdr:row>37</xdr:row>
      <xdr:rowOff>17221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25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109948</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110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152026</xdr:rowOff>
    </xdr:from>
    <xdr:to>
      <xdr:col>50</xdr:col>
      <xdr:colOff>165100</xdr:colOff>
      <xdr:row>37</xdr:row>
      <xdr:rowOff>82176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32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98703</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09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103705</xdr:rowOff>
    </xdr:from>
    <xdr:to>
      <xdr:col>46</xdr:col>
      <xdr:colOff>38100</xdr:colOff>
      <xdr:row>31</xdr:row>
      <xdr:rowOff>33855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524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50382</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50795" y="5022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166145</xdr:rowOff>
    </xdr:from>
    <xdr:to>
      <xdr:col>41</xdr:col>
      <xdr:colOff>101600</xdr:colOff>
      <xdr:row>38</xdr:row>
      <xdr:rowOff>96295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50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87422</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602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139802</xdr:rowOff>
    </xdr:from>
    <xdr:to>
      <xdr:col>36</xdr:col>
      <xdr:colOff>165100</xdr:colOff>
      <xdr:row>38</xdr:row>
      <xdr:rowOff>69952</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648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61079</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705111" y="657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7308</xdr:rowOff>
    </xdr:from>
    <xdr:to>
      <xdr:col>54</xdr:col>
      <xdr:colOff>189865</xdr:colOff>
      <xdr:row>58</xdr:row>
      <xdr:rowOff>81102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10475595" y="8751258"/>
          <a:ext cx="1270" cy="1273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84929</xdr:rowOff>
    </xdr:from>
    <xdr:ext cx="534377" cy="259045"/>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10528300" y="10029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81102</xdr:rowOff>
    </xdr:from>
    <xdr:to>
      <xdr:col>55</xdr:col>
      <xdr:colOff>88900</xdr:colOff>
      <xdr:row>58</xdr:row>
      <xdr:rowOff>81102</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10025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125435</xdr:rowOff>
    </xdr:from>
    <xdr:ext cx="599010" cy="259045"/>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10528300" y="8526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7308</xdr:rowOff>
    </xdr:from>
    <xdr:to>
      <xdr:col>55</xdr:col>
      <xdr:colOff>88900</xdr:colOff>
      <xdr:row>51</xdr:row>
      <xdr:rowOff>7308</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8751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105845</xdr:rowOff>
    </xdr:from>
    <xdr:to>
      <xdr:col>55</xdr:col>
      <xdr:colOff>0</xdr:colOff>
      <xdr:row>56</xdr:row>
      <xdr:rowOff>130251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9639300" y="9707045"/>
          <a:ext cx="838200" cy="24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65730</xdr:rowOff>
    </xdr:from>
    <xdr:ext cx="534377" cy="259045"/>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10528300" y="94954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42853</xdr:rowOff>
    </xdr:from>
    <xdr:to>
      <xdr:col>55</xdr:col>
      <xdr:colOff>50800</xdr:colOff>
      <xdr:row>56</xdr:row>
      <xdr:rowOff>144453</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10426700" y="9644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55880</xdr:rowOff>
    </xdr:from>
    <xdr:to>
      <xdr:col>50</xdr:col>
      <xdr:colOff>114300</xdr:colOff>
      <xdr:row>56</xdr:row>
      <xdr:rowOff>105845</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8750300" y="9657080"/>
          <a:ext cx="889000" cy="49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122308</xdr:rowOff>
    </xdr:from>
    <xdr:to>
      <xdr:col>50</xdr:col>
      <xdr:colOff>165100</xdr:colOff>
      <xdr:row>56</xdr:row>
      <xdr:rowOff>52458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588500" y="9552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68985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372111" y="9327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146896</xdr:rowOff>
    </xdr:from>
    <xdr:to>
      <xdr:col>45</xdr:col>
      <xdr:colOff>177800</xdr:colOff>
      <xdr:row>56</xdr:row>
      <xdr:rowOff>55880</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7861300" y="9576646"/>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147193</xdr:rowOff>
    </xdr:from>
    <xdr:to>
      <xdr:col>46</xdr:col>
      <xdr:colOff>38100</xdr:colOff>
      <xdr:row>56</xdr:row>
      <xdr:rowOff>77343</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8699500" y="9576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93870</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935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146896</xdr:rowOff>
    </xdr:from>
    <xdr:to>
      <xdr:col>41</xdr:col>
      <xdr:colOff>50800</xdr:colOff>
      <xdr:row>55</xdr:row>
      <xdr:rowOff>163572</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flipV="1">
          <a:off x="6972300" y="9576646"/>
          <a:ext cx="889000" cy="16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90326</xdr:rowOff>
    </xdr:from>
    <xdr:to>
      <xdr:col>41</xdr:col>
      <xdr:colOff>101600</xdr:colOff>
      <xdr:row>56</xdr:row>
      <xdr:rowOff>20476</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7810500" y="952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37003</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94111" y="9295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147476</xdr:rowOff>
    </xdr:from>
    <xdr:to>
      <xdr:col>36</xdr:col>
      <xdr:colOff>165100</xdr:colOff>
      <xdr:row>56</xdr:row>
      <xdr:rowOff>77626</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21500" y="957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68753</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05111" y="9669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79451</xdr:rowOff>
    </xdr:from>
    <xdr:to>
      <xdr:col>55</xdr:col>
      <xdr:colOff>50800</xdr:colOff>
      <xdr:row>57</xdr:row>
      <xdr:rowOff>9601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0426700" y="9680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57878</xdr:rowOff>
    </xdr:from>
    <xdr:ext cx="534377" cy="259045"/>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10528300" y="9659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55045</xdr:rowOff>
    </xdr:from>
    <xdr:to>
      <xdr:col>50</xdr:col>
      <xdr:colOff>165100</xdr:colOff>
      <xdr:row>56</xdr:row>
      <xdr:rowOff>156645</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588500" y="9656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147772</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9372111" y="974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5080</xdr:rowOff>
    </xdr:from>
    <xdr:to>
      <xdr:col>46</xdr:col>
      <xdr:colOff>38100</xdr:colOff>
      <xdr:row>56</xdr:row>
      <xdr:rowOff>106680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99500" y="960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97807</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83111" y="9699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96096</xdr:rowOff>
    </xdr:from>
    <xdr:to>
      <xdr:col>41</xdr:col>
      <xdr:colOff>101600</xdr:colOff>
      <xdr:row>56</xdr:row>
      <xdr:rowOff>26246</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10500" y="9525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17373</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94111" y="9618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112772</xdr:rowOff>
    </xdr:from>
    <xdr:to>
      <xdr:col>36</xdr:col>
      <xdr:colOff>165100</xdr:colOff>
      <xdr:row>56</xdr:row>
      <xdr:rowOff>42922</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21500" y="9542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59449</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705111" y="9317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16925</xdr:rowOff>
    </xdr:from>
    <xdr:to>
      <xdr:col>54</xdr:col>
      <xdr:colOff>189865</xdr:colOff>
      <xdr:row>79</xdr:row>
      <xdr:rowOff>98862</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18425"/>
          <a:ext cx="1270" cy="16249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102689</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6472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98862</xdr:rowOff>
    </xdr:from>
    <xdr:to>
      <xdr:col>55</xdr:col>
      <xdr:colOff>88900</xdr:colOff>
      <xdr:row>79</xdr:row>
      <xdr:rowOff>98862</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643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135052</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93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16925</xdr:rowOff>
    </xdr:from>
    <xdr:to>
      <xdr:col>55</xdr:col>
      <xdr:colOff>88900</xdr:colOff>
      <xdr:row>70</xdr:row>
      <xdr:rowOff>16925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18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31049</xdr:rowOff>
    </xdr:from>
    <xdr:to>
      <xdr:col>55</xdr:col>
      <xdr:colOff>0</xdr:colOff>
      <xdr:row>78</xdr:row>
      <xdr:rowOff>77456</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3404149"/>
          <a:ext cx="838200" cy="46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16725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3898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38298</xdr:rowOff>
    </xdr:from>
    <xdr:to>
      <xdr:col>55</xdr:col>
      <xdr:colOff>50800</xdr:colOff>
      <xdr:row>78</xdr:row>
      <xdr:rowOff>139898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411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163066</xdr:rowOff>
    </xdr:from>
    <xdr:to>
      <xdr:col>50</xdr:col>
      <xdr:colOff>114300</xdr:colOff>
      <xdr:row>78</xdr:row>
      <xdr:rowOff>77456</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8750300" y="13364716"/>
          <a:ext cx="889000" cy="85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162869</xdr:rowOff>
    </xdr:from>
    <xdr:to>
      <xdr:col>50</xdr:col>
      <xdr:colOff>165100</xdr:colOff>
      <xdr:row>78</xdr:row>
      <xdr:rowOff>93019</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64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109546</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139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163066</xdr:rowOff>
    </xdr:from>
    <xdr:to>
      <xdr:col>45</xdr:col>
      <xdr:colOff>177800</xdr:colOff>
      <xdr:row>78</xdr:row>
      <xdr:rowOff>63038</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7861300" y="13364716"/>
          <a:ext cx="889000" cy="71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5559</xdr:rowOff>
    </xdr:from>
    <xdr:to>
      <xdr:col>46</xdr:col>
      <xdr:colOff>38100</xdr:colOff>
      <xdr:row>78</xdr:row>
      <xdr:rowOff>107159</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78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98286</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471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137463</xdr:rowOff>
    </xdr:from>
    <xdr:to>
      <xdr:col>41</xdr:col>
      <xdr:colOff>50800</xdr:colOff>
      <xdr:row>78</xdr:row>
      <xdr:rowOff>63038</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3167663"/>
          <a:ext cx="889000" cy="268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130211</xdr:rowOff>
    </xdr:from>
    <xdr:to>
      <xdr:col>41</xdr:col>
      <xdr:colOff>101600</xdr:colOff>
      <xdr:row>78</xdr:row>
      <xdr:rowOff>60361</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3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76888</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107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151749</xdr:rowOff>
    </xdr:from>
    <xdr:to>
      <xdr:col>36</xdr:col>
      <xdr:colOff>165100</xdr:colOff>
      <xdr:row>78</xdr:row>
      <xdr:rowOff>81899</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5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73026</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446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151699</xdr:rowOff>
    </xdr:from>
    <xdr:to>
      <xdr:col>55</xdr:col>
      <xdr:colOff>50800</xdr:colOff>
      <xdr:row>78</xdr:row>
      <xdr:rowOff>81849</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353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3126</xdr:rowOff>
    </xdr:from>
    <xdr:ext cx="534377"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20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26656</xdr:rowOff>
    </xdr:from>
    <xdr:to>
      <xdr:col>50</xdr:col>
      <xdr:colOff>165100</xdr:colOff>
      <xdr:row>78</xdr:row>
      <xdr:rowOff>128256</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399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119383</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372111" y="13492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112266</xdr:rowOff>
    </xdr:from>
    <xdr:to>
      <xdr:col>46</xdr:col>
      <xdr:colOff>38100</xdr:colOff>
      <xdr:row>78</xdr:row>
      <xdr:rowOff>42416</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313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58943</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483111" y="13089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12238</xdr:rowOff>
    </xdr:from>
    <xdr:to>
      <xdr:col>41</xdr:col>
      <xdr:colOff>101600</xdr:colOff>
      <xdr:row>78</xdr:row>
      <xdr:rowOff>113838</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38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104965</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594111" y="13478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86663</xdr:rowOff>
    </xdr:from>
    <xdr:to>
      <xdr:col>36</xdr:col>
      <xdr:colOff>165100</xdr:colOff>
      <xdr:row>77</xdr:row>
      <xdr:rowOff>16813</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116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33340</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05111" y="12892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161874</xdr:rowOff>
    </xdr:from>
    <xdr:to>
      <xdr:col>54</xdr:col>
      <xdr:colOff>189865</xdr:colOff>
      <xdr:row>98</xdr:row>
      <xdr:rowOff>151963</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592374"/>
          <a:ext cx="1270" cy="1361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155790</xdr:rowOff>
    </xdr:from>
    <xdr:ext cx="469744"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957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151963</xdr:rowOff>
    </xdr:from>
    <xdr:to>
      <xdr:col>55</xdr:col>
      <xdr:colOff>88900</xdr:colOff>
      <xdr:row>98</xdr:row>
      <xdr:rowOff>151963</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954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108551</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367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161874</xdr:rowOff>
    </xdr:from>
    <xdr:to>
      <xdr:col>55</xdr:col>
      <xdr:colOff>88900</xdr:colOff>
      <xdr:row>90</xdr:row>
      <xdr:rowOff>161874</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592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28911</xdr:rowOff>
    </xdr:from>
    <xdr:to>
      <xdr:col>55</xdr:col>
      <xdr:colOff>0</xdr:colOff>
      <xdr:row>97</xdr:row>
      <xdr:rowOff>115649</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9639300" y="16659561"/>
          <a:ext cx="838200" cy="86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125803</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4135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102926</xdr:rowOff>
    </xdr:from>
    <xdr:to>
      <xdr:col>55</xdr:col>
      <xdr:colOff>50800</xdr:colOff>
      <xdr:row>97</xdr:row>
      <xdr:rowOff>33076</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562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28911</xdr:rowOff>
    </xdr:from>
    <xdr:to>
      <xdr:col>50</xdr:col>
      <xdr:colOff>114300</xdr:colOff>
      <xdr:row>97</xdr:row>
      <xdr:rowOff>31882</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8750300" y="16659561"/>
          <a:ext cx="889000" cy="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25806</xdr:rowOff>
    </xdr:from>
    <xdr:to>
      <xdr:col>50</xdr:col>
      <xdr:colOff>165100</xdr:colOff>
      <xdr:row>96</xdr:row>
      <xdr:rowOff>127406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85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143933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260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31882</xdr:rowOff>
    </xdr:from>
    <xdr:to>
      <xdr:col>45</xdr:col>
      <xdr:colOff>177800</xdr:colOff>
      <xdr:row>98</xdr:row>
      <xdr:rowOff>34723</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7861300" y="16662532"/>
          <a:ext cx="889000" cy="17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72033</xdr:rowOff>
    </xdr:from>
    <xdr:to>
      <xdr:col>46</xdr:col>
      <xdr:colOff>38100</xdr:colOff>
      <xdr:row>97</xdr:row>
      <xdr:rowOff>2183</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53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18710</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306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9251</xdr:rowOff>
    </xdr:from>
    <xdr:to>
      <xdr:col>41</xdr:col>
      <xdr:colOff>50800</xdr:colOff>
      <xdr:row>98</xdr:row>
      <xdr:rowOff>34723</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a:off x="6972300" y="16811351"/>
          <a:ext cx="889000" cy="25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31635</xdr:rowOff>
    </xdr:from>
    <xdr:to>
      <xdr:col>41</xdr:col>
      <xdr:colOff>101600</xdr:colOff>
      <xdr:row>96</xdr:row>
      <xdr:rowOff>133235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149762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26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72603</xdr:rowOff>
    </xdr:from>
    <xdr:to>
      <xdr:col>36</xdr:col>
      <xdr:colOff>165100</xdr:colOff>
      <xdr:row>97</xdr:row>
      <xdr:rowOff>2753</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53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19280</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30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64849</xdr:rowOff>
    </xdr:from>
    <xdr:to>
      <xdr:col>55</xdr:col>
      <xdr:colOff>50800</xdr:colOff>
      <xdr:row>97</xdr:row>
      <xdr:rowOff>166449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695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43276</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673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149561</xdr:rowOff>
    </xdr:from>
    <xdr:to>
      <xdr:col>50</xdr:col>
      <xdr:colOff>165100</xdr:colOff>
      <xdr:row>97</xdr:row>
      <xdr:rowOff>79711</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608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70838</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701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152532</xdr:rowOff>
    </xdr:from>
    <xdr:to>
      <xdr:col>46</xdr:col>
      <xdr:colOff>38100</xdr:colOff>
      <xdr:row>97</xdr:row>
      <xdr:rowOff>82682</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611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73809</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70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155373</xdr:rowOff>
    </xdr:from>
    <xdr:to>
      <xdr:col>41</xdr:col>
      <xdr:colOff>101600</xdr:colOff>
      <xdr:row>98</xdr:row>
      <xdr:rowOff>85523</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786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76650</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878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129901</xdr:rowOff>
    </xdr:from>
    <xdr:to>
      <xdr:col>36</xdr:col>
      <xdr:colOff>165100</xdr:colOff>
      <xdr:row>98</xdr:row>
      <xdr:rowOff>60051</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76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51178</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853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99385</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6317595" y="5242885"/>
          <a:ext cx="1269" cy="1542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109940</xdr:rowOff>
    </xdr:from>
    <xdr:ext cx="249299" cy="259045"/>
    <xdr:sp macro="" textlink="">
      <xdr:nvSpPr>
        <xdr:cNvPr id="526" name="災害復旧事業費最小値テキスト">
          <a:extLst>
            <a:ext uri="{FF2B5EF4-FFF2-40B4-BE49-F238E27FC236}">
              <a16:creationId xmlns:a16="http://schemas.microsoft.com/office/drawing/2014/main" id="{00000000-0008-0000-0600-00000E020000}"/>
            </a:ext>
          </a:extLst>
        </xdr:cNvPr>
        <xdr:cNvSpPr txBox="1"/>
      </xdr:nvSpPr>
      <xdr:spPr>
        <a:xfrm>
          <a:off x="16370300" y="679649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46062</xdr:rowOff>
    </xdr:from>
    <xdr:ext cx="534377" cy="259045"/>
    <xdr:sp macro="" textlink="">
      <xdr:nvSpPr>
        <xdr:cNvPr id="528" name="災害復旧事業費最大値テキスト">
          <a:extLst>
            <a:ext uri="{FF2B5EF4-FFF2-40B4-BE49-F238E27FC236}">
              <a16:creationId xmlns:a16="http://schemas.microsoft.com/office/drawing/2014/main" id="{00000000-0008-0000-0600-000010020000}"/>
            </a:ext>
          </a:extLst>
        </xdr:cNvPr>
        <xdr:cNvSpPr txBox="1"/>
      </xdr:nvSpPr>
      <xdr:spPr>
        <a:xfrm>
          <a:off x="16370300" y="5018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99385</xdr:rowOff>
    </xdr:from>
    <xdr:to>
      <xdr:col>86</xdr:col>
      <xdr:colOff>25400</xdr:colOff>
      <xdr:row>30</xdr:row>
      <xdr:rowOff>99385</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6230600" y="5242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85162</xdr:rowOff>
    </xdr:from>
    <xdr:to>
      <xdr:col>85</xdr:col>
      <xdr:colOff>127000</xdr:colOff>
      <xdr:row>39</xdr:row>
      <xdr:rowOff>95139</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5481300" y="6771712"/>
          <a:ext cx="838200" cy="9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27391</xdr:rowOff>
    </xdr:from>
    <xdr:ext cx="469744" cy="259045"/>
    <xdr:sp macro="" textlink="">
      <xdr:nvSpPr>
        <xdr:cNvPr id="531" name="災害復旧事業費平均値テキスト">
          <a:extLst>
            <a:ext uri="{FF2B5EF4-FFF2-40B4-BE49-F238E27FC236}">
              <a16:creationId xmlns:a16="http://schemas.microsoft.com/office/drawing/2014/main" id="{00000000-0008-0000-0600-000013020000}"/>
            </a:ext>
          </a:extLst>
        </xdr:cNvPr>
        <xdr:cNvSpPr txBox="1"/>
      </xdr:nvSpPr>
      <xdr:spPr>
        <a:xfrm>
          <a:off x="16370300" y="65424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4514</xdr:rowOff>
    </xdr:from>
    <xdr:to>
      <xdr:col>85</xdr:col>
      <xdr:colOff>177800</xdr:colOff>
      <xdr:row>39</xdr:row>
      <xdr:rowOff>106114</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6268700" y="669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85162</xdr:rowOff>
    </xdr:from>
    <xdr:to>
      <xdr:col>81</xdr:col>
      <xdr:colOff>50800</xdr:colOff>
      <xdr:row>39</xdr:row>
      <xdr:rowOff>98878</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flipV="1">
          <a:off x="14592300" y="677171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162623</xdr:rowOff>
    </xdr:from>
    <xdr:to>
      <xdr:col>81</xdr:col>
      <xdr:colOff>101600</xdr:colOff>
      <xdr:row>39</xdr:row>
      <xdr:rowOff>92773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5430500" y="6677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109300</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452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157137</xdr:rowOff>
    </xdr:from>
    <xdr:to>
      <xdr:col>76</xdr:col>
      <xdr:colOff>165100</xdr:colOff>
      <xdr:row>39</xdr:row>
      <xdr:rowOff>87287</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4541500" y="667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103814</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57428" y="644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77962</xdr:rowOff>
    </xdr:from>
    <xdr:to>
      <xdr:col>71</xdr:col>
      <xdr:colOff>177800</xdr:colOff>
      <xdr:row>39</xdr:row>
      <xdr:rowOff>98878</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a:off x="12814300" y="6764512"/>
          <a:ext cx="889000" cy="20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160517</xdr:rowOff>
    </xdr:from>
    <xdr:to>
      <xdr:col>72</xdr:col>
      <xdr:colOff>38100</xdr:colOff>
      <xdr:row>39</xdr:row>
      <xdr:rowOff>90667</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3652500" y="6675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107194</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68428" y="6450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10065</xdr:rowOff>
    </xdr:from>
    <xdr:to>
      <xdr:col>67</xdr:col>
      <xdr:colOff>101600</xdr:colOff>
      <xdr:row>39</xdr:row>
      <xdr:rowOff>111665</xdr:rowOff>
    </xdr:to>
    <xdr:sp macro="" textlink="">
      <xdr:nvSpPr>
        <xdr:cNvPr id="542" name="フローチャート: 判断 541">
          <a:extLst>
            <a:ext uri="{FF2B5EF4-FFF2-40B4-BE49-F238E27FC236}">
              <a16:creationId xmlns:a16="http://schemas.microsoft.com/office/drawing/2014/main" id="{00000000-0008-0000-0600-00001E020000}"/>
            </a:ext>
          </a:extLst>
        </xdr:cNvPr>
        <xdr:cNvSpPr/>
      </xdr:nvSpPr>
      <xdr:spPr>
        <a:xfrm>
          <a:off x="12763500" y="669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128192</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79428" y="6471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44339</xdr:rowOff>
    </xdr:from>
    <xdr:to>
      <xdr:col>85</xdr:col>
      <xdr:colOff>177800</xdr:colOff>
      <xdr:row>39</xdr:row>
      <xdr:rowOff>145939</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6268700" y="673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154391</xdr:rowOff>
    </xdr:from>
    <xdr:ext cx="378565" cy="259045"/>
    <xdr:sp macro="" textlink="">
      <xdr:nvSpPr>
        <xdr:cNvPr id="550" name="災害復旧事業費該当値テキスト">
          <a:extLst>
            <a:ext uri="{FF2B5EF4-FFF2-40B4-BE49-F238E27FC236}">
              <a16:creationId xmlns:a16="http://schemas.microsoft.com/office/drawing/2014/main" id="{00000000-0008-0000-0600-000026020000}"/>
            </a:ext>
          </a:extLst>
        </xdr:cNvPr>
        <xdr:cNvSpPr txBox="1"/>
      </xdr:nvSpPr>
      <xdr:spPr>
        <a:xfrm>
          <a:off x="16370300" y="6669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34362</xdr:rowOff>
    </xdr:from>
    <xdr:to>
      <xdr:col>81</xdr:col>
      <xdr:colOff>101600</xdr:colOff>
      <xdr:row>39</xdr:row>
      <xdr:rowOff>135962</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5430500" y="672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127089</xdr:rowOff>
    </xdr:from>
    <xdr:ext cx="378565"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5292017" y="681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27162</xdr:rowOff>
    </xdr:from>
    <xdr:to>
      <xdr:col>67</xdr:col>
      <xdr:colOff>101600</xdr:colOff>
      <xdr:row>39</xdr:row>
      <xdr:rowOff>128762</xdr:rowOff>
    </xdr:to>
    <xdr:sp macro="" textlink="">
      <xdr:nvSpPr>
        <xdr:cNvPr id="557" name="楕円 556">
          <a:extLst>
            <a:ext uri="{FF2B5EF4-FFF2-40B4-BE49-F238E27FC236}">
              <a16:creationId xmlns:a16="http://schemas.microsoft.com/office/drawing/2014/main" id="{00000000-0008-0000-0600-00002D020000}"/>
            </a:ext>
          </a:extLst>
        </xdr:cNvPr>
        <xdr:cNvSpPr/>
      </xdr:nvSpPr>
      <xdr:spPr>
        <a:xfrm>
          <a:off x="12763500" y="6713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119889</xdr:rowOff>
    </xdr:from>
    <xdr:ext cx="469744"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579428" y="6806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00000000-0008-0000-06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5" name="失業対策事業費最小値テキスト">
          <a:extLst>
            <a:ext uri="{FF2B5EF4-FFF2-40B4-BE49-F238E27FC236}">
              <a16:creationId xmlns:a16="http://schemas.microsoft.com/office/drawing/2014/main" id="{00000000-0008-0000-0600-00003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7" name="失業対策事業費最大値テキスト">
          <a:extLst>
            <a:ext uri="{FF2B5EF4-FFF2-40B4-BE49-F238E27FC236}">
              <a16:creationId xmlns:a16="http://schemas.microsoft.com/office/drawing/2014/main" id="{00000000-0008-0000-0600-00004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0" name="失業対策事業費平均値テキスト">
          <a:extLst>
            <a:ext uri="{FF2B5EF4-FFF2-40B4-BE49-F238E27FC236}">
              <a16:creationId xmlns:a16="http://schemas.microsoft.com/office/drawing/2014/main" id="{00000000-0008-0000-0600-00004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9" name="失業対策事業費該当値テキスト">
          <a:extLst>
            <a:ext uri="{FF2B5EF4-FFF2-40B4-BE49-F238E27FC236}">
              <a16:creationId xmlns:a16="http://schemas.microsoft.com/office/drawing/2014/main" id="{00000000-0008-0000-0600-00005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公債費グラフ枠">
          <a:extLst>
            <a:ext uri="{FF2B5EF4-FFF2-40B4-BE49-F238E27FC236}">
              <a16:creationId xmlns:a16="http://schemas.microsoft.com/office/drawing/2014/main" id="{00000000-0008-0000-06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83255</xdr:rowOff>
    </xdr:from>
    <xdr:to>
      <xdr:col>85</xdr:col>
      <xdr:colOff>126364</xdr:colOff>
      <xdr:row>78</xdr:row>
      <xdr:rowOff>22219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6317595" y="12084755"/>
          <a:ext cx="1269" cy="1310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26046</xdr:rowOff>
    </xdr:from>
    <xdr:ext cx="534377" cy="259045"/>
    <xdr:sp macro="" textlink="">
      <xdr:nvSpPr>
        <xdr:cNvPr id="632" name="公債費最小値テキスト">
          <a:extLst>
            <a:ext uri="{FF2B5EF4-FFF2-40B4-BE49-F238E27FC236}">
              <a16:creationId xmlns:a16="http://schemas.microsoft.com/office/drawing/2014/main" id="{00000000-0008-0000-0600-000078020000}"/>
            </a:ext>
          </a:extLst>
        </xdr:cNvPr>
        <xdr:cNvSpPr txBox="1"/>
      </xdr:nvSpPr>
      <xdr:spPr>
        <a:xfrm>
          <a:off x="16370300" y="13399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22219</xdr:rowOff>
    </xdr:from>
    <xdr:to>
      <xdr:col>86</xdr:col>
      <xdr:colOff>25400</xdr:colOff>
      <xdr:row>78</xdr:row>
      <xdr:rowOff>22219</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3395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29932</xdr:rowOff>
    </xdr:from>
    <xdr:ext cx="534377" cy="259045"/>
    <xdr:sp macro="" textlink="">
      <xdr:nvSpPr>
        <xdr:cNvPr id="634" name="公債費最大値テキスト">
          <a:extLst>
            <a:ext uri="{FF2B5EF4-FFF2-40B4-BE49-F238E27FC236}">
              <a16:creationId xmlns:a16="http://schemas.microsoft.com/office/drawing/2014/main" id="{00000000-0008-0000-0600-00007A020000}"/>
            </a:ext>
          </a:extLst>
        </xdr:cNvPr>
        <xdr:cNvSpPr txBox="1"/>
      </xdr:nvSpPr>
      <xdr:spPr>
        <a:xfrm>
          <a:off x="16370300" y="11859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83255</xdr:rowOff>
    </xdr:from>
    <xdr:to>
      <xdr:col>86</xdr:col>
      <xdr:colOff>25400</xdr:colOff>
      <xdr:row>70</xdr:row>
      <xdr:rowOff>83255</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6230600" y="12084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16675</xdr:rowOff>
    </xdr:from>
    <xdr:to>
      <xdr:col>85</xdr:col>
      <xdr:colOff>127000</xdr:colOff>
      <xdr:row>75</xdr:row>
      <xdr:rowOff>33801</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5481300" y="12875425"/>
          <a:ext cx="838200" cy="17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151033</xdr:rowOff>
    </xdr:from>
    <xdr:ext cx="534377" cy="259045"/>
    <xdr:sp macro="" textlink="">
      <xdr:nvSpPr>
        <xdr:cNvPr id="637" name="公債費平均値テキスト">
          <a:extLst>
            <a:ext uri="{FF2B5EF4-FFF2-40B4-BE49-F238E27FC236}">
              <a16:creationId xmlns:a16="http://schemas.microsoft.com/office/drawing/2014/main" id="{00000000-0008-0000-0600-00007D020000}"/>
            </a:ext>
          </a:extLst>
        </xdr:cNvPr>
        <xdr:cNvSpPr txBox="1"/>
      </xdr:nvSpPr>
      <xdr:spPr>
        <a:xfrm>
          <a:off x="16370300" y="128383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1156</xdr:rowOff>
    </xdr:from>
    <xdr:to>
      <xdr:col>85</xdr:col>
      <xdr:colOff>177800</xdr:colOff>
      <xdr:row>75</xdr:row>
      <xdr:rowOff>102756</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6268700" y="1285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33801</xdr:rowOff>
    </xdr:from>
    <xdr:to>
      <xdr:col>81</xdr:col>
      <xdr:colOff>50800</xdr:colOff>
      <xdr:row>75</xdr:row>
      <xdr:rowOff>56794</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4592300" y="12892551"/>
          <a:ext cx="889000" cy="22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30969</xdr:rowOff>
    </xdr:from>
    <xdr:to>
      <xdr:col>81</xdr:col>
      <xdr:colOff>101600</xdr:colOff>
      <xdr:row>75</xdr:row>
      <xdr:rowOff>132569</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5430500" y="1288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123696</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14111" y="1298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56794</xdr:rowOff>
    </xdr:from>
    <xdr:to>
      <xdr:col>76</xdr:col>
      <xdr:colOff>114300</xdr:colOff>
      <xdr:row>75</xdr:row>
      <xdr:rowOff>68300</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flipV="1">
          <a:off x="13703300" y="12915544"/>
          <a:ext cx="889000" cy="1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84709</xdr:rowOff>
    </xdr:from>
    <xdr:to>
      <xdr:col>76</xdr:col>
      <xdr:colOff>165100</xdr:colOff>
      <xdr:row>76</xdr:row>
      <xdr:rowOff>14858</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4541500" y="129434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5987</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03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68300</xdr:rowOff>
    </xdr:from>
    <xdr:to>
      <xdr:col>71</xdr:col>
      <xdr:colOff>177800</xdr:colOff>
      <xdr:row>75</xdr:row>
      <xdr:rowOff>122383</xdr:rowOff>
    </xdr:to>
    <xdr:cxnSp macro="">
      <xdr:nvCxnSpPr>
        <xdr:cNvPr id="645" name="直線コネクタ 644">
          <a:extLst>
            <a:ext uri="{FF2B5EF4-FFF2-40B4-BE49-F238E27FC236}">
              <a16:creationId xmlns:a16="http://schemas.microsoft.com/office/drawing/2014/main" id="{00000000-0008-0000-0600-000085020000}"/>
            </a:ext>
          </a:extLst>
        </xdr:cNvPr>
        <xdr:cNvCxnSpPr/>
      </xdr:nvCxnSpPr>
      <xdr:spPr>
        <a:xfrm flipV="1">
          <a:off x="12814300" y="12927050"/>
          <a:ext cx="889000" cy="54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13348</xdr:rowOff>
    </xdr:from>
    <xdr:to>
      <xdr:col>72</xdr:col>
      <xdr:colOff>38100</xdr:colOff>
      <xdr:row>75</xdr:row>
      <xdr:rowOff>114948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3652500" y="1287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131475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264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7385</xdr:rowOff>
    </xdr:from>
    <xdr:to>
      <xdr:col>67</xdr:col>
      <xdr:colOff>101600</xdr:colOff>
      <xdr:row>75</xdr:row>
      <xdr:rowOff>108985</xdr:rowOff>
    </xdr:to>
    <xdr:sp macro="" textlink="">
      <xdr:nvSpPr>
        <xdr:cNvPr id="648" name="フローチャート: 判断 647">
          <a:extLst>
            <a:ext uri="{FF2B5EF4-FFF2-40B4-BE49-F238E27FC236}">
              <a16:creationId xmlns:a16="http://schemas.microsoft.com/office/drawing/2014/main" id="{00000000-0008-0000-0600-000088020000}"/>
            </a:ext>
          </a:extLst>
        </xdr:cNvPr>
        <xdr:cNvSpPr/>
      </xdr:nvSpPr>
      <xdr:spPr>
        <a:xfrm>
          <a:off x="12763500" y="1286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125512</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2641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137325</xdr:rowOff>
    </xdr:from>
    <xdr:to>
      <xdr:col>85</xdr:col>
      <xdr:colOff>177800</xdr:colOff>
      <xdr:row>75</xdr:row>
      <xdr:rowOff>67475</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6268700" y="1282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160202</xdr:rowOff>
    </xdr:from>
    <xdr:ext cx="534377" cy="259045"/>
    <xdr:sp macro="" textlink="">
      <xdr:nvSpPr>
        <xdr:cNvPr id="656" name="公債費該当値テキスト">
          <a:extLst>
            <a:ext uri="{FF2B5EF4-FFF2-40B4-BE49-F238E27FC236}">
              <a16:creationId xmlns:a16="http://schemas.microsoft.com/office/drawing/2014/main" id="{00000000-0008-0000-0600-000090020000}"/>
            </a:ext>
          </a:extLst>
        </xdr:cNvPr>
        <xdr:cNvSpPr txBox="1"/>
      </xdr:nvSpPr>
      <xdr:spPr>
        <a:xfrm>
          <a:off x="16370300" y="12676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154451</xdr:rowOff>
    </xdr:from>
    <xdr:to>
      <xdr:col>81</xdr:col>
      <xdr:colOff>101600</xdr:colOff>
      <xdr:row>75</xdr:row>
      <xdr:rowOff>84601</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5430500" y="1284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101128</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5214111" y="12616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5994</xdr:rowOff>
    </xdr:from>
    <xdr:to>
      <xdr:col>76</xdr:col>
      <xdr:colOff>165100</xdr:colOff>
      <xdr:row>75</xdr:row>
      <xdr:rowOff>107594</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4541500" y="12864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124121</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4325111" y="12639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17500</xdr:rowOff>
    </xdr:from>
    <xdr:to>
      <xdr:col>72</xdr:col>
      <xdr:colOff>38100</xdr:colOff>
      <xdr:row>75</xdr:row>
      <xdr:rowOff>119100</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3652500" y="1287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110227</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3436111" y="12968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71583</xdr:rowOff>
    </xdr:from>
    <xdr:to>
      <xdr:col>67</xdr:col>
      <xdr:colOff>101600</xdr:colOff>
      <xdr:row>76</xdr:row>
      <xdr:rowOff>1733</xdr:rowOff>
    </xdr:to>
    <xdr:sp macro="" textlink="">
      <xdr:nvSpPr>
        <xdr:cNvPr id="663" name="楕円 662">
          <a:extLst>
            <a:ext uri="{FF2B5EF4-FFF2-40B4-BE49-F238E27FC236}">
              <a16:creationId xmlns:a16="http://schemas.microsoft.com/office/drawing/2014/main" id="{00000000-0008-0000-0600-000097020000}"/>
            </a:ext>
          </a:extLst>
        </xdr:cNvPr>
        <xdr:cNvSpPr/>
      </xdr:nvSpPr>
      <xdr:spPr>
        <a:xfrm>
          <a:off x="12763500" y="12930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164310</xdr:rowOff>
    </xdr:from>
    <xdr:ext cx="534377"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547111" y="13023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積立金グラフ枠">
          <a:extLst>
            <a:ext uri="{FF2B5EF4-FFF2-40B4-BE49-F238E27FC236}">
              <a16:creationId xmlns:a16="http://schemas.microsoft.com/office/drawing/2014/main" id="{00000000-0008-0000-06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156969</xdr:rowOff>
    </xdr:from>
    <xdr:to>
      <xdr:col>85</xdr:col>
      <xdr:colOff>126364</xdr:colOff>
      <xdr:row>98</xdr:row>
      <xdr:rowOff>139294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6317595" y="15758919"/>
          <a:ext cx="1269" cy="1182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143121</xdr:rowOff>
    </xdr:from>
    <xdr:ext cx="313932" cy="259045"/>
    <xdr:sp macro="" textlink="">
      <xdr:nvSpPr>
        <xdr:cNvPr id="687" name="積立金最小値テキスト">
          <a:extLst>
            <a:ext uri="{FF2B5EF4-FFF2-40B4-BE49-F238E27FC236}">
              <a16:creationId xmlns:a16="http://schemas.microsoft.com/office/drawing/2014/main" id="{00000000-0008-0000-0600-0000AF020000}"/>
            </a:ext>
          </a:extLst>
        </xdr:cNvPr>
        <xdr:cNvSpPr txBox="1"/>
      </xdr:nvSpPr>
      <xdr:spPr>
        <a:xfrm>
          <a:off x="16370300" y="1694522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139294</xdr:rowOff>
    </xdr:from>
    <xdr:to>
      <xdr:col>86</xdr:col>
      <xdr:colOff>25400</xdr:colOff>
      <xdr:row>98</xdr:row>
      <xdr:rowOff>139294</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6941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103646</xdr:rowOff>
    </xdr:from>
    <xdr:ext cx="599010" cy="259045"/>
    <xdr:sp macro="" textlink="">
      <xdr:nvSpPr>
        <xdr:cNvPr id="689" name="積立金最大値テキスト">
          <a:extLst>
            <a:ext uri="{FF2B5EF4-FFF2-40B4-BE49-F238E27FC236}">
              <a16:creationId xmlns:a16="http://schemas.microsoft.com/office/drawing/2014/main" id="{00000000-0008-0000-0600-0000B1020000}"/>
            </a:ext>
          </a:extLst>
        </xdr:cNvPr>
        <xdr:cNvSpPr txBox="1"/>
      </xdr:nvSpPr>
      <xdr:spPr>
        <a:xfrm>
          <a:off x="16370300" y="15534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156969</xdr:rowOff>
    </xdr:from>
    <xdr:to>
      <xdr:col>86</xdr:col>
      <xdr:colOff>25400</xdr:colOff>
      <xdr:row>91</xdr:row>
      <xdr:rowOff>156969</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6230600" y="15758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10266</xdr:rowOff>
    </xdr:from>
    <xdr:to>
      <xdr:col>85</xdr:col>
      <xdr:colOff>127000</xdr:colOff>
      <xdr:row>98</xdr:row>
      <xdr:rowOff>109734</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5481300" y="16812366"/>
          <a:ext cx="838200" cy="99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148942</xdr:rowOff>
    </xdr:from>
    <xdr:ext cx="534377" cy="259045"/>
    <xdr:sp macro="" textlink="">
      <xdr:nvSpPr>
        <xdr:cNvPr id="692" name="積立金平均値テキスト">
          <a:extLst>
            <a:ext uri="{FF2B5EF4-FFF2-40B4-BE49-F238E27FC236}">
              <a16:creationId xmlns:a16="http://schemas.microsoft.com/office/drawing/2014/main" id="{00000000-0008-0000-0600-0000B4020000}"/>
            </a:ext>
          </a:extLst>
        </xdr:cNvPr>
        <xdr:cNvSpPr txBox="1"/>
      </xdr:nvSpPr>
      <xdr:spPr>
        <a:xfrm>
          <a:off x="16370300" y="16608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126065</xdr:rowOff>
    </xdr:from>
    <xdr:to>
      <xdr:col>85</xdr:col>
      <xdr:colOff>177800</xdr:colOff>
      <xdr:row>98</xdr:row>
      <xdr:rowOff>56215</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6268700" y="1675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10266</xdr:rowOff>
    </xdr:from>
    <xdr:to>
      <xdr:col>81</xdr:col>
      <xdr:colOff>50800</xdr:colOff>
      <xdr:row>98</xdr:row>
      <xdr:rowOff>136852</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4592300" y="16812366"/>
          <a:ext cx="889000" cy="126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125513</xdr:rowOff>
    </xdr:from>
    <xdr:to>
      <xdr:col>81</xdr:col>
      <xdr:colOff>101600</xdr:colOff>
      <xdr:row>98</xdr:row>
      <xdr:rowOff>55663</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5430500" y="1675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72190</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14111" y="16531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101995</xdr:rowOff>
    </xdr:from>
    <xdr:to>
      <xdr:col>76</xdr:col>
      <xdr:colOff>114300</xdr:colOff>
      <xdr:row>98</xdr:row>
      <xdr:rowOff>136852</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3703300" y="16904095"/>
          <a:ext cx="889000" cy="34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12159</xdr:rowOff>
    </xdr:from>
    <xdr:to>
      <xdr:col>76</xdr:col>
      <xdr:colOff>165100</xdr:colOff>
      <xdr:row>98</xdr:row>
      <xdr:rowOff>113759</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4541500" y="16814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130286</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58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101995</xdr:rowOff>
    </xdr:from>
    <xdr:to>
      <xdr:col>71</xdr:col>
      <xdr:colOff>177800</xdr:colOff>
      <xdr:row>98</xdr:row>
      <xdr:rowOff>102836</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2814300" y="16904095"/>
          <a:ext cx="889000" cy="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22862</xdr:rowOff>
    </xdr:from>
    <xdr:to>
      <xdr:col>72</xdr:col>
      <xdr:colOff>38100</xdr:colOff>
      <xdr:row>98</xdr:row>
      <xdr:rowOff>124462</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3652500" y="1682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140989</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36111" y="16600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6677</xdr:rowOff>
    </xdr:from>
    <xdr:to>
      <xdr:col>67</xdr:col>
      <xdr:colOff>101600</xdr:colOff>
      <xdr:row>98</xdr:row>
      <xdr:rowOff>108277</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2763500" y="1680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124804</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47111" y="16584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58934</xdr:rowOff>
    </xdr:from>
    <xdr:to>
      <xdr:col>85</xdr:col>
      <xdr:colOff>177800</xdr:colOff>
      <xdr:row>98</xdr:row>
      <xdr:rowOff>160534</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6268700" y="16861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145311</xdr:rowOff>
    </xdr:from>
    <xdr:ext cx="469744" cy="259045"/>
    <xdr:sp macro="" textlink="">
      <xdr:nvSpPr>
        <xdr:cNvPr id="711" name="積立金該当値テキスト">
          <a:extLst>
            <a:ext uri="{FF2B5EF4-FFF2-40B4-BE49-F238E27FC236}">
              <a16:creationId xmlns:a16="http://schemas.microsoft.com/office/drawing/2014/main" id="{00000000-0008-0000-0600-0000C7020000}"/>
            </a:ext>
          </a:extLst>
        </xdr:cNvPr>
        <xdr:cNvSpPr txBox="1"/>
      </xdr:nvSpPr>
      <xdr:spPr>
        <a:xfrm>
          <a:off x="16370300" y="16775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130916</xdr:rowOff>
    </xdr:from>
    <xdr:to>
      <xdr:col>81</xdr:col>
      <xdr:colOff>101600</xdr:colOff>
      <xdr:row>98</xdr:row>
      <xdr:rowOff>61066</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5430500" y="16761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52193</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5214111" y="1685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86052</xdr:rowOff>
    </xdr:from>
    <xdr:to>
      <xdr:col>76</xdr:col>
      <xdr:colOff>165100</xdr:colOff>
      <xdr:row>99</xdr:row>
      <xdr:rowOff>16202</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4541500" y="1688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99</xdr:row>
      <xdr:rowOff>7329</xdr:rowOff>
    </xdr:from>
    <xdr:ext cx="378565"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4403017" y="1698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51195</xdr:rowOff>
    </xdr:from>
    <xdr:to>
      <xdr:col>72</xdr:col>
      <xdr:colOff>38100</xdr:colOff>
      <xdr:row>98</xdr:row>
      <xdr:rowOff>152795</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3652500" y="1685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143922</xdr:rowOff>
    </xdr:from>
    <xdr:ext cx="469744"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3468428" y="16946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52036</xdr:rowOff>
    </xdr:from>
    <xdr:to>
      <xdr:col>67</xdr:col>
      <xdr:colOff>101600</xdr:colOff>
      <xdr:row>98</xdr:row>
      <xdr:rowOff>153636</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2763500" y="16854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144763</xdr:rowOff>
    </xdr:from>
    <xdr:ext cx="469744"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2579428" y="16946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a:extLst>
            <a:ext uri="{FF2B5EF4-FFF2-40B4-BE49-F238E27FC236}">
              <a16:creationId xmlns:a16="http://schemas.microsoft.com/office/drawing/2014/main" id="{00000000-0008-0000-06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132271</xdr:rowOff>
    </xdr:from>
    <xdr:to>
      <xdr:col>116</xdr:col>
      <xdr:colOff>62864</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2159595" y="5275771"/>
          <a:ext cx="1269" cy="1455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4" name="投資及び出資金最小値テキスト">
          <a:extLst>
            <a:ext uri="{FF2B5EF4-FFF2-40B4-BE49-F238E27FC236}">
              <a16:creationId xmlns:a16="http://schemas.microsoft.com/office/drawing/2014/main" id="{00000000-0008-0000-0600-0000E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78948</xdr:rowOff>
    </xdr:from>
    <xdr:ext cx="469744" cy="259045"/>
    <xdr:sp macro="" textlink="">
      <xdr:nvSpPr>
        <xdr:cNvPr id="746" name="投資及び出資金最大値テキスト">
          <a:extLst>
            <a:ext uri="{FF2B5EF4-FFF2-40B4-BE49-F238E27FC236}">
              <a16:creationId xmlns:a16="http://schemas.microsoft.com/office/drawing/2014/main" id="{00000000-0008-0000-0600-0000EA020000}"/>
            </a:ext>
          </a:extLst>
        </xdr:cNvPr>
        <xdr:cNvSpPr txBox="1"/>
      </xdr:nvSpPr>
      <xdr:spPr>
        <a:xfrm>
          <a:off x="22212300" y="5050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132271</xdr:rowOff>
    </xdr:from>
    <xdr:to>
      <xdr:col>116</xdr:col>
      <xdr:colOff>152400</xdr:colOff>
      <xdr:row>30</xdr:row>
      <xdr:rowOff>132271</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2072600" y="5275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74168</xdr:rowOff>
    </xdr:from>
    <xdr:to>
      <xdr:col>116</xdr:col>
      <xdr:colOff>63500</xdr:colOff>
      <xdr:row>35</xdr:row>
      <xdr:rowOff>156273</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1323300" y="6074918"/>
          <a:ext cx="838200" cy="82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146194</xdr:rowOff>
    </xdr:from>
    <xdr:ext cx="469744" cy="259045"/>
    <xdr:sp macro="" textlink="">
      <xdr:nvSpPr>
        <xdr:cNvPr id="749" name="投資及び出資金平均値テキスト">
          <a:extLst>
            <a:ext uri="{FF2B5EF4-FFF2-40B4-BE49-F238E27FC236}">
              <a16:creationId xmlns:a16="http://schemas.microsoft.com/office/drawing/2014/main" id="{00000000-0008-0000-0600-0000ED020000}"/>
            </a:ext>
          </a:extLst>
        </xdr:cNvPr>
        <xdr:cNvSpPr txBox="1"/>
      </xdr:nvSpPr>
      <xdr:spPr>
        <a:xfrm>
          <a:off x="22212300" y="63183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167767</xdr:rowOff>
    </xdr:from>
    <xdr:to>
      <xdr:col>116</xdr:col>
      <xdr:colOff>114300</xdr:colOff>
      <xdr:row>37</xdr:row>
      <xdr:rowOff>97917</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2110700" y="633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74168</xdr:rowOff>
    </xdr:from>
    <xdr:to>
      <xdr:col>111</xdr:col>
      <xdr:colOff>177800</xdr:colOff>
      <xdr:row>36</xdr:row>
      <xdr:rowOff>61404</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20434300" y="6074918"/>
          <a:ext cx="889000" cy="15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147003</xdr:rowOff>
    </xdr:from>
    <xdr:to>
      <xdr:col>112</xdr:col>
      <xdr:colOff>38100</xdr:colOff>
      <xdr:row>37</xdr:row>
      <xdr:rowOff>77153</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1272500" y="631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68280</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088428" y="6411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61404</xdr:rowOff>
    </xdr:from>
    <xdr:to>
      <xdr:col>107</xdr:col>
      <xdr:colOff>50800</xdr:colOff>
      <xdr:row>39</xdr:row>
      <xdr:rowOff>44450</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flipV="1">
          <a:off x="19545300" y="6233604"/>
          <a:ext cx="889000" cy="497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73470</xdr:rowOff>
    </xdr:from>
    <xdr:to>
      <xdr:col>107</xdr:col>
      <xdr:colOff>101600</xdr:colOff>
      <xdr:row>37</xdr:row>
      <xdr:rowOff>3620</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0383500" y="624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166197</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338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98743</xdr:rowOff>
    </xdr:from>
    <xdr:to>
      <xdr:col>102</xdr:col>
      <xdr:colOff>114300</xdr:colOff>
      <xdr:row>39</xdr:row>
      <xdr:rowOff>44450</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8656300" y="6613843"/>
          <a:ext cx="889000" cy="117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88138</xdr:rowOff>
    </xdr:from>
    <xdr:to>
      <xdr:col>102</xdr:col>
      <xdr:colOff>165100</xdr:colOff>
      <xdr:row>38</xdr:row>
      <xdr:rowOff>18288</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9494500" y="6431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34815</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10428" y="6207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136144</xdr:rowOff>
    </xdr:from>
    <xdr:to>
      <xdr:col>98</xdr:col>
      <xdr:colOff>38100</xdr:colOff>
      <xdr:row>38</xdr:row>
      <xdr:rowOff>66294</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18605500" y="647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82821</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21428" y="625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105473</xdr:rowOff>
    </xdr:from>
    <xdr:to>
      <xdr:col>116</xdr:col>
      <xdr:colOff>114300</xdr:colOff>
      <xdr:row>36</xdr:row>
      <xdr:rowOff>35623</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2110700" y="6106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128350</xdr:rowOff>
    </xdr:from>
    <xdr:ext cx="469744" cy="259045"/>
    <xdr:sp macro="" textlink="">
      <xdr:nvSpPr>
        <xdr:cNvPr id="768" name="投資及び出資金該当値テキスト">
          <a:extLst>
            <a:ext uri="{FF2B5EF4-FFF2-40B4-BE49-F238E27FC236}">
              <a16:creationId xmlns:a16="http://schemas.microsoft.com/office/drawing/2014/main" id="{00000000-0008-0000-0600-000000030000}"/>
            </a:ext>
          </a:extLst>
        </xdr:cNvPr>
        <xdr:cNvSpPr txBox="1"/>
      </xdr:nvSpPr>
      <xdr:spPr>
        <a:xfrm>
          <a:off x="22212300" y="5957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23368</xdr:rowOff>
    </xdr:from>
    <xdr:to>
      <xdr:col>112</xdr:col>
      <xdr:colOff>38100</xdr:colOff>
      <xdr:row>35</xdr:row>
      <xdr:rowOff>124968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1272500" y="602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141495</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088428" y="5799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10604</xdr:rowOff>
    </xdr:from>
    <xdr:to>
      <xdr:col>107</xdr:col>
      <xdr:colOff>101600</xdr:colOff>
      <xdr:row>36</xdr:row>
      <xdr:rowOff>112204</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20383500" y="618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128731</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0199428" y="5958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47943</xdr:rowOff>
    </xdr:from>
    <xdr:to>
      <xdr:col>98</xdr:col>
      <xdr:colOff>38100</xdr:colOff>
      <xdr:row>38</xdr:row>
      <xdr:rowOff>149543</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18605500" y="6563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140670</xdr:rowOff>
    </xdr:from>
    <xdr:ext cx="378565"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467017" y="66557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貸付金グラフ枠">
          <a:extLst>
            <a:ext uri="{FF2B5EF4-FFF2-40B4-BE49-F238E27FC236}">
              <a16:creationId xmlns:a16="http://schemas.microsoft.com/office/drawing/2014/main" id="{00000000-0008-0000-0600-00001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18415</xdr:rowOff>
    </xdr:from>
    <xdr:to>
      <xdr:col>116</xdr:col>
      <xdr:colOff>62864</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2159595" y="8590915"/>
          <a:ext cx="1269" cy="1569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1" name="貸付金最小値テキスト">
          <a:extLst>
            <a:ext uri="{FF2B5EF4-FFF2-40B4-BE49-F238E27FC236}">
              <a16:creationId xmlns:a16="http://schemas.microsoft.com/office/drawing/2014/main" id="{00000000-0008-0000-0600-000021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136542</xdr:rowOff>
    </xdr:from>
    <xdr:ext cx="534377" cy="259045"/>
    <xdr:sp macro="" textlink="">
      <xdr:nvSpPr>
        <xdr:cNvPr id="803" name="貸付金最大値テキスト">
          <a:extLst>
            <a:ext uri="{FF2B5EF4-FFF2-40B4-BE49-F238E27FC236}">
              <a16:creationId xmlns:a16="http://schemas.microsoft.com/office/drawing/2014/main" id="{00000000-0008-0000-0600-000023030000}"/>
            </a:ext>
          </a:extLst>
        </xdr:cNvPr>
        <xdr:cNvSpPr txBox="1"/>
      </xdr:nvSpPr>
      <xdr:spPr>
        <a:xfrm>
          <a:off x="22212300" y="836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18415</xdr:rowOff>
    </xdr:from>
    <xdr:to>
      <xdr:col>116</xdr:col>
      <xdr:colOff>152400</xdr:colOff>
      <xdr:row>50</xdr:row>
      <xdr:rowOff>18415</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2072600" y="8590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34163</xdr:rowOff>
    </xdr:from>
    <xdr:to>
      <xdr:col>116</xdr:col>
      <xdr:colOff>63500</xdr:colOff>
      <xdr:row>59</xdr:row>
      <xdr:rowOff>35433</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1323300" y="10149713"/>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33799</xdr:rowOff>
    </xdr:from>
    <xdr:ext cx="469744" cy="259045"/>
    <xdr:sp macro="" textlink="">
      <xdr:nvSpPr>
        <xdr:cNvPr id="806" name="貸付金平均値テキスト">
          <a:extLst>
            <a:ext uri="{FF2B5EF4-FFF2-40B4-BE49-F238E27FC236}">
              <a16:creationId xmlns:a16="http://schemas.microsoft.com/office/drawing/2014/main" id="{00000000-0008-0000-0600-000026030000}"/>
            </a:ext>
          </a:extLst>
        </xdr:cNvPr>
        <xdr:cNvSpPr txBox="1"/>
      </xdr:nvSpPr>
      <xdr:spPr>
        <a:xfrm>
          <a:off x="22212300" y="96349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10922</xdr:rowOff>
    </xdr:from>
    <xdr:to>
      <xdr:col>116</xdr:col>
      <xdr:colOff>114300</xdr:colOff>
      <xdr:row>57</xdr:row>
      <xdr:rowOff>112522</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2110700" y="978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34163</xdr:rowOff>
    </xdr:from>
    <xdr:to>
      <xdr:col>111</xdr:col>
      <xdr:colOff>177800</xdr:colOff>
      <xdr:row>59</xdr:row>
      <xdr:rowOff>35687</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20434300" y="10149713"/>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168910</xdr:rowOff>
    </xdr:from>
    <xdr:to>
      <xdr:col>112</xdr:col>
      <xdr:colOff>38100</xdr:colOff>
      <xdr:row>57</xdr:row>
      <xdr:rowOff>99060</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1272500" y="977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115587</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088428" y="9545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35687</xdr:rowOff>
    </xdr:from>
    <xdr:to>
      <xdr:col>107</xdr:col>
      <xdr:colOff>50800</xdr:colOff>
      <xdr:row>59</xdr:row>
      <xdr:rowOff>35687</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9545300" y="101512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168529</xdr:rowOff>
    </xdr:from>
    <xdr:to>
      <xdr:col>107</xdr:col>
      <xdr:colOff>101600</xdr:colOff>
      <xdr:row>57</xdr:row>
      <xdr:rowOff>98679</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0383500" y="976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115206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9544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33528</xdr:rowOff>
    </xdr:from>
    <xdr:to>
      <xdr:col>102</xdr:col>
      <xdr:colOff>114300</xdr:colOff>
      <xdr:row>59</xdr:row>
      <xdr:rowOff>35687</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8656300" y="10149078"/>
          <a:ext cx="8890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64897</xdr:rowOff>
    </xdr:from>
    <xdr:to>
      <xdr:col>102</xdr:col>
      <xdr:colOff>165100</xdr:colOff>
      <xdr:row>57</xdr:row>
      <xdr:rowOff>166497</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9494500" y="9837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11574</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10428" y="9612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28067</xdr:rowOff>
    </xdr:from>
    <xdr:to>
      <xdr:col>98</xdr:col>
      <xdr:colOff>38100</xdr:colOff>
      <xdr:row>57</xdr:row>
      <xdr:rowOff>129667</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18605500" y="98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146194</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21428" y="9575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156083</xdr:rowOff>
    </xdr:from>
    <xdr:to>
      <xdr:col>116</xdr:col>
      <xdr:colOff>114300</xdr:colOff>
      <xdr:row>59</xdr:row>
      <xdr:rowOff>86233</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2110700" y="10100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71010</xdr:rowOff>
    </xdr:from>
    <xdr:ext cx="313932" cy="259045"/>
    <xdr:sp macro="" textlink="">
      <xdr:nvSpPr>
        <xdr:cNvPr id="825" name="貸付金該当値テキスト">
          <a:extLst>
            <a:ext uri="{FF2B5EF4-FFF2-40B4-BE49-F238E27FC236}">
              <a16:creationId xmlns:a16="http://schemas.microsoft.com/office/drawing/2014/main" id="{00000000-0008-0000-0600-000039030000}"/>
            </a:ext>
          </a:extLst>
        </xdr:cNvPr>
        <xdr:cNvSpPr txBox="1"/>
      </xdr:nvSpPr>
      <xdr:spPr>
        <a:xfrm>
          <a:off x="22212300" y="10015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154813</xdr:rowOff>
    </xdr:from>
    <xdr:to>
      <xdr:col>112</xdr:col>
      <xdr:colOff>38100</xdr:colOff>
      <xdr:row>59</xdr:row>
      <xdr:rowOff>84963</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1272500" y="1009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76090</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1166333" y="101916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156337</xdr:rowOff>
    </xdr:from>
    <xdr:to>
      <xdr:col>107</xdr:col>
      <xdr:colOff>101600</xdr:colOff>
      <xdr:row>59</xdr:row>
      <xdr:rowOff>86487</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20383500" y="10100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77614</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20277333" y="101931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156337</xdr:rowOff>
    </xdr:from>
    <xdr:to>
      <xdr:col>102</xdr:col>
      <xdr:colOff>165100</xdr:colOff>
      <xdr:row>59</xdr:row>
      <xdr:rowOff>86487</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9494500" y="10100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77614</xdr:rowOff>
    </xdr:from>
    <xdr:ext cx="313932"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9388333" y="101931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154178</xdr:rowOff>
    </xdr:from>
    <xdr:to>
      <xdr:col>98</xdr:col>
      <xdr:colOff>38100</xdr:colOff>
      <xdr:row>59</xdr:row>
      <xdr:rowOff>84328</xdr:rowOff>
    </xdr:to>
    <xdr:sp macro="" textlink="">
      <xdr:nvSpPr>
        <xdr:cNvPr id="832" name="楕円 831">
          <a:extLst>
            <a:ext uri="{FF2B5EF4-FFF2-40B4-BE49-F238E27FC236}">
              <a16:creationId xmlns:a16="http://schemas.microsoft.com/office/drawing/2014/main" id="{00000000-0008-0000-0600-000040030000}"/>
            </a:ext>
          </a:extLst>
        </xdr:cNvPr>
        <xdr:cNvSpPr/>
      </xdr:nvSpPr>
      <xdr:spPr>
        <a:xfrm>
          <a:off x="18605500" y="1009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75455</xdr:rowOff>
    </xdr:from>
    <xdr:ext cx="313932"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499333" y="101910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a:extLst>
            <a:ext uri="{FF2B5EF4-FFF2-40B4-BE49-F238E27FC236}">
              <a16:creationId xmlns:a16="http://schemas.microsoft.com/office/drawing/2014/main" id="{00000000-0008-0000-0600-00005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83853</xdr:rowOff>
    </xdr:from>
    <xdr:to>
      <xdr:col>116</xdr:col>
      <xdr:colOff>62864</xdr:colOff>
      <xdr:row>78</xdr:row>
      <xdr:rowOff>154970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2159595" y="12256803"/>
          <a:ext cx="1269" cy="1271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158797</xdr:rowOff>
    </xdr:from>
    <xdr:ext cx="534377" cy="259045"/>
    <xdr:sp macro="" textlink="">
      <xdr:nvSpPr>
        <xdr:cNvPr id="857" name="繰出金最小値テキスト">
          <a:extLst>
            <a:ext uri="{FF2B5EF4-FFF2-40B4-BE49-F238E27FC236}">
              <a16:creationId xmlns:a16="http://schemas.microsoft.com/office/drawing/2014/main" id="{00000000-0008-0000-0600-000059030000}"/>
            </a:ext>
          </a:extLst>
        </xdr:cNvPr>
        <xdr:cNvSpPr txBox="1"/>
      </xdr:nvSpPr>
      <xdr:spPr>
        <a:xfrm>
          <a:off x="22212300" y="13531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154970</xdr:rowOff>
    </xdr:from>
    <xdr:to>
      <xdr:col>116</xdr:col>
      <xdr:colOff>152400</xdr:colOff>
      <xdr:row>78</xdr:row>
      <xdr:rowOff>154970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3528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30530</xdr:rowOff>
    </xdr:from>
    <xdr:ext cx="534377" cy="259045"/>
    <xdr:sp macro="" textlink="">
      <xdr:nvSpPr>
        <xdr:cNvPr id="859" name="繰出金最大値テキスト">
          <a:extLst>
            <a:ext uri="{FF2B5EF4-FFF2-40B4-BE49-F238E27FC236}">
              <a16:creationId xmlns:a16="http://schemas.microsoft.com/office/drawing/2014/main" id="{00000000-0008-0000-0600-00005B030000}"/>
            </a:ext>
          </a:extLst>
        </xdr:cNvPr>
        <xdr:cNvSpPr txBox="1"/>
      </xdr:nvSpPr>
      <xdr:spPr>
        <a:xfrm>
          <a:off x="22212300" y="1203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83853</xdr:rowOff>
    </xdr:from>
    <xdr:to>
      <xdr:col>116</xdr:col>
      <xdr:colOff>152400</xdr:colOff>
      <xdr:row>71</xdr:row>
      <xdr:rowOff>83853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2256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4345</xdr:rowOff>
    </xdr:from>
    <xdr:to>
      <xdr:col>116</xdr:col>
      <xdr:colOff>63500</xdr:colOff>
      <xdr:row>76</xdr:row>
      <xdr:rowOff>27251</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1323300" y="13034545"/>
          <a:ext cx="838200" cy="22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111538</xdr:rowOff>
    </xdr:from>
    <xdr:ext cx="534377" cy="259045"/>
    <xdr:sp macro="" textlink="">
      <xdr:nvSpPr>
        <xdr:cNvPr id="862" name="繰出金平均値テキスト">
          <a:extLst>
            <a:ext uri="{FF2B5EF4-FFF2-40B4-BE49-F238E27FC236}">
              <a16:creationId xmlns:a16="http://schemas.microsoft.com/office/drawing/2014/main" id="{00000000-0008-0000-0600-00005E030000}"/>
            </a:ext>
          </a:extLst>
        </xdr:cNvPr>
        <xdr:cNvSpPr txBox="1"/>
      </xdr:nvSpPr>
      <xdr:spPr>
        <a:xfrm>
          <a:off x="22212300" y="12970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133111</xdr:rowOff>
    </xdr:from>
    <xdr:to>
      <xdr:col>116</xdr:col>
      <xdr:colOff>114300</xdr:colOff>
      <xdr:row>76</xdr:row>
      <xdr:rowOff>63261</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2110700" y="1299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17354</xdr:rowOff>
    </xdr:from>
    <xdr:to>
      <xdr:col>111</xdr:col>
      <xdr:colOff>177800</xdr:colOff>
      <xdr:row>76</xdr:row>
      <xdr:rowOff>27251</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20434300" y="13047554"/>
          <a:ext cx="889000" cy="9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166030</xdr:rowOff>
    </xdr:from>
    <xdr:to>
      <xdr:col>112</xdr:col>
      <xdr:colOff>38100</xdr:colOff>
      <xdr:row>76</xdr:row>
      <xdr:rowOff>96180</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1272500" y="130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87307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311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11981</xdr:rowOff>
    </xdr:from>
    <xdr:to>
      <xdr:col>107</xdr:col>
      <xdr:colOff>50800</xdr:colOff>
      <xdr:row>76</xdr:row>
      <xdr:rowOff>17354</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19545300" y="12699281"/>
          <a:ext cx="889000" cy="348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6787</xdr:rowOff>
    </xdr:from>
    <xdr:to>
      <xdr:col>107</xdr:col>
      <xdr:colOff>101600</xdr:colOff>
      <xdr:row>76</xdr:row>
      <xdr:rowOff>108387</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0383500" y="1303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99514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12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11981</xdr:rowOff>
    </xdr:from>
    <xdr:to>
      <xdr:col>102</xdr:col>
      <xdr:colOff>114300</xdr:colOff>
      <xdr:row>74</xdr:row>
      <xdr:rowOff>24257</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flipV="1">
          <a:off x="18656300" y="12699281"/>
          <a:ext cx="889000" cy="12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58931</xdr:rowOff>
    </xdr:from>
    <xdr:to>
      <xdr:col>102</xdr:col>
      <xdr:colOff>165100</xdr:colOff>
      <xdr:row>75</xdr:row>
      <xdr:rowOff>160530</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9494500" y="1291768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151658</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301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5095</xdr:rowOff>
    </xdr:from>
    <xdr:to>
      <xdr:col>98</xdr:col>
      <xdr:colOff>38100</xdr:colOff>
      <xdr:row>75</xdr:row>
      <xdr:rowOff>106695</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8605500" y="1286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97822</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295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124996</xdr:rowOff>
    </xdr:from>
    <xdr:to>
      <xdr:col>116</xdr:col>
      <xdr:colOff>114300</xdr:colOff>
      <xdr:row>76</xdr:row>
      <xdr:rowOff>55147</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2110700" y="1298374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147873</xdr:rowOff>
    </xdr:from>
    <xdr:ext cx="534377" cy="259045"/>
    <xdr:sp macro="" textlink="">
      <xdr:nvSpPr>
        <xdr:cNvPr id="881" name="繰出金該当値テキスト">
          <a:extLst>
            <a:ext uri="{FF2B5EF4-FFF2-40B4-BE49-F238E27FC236}">
              <a16:creationId xmlns:a16="http://schemas.microsoft.com/office/drawing/2014/main" id="{00000000-0008-0000-0600-000071030000}"/>
            </a:ext>
          </a:extLst>
        </xdr:cNvPr>
        <xdr:cNvSpPr txBox="1"/>
      </xdr:nvSpPr>
      <xdr:spPr>
        <a:xfrm>
          <a:off x="22212300" y="12835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147901</xdr:rowOff>
    </xdr:from>
    <xdr:to>
      <xdr:col>112</xdr:col>
      <xdr:colOff>38100</xdr:colOff>
      <xdr:row>76</xdr:row>
      <xdr:rowOff>78051</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1272500" y="1300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94579</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1056111" y="1278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138003</xdr:rowOff>
    </xdr:from>
    <xdr:to>
      <xdr:col>107</xdr:col>
      <xdr:colOff>101600</xdr:colOff>
      <xdr:row>76</xdr:row>
      <xdr:rowOff>68154</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0383500" y="1299675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84680</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0167111" y="12771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132631</xdr:rowOff>
    </xdr:from>
    <xdr:to>
      <xdr:col>102</xdr:col>
      <xdr:colOff>165100</xdr:colOff>
      <xdr:row>74</xdr:row>
      <xdr:rowOff>62781</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9494500" y="1264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79308</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9278111" y="1242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144907</xdr:rowOff>
    </xdr:from>
    <xdr:to>
      <xdr:col>98</xdr:col>
      <xdr:colOff>38100</xdr:colOff>
      <xdr:row>74</xdr:row>
      <xdr:rowOff>75057</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8605500" y="12660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91584</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389111" y="12435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歳出総額に占める構成比は、義務的経費</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人件費、扶助費、公債費）が</a:t>
          </a:r>
          <a:r>
            <a:rPr kumimoji="1" lang="en-US" altLang="ja-JP" sz="1200">
              <a:latin typeface="ＭＳ Ｐゴシック" panose="020B0600070205080204" pitchFamily="50" charset="-128"/>
              <a:ea typeface="ＭＳ Ｐゴシック" panose="020B0600070205080204" pitchFamily="50" charset="-128"/>
            </a:rPr>
            <a:t>48.3</a:t>
          </a:r>
          <a:r>
            <a:rPr kumimoji="1" lang="ja-JP" altLang="en-US" sz="1200">
              <a:latin typeface="ＭＳ Ｐゴシック" panose="020B0600070205080204" pitchFamily="50" charset="-128"/>
              <a:ea typeface="ＭＳ Ｐゴシック" panose="020B0600070205080204" pitchFamily="50" charset="-128"/>
            </a:rPr>
            <a:t>％、投資的経費（普通建設事業費、災害復旧事業費）が</a:t>
          </a:r>
          <a:r>
            <a:rPr kumimoji="1" lang="en-US" altLang="ja-JP" sz="1200">
              <a:latin typeface="ＭＳ Ｐゴシック" panose="020B0600070205080204" pitchFamily="50" charset="-128"/>
              <a:ea typeface="ＭＳ Ｐゴシック" panose="020B0600070205080204" pitchFamily="50" charset="-128"/>
            </a:rPr>
            <a:t>9.6%</a:t>
          </a:r>
          <a:r>
            <a:rPr kumimoji="1" lang="ja-JP" altLang="en-US" sz="1200">
              <a:latin typeface="ＭＳ Ｐゴシック" panose="020B0600070205080204" pitchFamily="50" charset="-128"/>
              <a:ea typeface="ＭＳ Ｐゴシック" panose="020B0600070205080204" pitchFamily="50" charset="-128"/>
            </a:rPr>
            <a:t>、その他経費（物件費、維持補修費、補助費等など）が</a:t>
          </a:r>
          <a:r>
            <a:rPr kumimoji="1" lang="en-US" altLang="ja-JP" sz="1200">
              <a:latin typeface="ＭＳ Ｐゴシック" panose="020B0600070205080204" pitchFamily="50" charset="-128"/>
              <a:ea typeface="ＭＳ Ｐゴシック" panose="020B0600070205080204" pitchFamily="50" charset="-128"/>
            </a:rPr>
            <a:t>42.2%</a:t>
          </a:r>
          <a:r>
            <a:rPr kumimoji="1" lang="ja-JP" altLang="en-US" sz="1200">
              <a:latin typeface="ＭＳ Ｐゴシック" panose="020B0600070205080204" pitchFamily="50" charset="-128"/>
              <a:ea typeface="ＭＳ Ｐゴシック" panose="020B0600070205080204" pitchFamily="50" charset="-128"/>
            </a:rPr>
            <a:t>となった、義務的経費については、人件費において会計年度任用職員の増等により増加し扶助費においては、障害者総合支援法にかかる自立支援給付サービス費は増加している一方、住民税非課税世帯等に対する臨時特別給付金事業の減により減少した。投資的経費としては、大谷公園野球場の改修工事により増があるものの、町立わたむきホール虹の改修工事の完了による大幅減があったことから、全体的に減少となった。その他経費においては、地域経済緊急支援事業おける物件費の増や、新型コロナワクチン接種事業の国庫補助金の精算返還金に伴う補助費等の増があったものの、財政調整基金積立金や教育関係の基金積立金、子育て関係の基金積立金が減となったことから、全体的に減少となった。</a:t>
          </a:r>
        </a:p>
        <a:p>
          <a:r>
            <a:rPr kumimoji="1" lang="ja-JP" altLang="en-US" sz="1200">
              <a:latin typeface="ＭＳ Ｐゴシック" panose="020B0600070205080204" pitchFamily="50" charset="-128"/>
              <a:ea typeface="ＭＳ Ｐゴシック" panose="020B0600070205080204" pitchFamily="50" charset="-128"/>
            </a:rPr>
            <a:t>　住民一人当たりの性質別歳出決算額については、類似団体と比較して、人件費および扶助費等で高い水準を示している。まず、人件費については、時間外手当が増加傾向にあること、行政需要の増加や業務の多様化に伴い職員数が増加傾向にあること、当町の地理的要因等により公共施設を多く保有していることから、施設管理のための人員が必要なこと、あわせて会計年度任用職員制度導入による人件費が増加傾向にあることにより高い水準を示していると考えられる。扶助費についても、住民一人当たり</a:t>
          </a:r>
          <a:r>
            <a:rPr kumimoji="1" lang="en-US" altLang="ja-JP" sz="1200">
              <a:latin typeface="ＭＳ Ｐゴシック" panose="020B0600070205080204" pitchFamily="50" charset="-128"/>
              <a:ea typeface="ＭＳ Ｐゴシック" panose="020B0600070205080204" pitchFamily="50" charset="-128"/>
            </a:rPr>
            <a:t>86,231</a:t>
          </a:r>
          <a:r>
            <a:rPr kumimoji="1" lang="ja-JP" altLang="en-US" sz="1200">
              <a:latin typeface="ＭＳ Ｐゴシック" panose="020B0600070205080204" pitchFamily="50" charset="-128"/>
              <a:ea typeface="ＭＳ Ｐゴシック" panose="020B0600070205080204" pitchFamily="50" charset="-128"/>
            </a:rPr>
            <a:t>円と類似団体平均（</a:t>
          </a:r>
          <a:r>
            <a:rPr kumimoji="1" lang="en-US" altLang="ja-JP" sz="1200">
              <a:latin typeface="ＭＳ Ｐゴシック" panose="020B0600070205080204" pitchFamily="50" charset="-128"/>
              <a:ea typeface="ＭＳ Ｐゴシック" panose="020B0600070205080204" pitchFamily="50" charset="-128"/>
            </a:rPr>
            <a:t>77,370</a:t>
          </a:r>
          <a:r>
            <a:rPr kumimoji="1" lang="ja-JP" altLang="en-US" sz="1200">
              <a:latin typeface="ＭＳ Ｐゴシック" panose="020B0600070205080204" pitchFamily="50" charset="-128"/>
              <a:ea typeface="ＭＳ Ｐゴシック" panose="020B0600070205080204" pitchFamily="50" charset="-128"/>
            </a:rPr>
            <a:t>円）を上回っており、福祉サービスの給付が充実していると考えられる。</a:t>
          </a:r>
        </a:p>
        <a:p>
          <a:r>
            <a:rPr kumimoji="1" lang="ja-JP" altLang="en-US" sz="1200">
              <a:latin typeface="ＭＳ Ｐゴシック" panose="020B0600070205080204" pitchFamily="50" charset="-128"/>
              <a:ea typeface="ＭＳ Ｐゴシック" panose="020B0600070205080204" pitchFamily="50" charset="-128"/>
            </a:rPr>
            <a:t>　今後についても、人件費や扶助費等の義務的経費の増、電算システムの保守料等の固定化した物件費等、各性質別歳出額の増加が見込まれることから、限られた行政資源の中において、住民のニーズ等を的確に把握し、適正な資源配分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20,987
20,161
117.60
10,718,475
9,792,835
821,733
6,289,437
8,211,085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30.2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74930</xdr:rowOff>
    </xdr:from>
    <xdr:to>
      <xdr:col>24</xdr:col>
      <xdr:colOff>62865</xdr:colOff>
      <xdr:row>38</xdr:row>
      <xdr:rowOff>57404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18430"/>
          <a:ext cx="1270" cy="1354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61231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7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57404</xdr:rowOff>
    </xdr:from>
    <xdr:to>
      <xdr:col>24</xdr:col>
      <xdr:colOff>152400</xdr:colOff>
      <xdr:row>38</xdr:row>
      <xdr:rowOff>57404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72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21607</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93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74930</xdr:rowOff>
    </xdr:from>
    <xdr:to>
      <xdr:col>24</xdr:col>
      <xdr:colOff>152400</xdr:colOff>
      <xdr:row>30</xdr:row>
      <xdr:rowOff>74930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18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106934</xdr:rowOff>
    </xdr:from>
    <xdr:to>
      <xdr:col>24</xdr:col>
      <xdr:colOff>63500</xdr:colOff>
      <xdr:row>34</xdr:row>
      <xdr:rowOff>119888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936234"/>
          <a:ext cx="8382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93997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232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115570</xdr:rowOff>
    </xdr:from>
    <xdr:to>
      <xdr:col>24</xdr:col>
      <xdr:colOff>114300</xdr:colOff>
      <xdr:row>35</xdr:row>
      <xdr:rowOff>45720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44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58547</xdr:rowOff>
    </xdr:from>
    <xdr:to>
      <xdr:col>19</xdr:col>
      <xdr:colOff>177800</xdr:colOff>
      <xdr:row>34</xdr:row>
      <xdr:rowOff>106934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887847"/>
          <a:ext cx="889000" cy="48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108331</xdr:rowOff>
    </xdr:from>
    <xdr:to>
      <xdr:col>20</xdr:col>
      <xdr:colOff>38100</xdr:colOff>
      <xdr:row>35</xdr:row>
      <xdr:rowOff>38481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37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29608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3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31115</xdr:rowOff>
    </xdr:from>
    <xdr:to>
      <xdr:col>15</xdr:col>
      <xdr:colOff>50800</xdr:colOff>
      <xdr:row>34</xdr:row>
      <xdr:rowOff>58547</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860415"/>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125476</xdr:rowOff>
    </xdr:from>
    <xdr:to>
      <xdr:col>15</xdr:col>
      <xdr:colOff>101600</xdr:colOff>
      <xdr:row>35</xdr:row>
      <xdr:rowOff>55626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954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46753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47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3683</xdr:rowOff>
    </xdr:from>
    <xdr:to>
      <xdr:col>10</xdr:col>
      <xdr:colOff>114300</xdr:colOff>
      <xdr:row>34</xdr:row>
      <xdr:rowOff>31115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832983"/>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58420</xdr:rowOff>
    </xdr:from>
    <xdr:to>
      <xdr:col>10</xdr:col>
      <xdr:colOff>165100</xdr:colOff>
      <xdr:row>34</xdr:row>
      <xdr:rowOff>160020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8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151147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8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24130</xdr:rowOff>
    </xdr:from>
    <xdr:to>
      <xdr:col>6</xdr:col>
      <xdr:colOff>38100</xdr:colOff>
      <xdr:row>34</xdr:row>
      <xdr:rowOff>125730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53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116857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4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69088</xdr:rowOff>
    </xdr:from>
    <xdr:to>
      <xdr:col>24</xdr:col>
      <xdr:colOff>114300</xdr:colOff>
      <xdr:row>34</xdr:row>
      <xdr:rowOff>170688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898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91965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749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56134</xdr:rowOff>
    </xdr:from>
    <xdr:to>
      <xdr:col>20</xdr:col>
      <xdr:colOff>38100</xdr:colOff>
      <xdr:row>34</xdr:row>
      <xdr:rowOff>157734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885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2811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660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7747</xdr:rowOff>
    </xdr:from>
    <xdr:to>
      <xdr:col>15</xdr:col>
      <xdr:colOff>101600</xdr:colOff>
      <xdr:row>34</xdr:row>
      <xdr:rowOff>109347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83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125874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612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151765</xdr:rowOff>
    </xdr:from>
    <xdr:to>
      <xdr:col>10</xdr:col>
      <xdr:colOff>165100</xdr:colOff>
      <xdr:row>34</xdr:row>
      <xdr:rowOff>81915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809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98442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584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124333</xdr:rowOff>
    </xdr:from>
    <xdr:to>
      <xdr:col>6</xdr:col>
      <xdr:colOff>38100</xdr:colOff>
      <xdr:row>34</xdr:row>
      <xdr:rowOff>54483</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78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71010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557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33561</xdr:rowOff>
    </xdr:from>
    <xdr:to>
      <xdr:col>24</xdr:col>
      <xdr:colOff>62865</xdr:colOff>
      <xdr:row>58</xdr:row>
      <xdr:rowOff>60644</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77511"/>
          <a:ext cx="1270" cy="1227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64471</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10008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60644</xdr:rowOff>
    </xdr:from>
    <xdr:to>
      <xdr:col>24</xdr:col>
      <xdr:colOff>152400</xdr:colOff>
      <xdr:row>58</xdr:row>
      <xdr:rowOff>60644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10004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151688</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52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571,430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33561</xdr:rowOff>
    </xdr:from>
    <xdr:to>
      <xdr:col>24</xdr:col>
      <xdr:colOff>152400</xdr:colOff>
      <xdr:row>51</xdr:row>
      <xdr:rowOff>33561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77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6300</xdr:rowOff>
    </xdr:from>
    <xdr:to>
      <xdr:col>24</xdr:col>
      <xdr:colOff>63500</xdr:colOff>
      <xdr:row>58</xdr:row>
      <xdr:rowOff>10465</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950400"/>
          <a:ext cx="838200" cy="4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81570</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6827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58693</xdr:rowOff>
    </xdr:from>
    <xdr:to>
      <xdr:col>24</xdr:col>
      <xdr:colOff>114300</xdr:colOff>
      <xdr:row>57</xdr:row>
      <xdr:rowOff>160293</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83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148537</xdr:rowOff>
    </xdr:from>
    <xdr:to>
      <xdr:col>19</xdr:col>
      <xdr:colOff>177800</xdr:colOff>
      <xdr:row>58</xdr:row>
      <xdr:rowOff>6300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749737"/>
          <a:ext cx="889000" cy="200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65846</xdr:rowOff>
    </xdr:from>
    <xdr:to>
      <xdr:col>20</xdr:col>
      <xdr:colOff>38100</xdr:colOff>
      <xdr:row>57</xdr:row>
      <xdr:rowOff>167446</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8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12523</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613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148537</xdr:rowOff>
    </xdr:from>
    <xdr:to>
      <xdr:col>15</xdr:col>
      <xdr:colOff>50800</xdr:colOff>
      <xdr:row>58</xdr:row>
      <xdr:rowOff>34965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749737"/>
          <a:ext cx="889000" cy="229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49899</xdr:rowOff>
    </xdr:from>
    <xdr:to>
      <xdr:col>15</xdr:col>
      <xdr:colOff>101600</xdr:colOff>
      <xdr:row>56</xdr:row>
      <xdr:rowOff>151499</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5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168026</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426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29883</xdr:rowOff>
    </xdr:from>
    <xdr:to>
      <xdr:col>10</xdr:col>
      <xdr:colOff>114300</xdr:colOff>
      <xdr:row>58</xdr:row>
      <xdr:rowOff>34965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973983"/>
          <a:ext cx="889000" cy="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111136</xdr:rowOff>
    </xdr:from>
    <xdr:to>
      <xdr:col>10</xdr:col>
      <xdr:colOff>165100</xdr:colOff>
      <xdr:row>58</xdr:row>
      <xdr:rowOff>41286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88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57813</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659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98472</xdr:rowOff>
    </xdr:from>
    <xdr:to>
      <xdr:col>6</xdr:col>
      <xdr:colOff>38100</xdr:colOff>
      <xdr:row>58</xdr:row>
      <xdr:rowOff>28622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871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45149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646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131115</xdr:rowOff>
    </xdr:from>
    <xdr:to>
      <xdr:col>24</xdr:col>
      <xdr:colOff>114300</xdr:colOff>
      <xdr:row>58</xdr:row>
      <xdr:rowOff>61265</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90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46042</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818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126950</xdr:rowOff>
    </xdr:from>
    <xdr:to>
      <xdr:col>20</xdr:col>
      <xdr:colOff>38100</xdr:colOff>
      <xdr:row>58</xdr:row>
      <xdr:rowOff>57100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9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48227</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99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97737</xdr:rowOff>
    </xdr:from>
    <xdr:to>
      <xdr:col>15</xdr:col>
      <xdr:colOff>101600</xdr:colOff>
      <xdr:row>57</xdr:row>
      <xdr:rowOff>27887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69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19014</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791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155615</xdr:rowOff>
    </xdr:from>
    <xdr:to>
      <xdr:col>10</xdr:col>
      <xdr:colOff>165100</xdr:colOff>
      <xdr:row>58</xdr:row>
      <xdr:rowOff>85765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92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76892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10020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150533</xdr:rowOff>
    </xdr:from>
    <xdr:to>
      <xdr:col>6</xdr:col>
      <xdr:colOff>38100</xdr:colOff>
      <xdr:row>58</xdr:row>
      <xdr:rowOff>80683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92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71810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10015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33604</xdr:rowOff>
    </xdr:from>
    <xdr:to>
      <xdr:col>24</xdr:col>
      <xdr:colOff>62865</xdr:colOff>
      <xdr:row>79</xdr:row>
      <xdr:rowOff>3594</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035104"/>
          <a:ext cx="1270" cy="151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7421</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51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3594</xdr:rowOff>
    </xdr:from>
    <xdr:to>
      <xdr:col>24</xdr:col>
      <xdr:colOff>152400</xdr:colOff>
      <xdr:row>79</xdr:row>
      <xdr:rowOff>3594</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48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151731</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10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242,354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33604</xdr:rowOff>
    </xdr:from>
    <xdr:to>
      <xdr:col>24</xdr:col>
      <xdr:colOff>152400</xdr:colOff>
      <xdr:row>70</xdr:row>
      <xdr:rowOff>33604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035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147180</xdr:rowOff>
    </xdr:from>
    <xdr:to>
      <xdr:col>24</xdr:col>
      <xdr:colOff>63500</xdr:colOff>
      <xdr:row>76</xdr:row>
      <xdr:rowOff>8217</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3797300" y="12834480"/>
          <a:ext cx="838200" cy="20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141521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1717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163094</xdr:rowOff>
    </xdr:from>
    <xdr:to>
      <xdr:col>24</xdr:col>
      <xdr:colOff>114300</xdr:colOff>
      <xdr:row>77</xdr:row>
      <xdr:rowOff>93244</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9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147180</xdr:rowOff>
    </xdr:from>
    <xdr:to>
      <xdr:col>19</xdr:col>
      <xdr:colOff>177800</xdr:colOff>
      <xdr:row>77</xdr:row>
      <xdr:rowOff>38303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834480"/>
          <a:ext cx="889000" cy="405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30862</xdr:rowOff>
    </xdr:from>
    <xdr:to>
      <xdr:col>20</xdr:col>
      <xdr:colOff>38100</xdr:colOff>
      <xdr:row>76</xdr:row>
      <xdr:rowOff>132462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061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123589</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53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38303</xdr:rowOff>
    </xdr:from>
    <xdr:to>
      <xdr:col>15</xdr:col>
      <xdr:colOff>50800</xdr:colOff>
      <xdr:row>77</xdr:row>
      <xdr:rowOff>129845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239953"/>
          <a:ext cx="889000" cy="91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169850</xdr:rowOff>
    </xdr:from>
    <xdr:to>
      <xdr:col>15</xdr:col>
      <xdr:colOff>101600</xdr:colOff>
      <xdr:row>78</xdr:row>
      <xdr:rowOff>100000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37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91127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464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54547</xdr:rowOff>
    </xdr:from>
    <xdr:to>
      <xdr:col>10</xdr:col>
      <xdr:colOff>114300</xdr:colOff>
      <xdr:row>77</xdr:row>
      <xdr:rowOff>129845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1130300" y="13256197"/>
          <a:ext cx="889000" cy="75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40233</xdr:rowOff>
    </xdr:from>
    <xdr:to>
      <xdr:col>10</xdr:col>
      <xdr:colOff>165100</xdr:colOff>
      <xdr:row>78</xdr:row>
      <xdr:rowOff>141833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41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132960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506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103606</xdr:rowOff>
    </xdr:from>
    <xdr:to>
      <xdr:col>6</xdr:col>
      <xdr:colOff>38100</xdr:colOff>
      <xdr:row>79</xdr:row>
      <xdr:rowOff>33756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7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24883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569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128867</xdr:rowOff>
    </xdr:from>
    <xdr:to>
      <xdr:col>24</xdr:col>
      <xdr:colOff>114300</xdr:colOff>
      <xdr:row>76</xdr:row>
      <xdr:rowOff>59017</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98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151744</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839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96380</xdr:rowOff>
    </xdr:from>
    <xdr:to>
      <xdr:col>20</xdr:col>
      <xdr:colOff>38100</xdr:colOff>
      <xdr:row>75</xdr:row>
      <xdr:rowOff>26530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7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43057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55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158953</xdr:rowOff>
    </xdr:from>
    <xdr:to>
      <xdr:col>15</xdr:col>
      <xdr:colOff>101600</xdr:colOff>
      <xdr:row>77</xdr:row>
      <xdr:rowOff>89103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189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105630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964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79045</xdr:rowOff>
    </xdr:from>
    <xdr:to>
      <xdr:col>10</xdr:col>
      <xdr:colOff>165100</xdr:colOff>
      <xdr:row>78</xdr:row>
      <xdr:rowOff>9195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80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25722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055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3747</xdr:rowOff>
    </xdr:from>
    <xdr:to>
      <xdr:col>6</xdr:col>
      <xdr:colOff>38100</xdr:colOff>
      <xdr:row>77</xdr:row>
      <xdr:rowOff>105347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05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121874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980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106781</xdr:rowOff>
    </xdr:from>
    <xdr:to>
      <xdr:col>24</xdr:col>
      <xdr:colOff>62865</xdr:colOff>
      <xdr:row>99</xdr:row>
      <xdr:rowOff>120802</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537281"/>
          <a:ext cx="1270" cy="1557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124629</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7098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120802</xdr:rowOff>
    </xdr:from>
    <xdr:to>
      <xdr:col>24</xdr:col>
      <xdr:colOff>152400</xdr:colOff>
      <xdr:row>99</xdr:row>
      <xdr:rowOff>120802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7094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53458</xdr:rowOff>
    </xdr:from>
    <xdr:ext cx="534377"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31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68,864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106781</xdr:rowOff>
    </xdr:from>
    <xdr:to>
      <xdr:col>24</xdr:col>
      <xdr:colOff>152400</xdr:colOff>
      <xdr:row>90</xdr:row>
      <xdr:rowOff>106781</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537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143548</xdr:rowOff>
    </xdr:from>
    <xdr:to>
      <xdr:col>24</xdr:col>
      <xdr:colOff>63500</xdr:colOff>
      <xdr:row>97</xdr:row>
      <xdr:rowOff>156197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774198"/>
          <a:ext cx="838200" cy="12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124731</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4124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101854</xdr:rowOff>
    </xdr:from>
    <xdr:to>
      <xdr:col>24</xdr:col>
      <xdr:colOff>114300</xdr:colOff>
      <xdr:row>97</xdr:row>
      <xdr:rowOff>32004</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561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143548</xdr:rowOff>
    </xdr:from>
    <xdr:to>
      <xdr:col>19</xdr:col>
      <xdr:colOff>177800</xdr:colOff>
      <xdr:row>99</xdr:row>
      <xdr:rowOff>59880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774198"/>
          <a:ext cx="889000" cy="259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90652</xdr:rowOff>
    </xdr:from>
    <xdr:to>
      <xdr:col>20</xdr:col>
      <xdr:colOff>38100</xdr:colOff>
      <xdr:row>97</xdr:row>
      <xdr:rowOff>20802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549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37329</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325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59880</xdr:rowOff>
    </xdr:from>
    <xdr:to>
      <xdr:col>15</xdr:col>
      <xdr:colOff>50800</xdr:colOff>
      <xdr:row>99</xdr:row>
      <xdr:rowOff>64757</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7033430"/>
          <a:ext cx="889000" cy="4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57658</xdr:rowOff>
    </xdr:from>
    <xdr:to>
      <xdr:col>15</xdr:col>
      <xdr:colOff>101600</xdr:colOff>
      <xdr:row>97</xdr:row>
      <xdr:rowOff>159258</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88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4335</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46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97256</xdr:rowOff>
    </xdr:from>
    <xdr:to>
      <xdr:col>10</xdr:col>
      <xdr:colOff>114300</xdr:colOff>
      <xdr:row>99</xdr:row>
      <xdr:rowOff>64757</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1130300" y="16899356"/>
          <a:ext cx="889000" cy="138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64097</xdr:rowOff>
    </xdr:from>
    <xdr:to>
      <xdr:col>10</xdr:col>
      <xdr:colOff>165100</xdr:colOff>
      <xdr:row>97</xdr:row>
      <xdr:rowOff>165697</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94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10774</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469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133401</xdr:rowOff>
    </xdr:from>
    <xdr:to>
      <xdr:col>6</xdr:col>
      <xdr:colOff>38100</xdr:colOff>
      <xdr:row>98</xdr:row>
      <xdr:rowOff>63551</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64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80078</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539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105397</xdr:rowOff>
    </xdr:from>
    <xdr:to>
      <xdr:col>24</xdr:col>
      <xdr:colOff>114300</xdr:colOff>
      <xdr:row>98</xdr:row>
      <xdr:rowOff>35547</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736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83824</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714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92748</xdr:rowOff>
    </xdr:from>
    <xdr:to>
      <xdr:col>20</xdr:col>
      <xdr:colOff>38100</xdr:colOff>
      <xdr:row>98</xdr:row>
      <xdr:rowOff>22898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723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14025</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816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9080</xdr:rowOff>
    </xdr:from>
    <xdr:to>
      <xdr:col>15</xdr:col>
      <xdr:colOff>101600</xdr:colOff>
      <xdr:row>99</xdr:row>
      <xdr:rowOff>110680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98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101807</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7075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13957</xdr:rowOff>
    </xdr:from>
    <xdr:to>
      <xdr:col>10</xdr:col>
      <xdr:colOff>165100</xdr:colOff>
      <xdr:row>99</xdr:row>
      <xdr:rowOff>115557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98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106684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708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46456</xdr:rowOff>
    </xdr:from>
    <xdr:to>
      <xdr:col>6</xdr:col>
      <xdr:colOff>38100</xdr:colOff>
      <xdr:row>98</xdr:row>
      <xdr:rowOff>148056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84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139183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94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92075</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235575"/>
          <a:ext cx="127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38752</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010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92075</xdr:rowOff>
    </xdr:from>
    <xdr:to>
      <xdr:col>55</xdr:col>
      <xdr:colOff>88900</xdr:colOff>
      <xdr:row>30</xdr:row>
      <xdr:rowOff>92075</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235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142367</xdr:rowOff>
    </xdr:from>
    <xdr:to>
      <xdr:col>55</xdr:col>
      <xdr:colOff>0</xdr:colOff>
      <xdr:row>38</xdr:row>
      <xdr:rowOff>37211</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486017"/>
          <a:ext cx="8382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82821</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255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59944</xdr:rowOff>
    </xdr:from>
    <xdr:to>
      <xdr:col>55</xdr:col>
      <xdr:colOff>50800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37211</xdr:rowOff>
    </xdr:from>
    <xdr:to>
      <xdr:col>50</xdr:col>
      <xdr:colOff>114300</xdr:colOff>
      <xdr:row>38</xdr:row>
      <xdr:rowOff>39116</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552311"/>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65659</xdr:rowOff>
    </xdr:from>
    <xdr:to>
      <xdr:col>50</xdr:col>
      <xdr:colOff>165100</xdr:colOff>
      <xdr:row>37</xdr:row>
      <xdr:rowOff>167260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409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12336</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1845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38735</xdr:rowOff>
    </xdr:from>
    <xdr:to>
      <xdr:col>45</xdr:col>
      <xdr:colOff>177800</xdr:colOff>
      <xdr:row>38</xdr:row>
      <xdr:rowOff>39116</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553835"/>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68326</xdr:rowOff>
    </xdr:from>
    <xdr:to>
      <xdr:col>46</xdr:col>
      <xdr:colOff>38100</xdr:colOff>
      <xdr:row>37</xdr:row>
      <xdr:rowOff>169926</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15003</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38735</xdr:rowOff>
    </xdr:from>
    <xdr:to>
      <xdr:col>41</xdr:col>
      <xdr:colOff>50800</xdr:colOff>
      <xdr:row>38</xdr:row>
      <xdr:rowOff>50546</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553835"/>
          <a:ext cx="889000" cy="1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33655</xdr:rowOff>
    </xdr:from>
    <xdr:to>
      <xdr:col>41</xdr:col>
      <xdr:colOff>101600</xdr:colOff>
      <xdr:row>37</xdr:row>
      <xdr:rowOff>135255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37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151782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152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52705</xdr:rowOff>
    </xdr:from>
    <xdr:to>
      <xdr:col>36</xdr:col>
      <xdr:colOff>165100</xdr:colOff>
      <xdr:row>37</xdr:row>
      <xdr:rowOff>154305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396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170832</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171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91567</xdr:rowOff>
    </xdr:from>
    <xdr:to>
      <xdr:col>55</xdr:col>
      <xdr:colOff>50800</xdr:colOff>
      <xdr:row>38</xdr:row>
      <xdr:rowOff>21717</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43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69994</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4136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157861</xdr:rowOff>
    </xdr:from>
    <xdr:to>
      <xdr:col>50</xdr:col>
      <xdr:colOff>165100</xdr:colOff>
      <xdr:row>38</xdr:row>
      <xdr:rowOff>88011</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50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79138</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5942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159766</xdr:rowOff>
    </xdr:from>
    <xdr:to>
      <xdr:col>46</xdr:col>
      <xdr:colOff>38100</xdr:colOff>
      <xdr:row>38</xdr:row>
      <xdr:rowOff>89916</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50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81043</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596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159385</xdr:rowOff>
    </xdr:from>
    <xdr:to>
      <xdr:col>41</xdr:col>
      <xdr:colOff>101600</xdr:colOff>
      <xdr:row>38</xdr:row>
      <xdr:rowOff>89535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50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80662</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5957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171196</xdr:rowOff>
    </xdr:from>
    <xdr:to>
      <xdr:col>36</xdr:col>
      <xdr:colOff>165100</xdr:colOff>
      <xdr:row>38</xdr:row>
      <xdr:rowOff>101346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51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92473</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6075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59175</xdr:rowOff>
    </xdr:from>
    <xdr:to>
      <xdr:col>54</xdr:col>
      <xdr:colOff>189865</xdr:colOff>
      <xdr:row>58</xdr:row>
      <xdr:rowOff>157664</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03125"/>
          <a:ext cx="1270" cy="1298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161491</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05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157664</xdr:rowOff>
    </xdr:from>
    <xdr:to>
      <xdr:col>55</xdr:col>
      <xdr:colOff>88900</xdr:colOff>
      <xdr:row>58</xdr:row>
      <xdr:rowOff>157664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01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5852</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7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71,227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59175</xdr:rowOff>
    </xdr:from>
    <xdr:to>
      <xdr:col>55</xdr:col>
      <xdr:colOff>88900</xdr:colOff>
      <xdr:row>51</xdr:row>
      <xdr:rowOff>59175</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03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102819</xdr:rowOff>
    </xdr:from>
    <xdr:to>
      <xdr:col>55</xdr:col>
      <xdr:colOff>0</xdr:colOff>
      <xdr:row>56</xdr:row>
      <xdr:rowOff>170199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704019"/>
          <a:ext cx="838200" cy="6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134116</xdr:rowOff>
    </xdr:from>
    <xdr:ext cx="534377"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35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155689</xdr:rowOff>
    </xdr:from>
    <xdr:to>
      <xdr:col>55</xdr:col>
      <xdr:colOff>50800</xdr:colOff>
      <xdr:row>57</xdr:row>
      <xdr:rowOff>85839</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5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168142</xdr:rowOff>
    </xdr:from>
    <xdr:to>
      <xdr:col>50</xdr:col>
      <xdr:colOff>114300</xdr:colOff>
      <xdr:row>56</xdr:row>
      <xdr:rowOff>170199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769342"/>
          <a:ext cx="8890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159556</xdr:rowOff>
    </xdr:from>
    <xdr:to>
      <xdr:col>50</xdr:col>
      <xdr:colOff>165100</xdr:colOff>
      <xdr:row>57</xdr:row>
      <xdr:rowOff>89706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760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80833</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72111" y="985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103219</xdr:rowOff>
    </xdr:from>
    <xdr:to>
      <xdr:col>45</xdr:col>
      <xdr:colOff>177800</xdr:colOff>
      <xdr:row>56</xdr:row>
      <xdr:rowOff>168142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9361519"/>
          <a:ext cx="889000" cy="407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24302</xdr:rowOff>
    </xdr:from>
    <xdr:to>
      <xdr:col>46</xdr:col>
      <xdr:colOff>38100</xdr:colOff>
      <xdr:row>57</xdr:row>
      <xdr:rowOff>125902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79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117029</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83111" y="9889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103219</xdr:rowOff>
    </xdr:from>
    <xdr:to>
      <xdr:col>41</xdr:col>
      <xdr:colOff>50800</xdr:colOff>
      <xdr:row>55</xdr:row>
      <xdr:rowOff>114897</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361519"/>
          <a:ext cx="889000" cy="183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129191</xdr:rowOff>
    </xdr:from>
    <xdr:to>
      <xdr:col>41</xdr:col>
      <xdr:colOff>101600</xdr:colOff>
      <xdr:row>57</xdr:row>
      <xdr:rowOff>59341</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730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50468</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94111" y="9823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133610</xdr:rowOff>
    </xdr:from>
    <xdr:to>
      <xdr:col>36</xdr:col>
      <xdr:colOff>165100</xdr:colOff>
      <xdr:row>57</xdr:row>
      <xdr:rowOff>63760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3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54887</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982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52019</xdr:rowOff>
    </xdr:from>
    <xdr:to>
      <xdr:col>55</xdr:col>
      <xdr:colOff>50800</xdr:colOff>
      <xdr:row>56</xdr:row>
      <xdr:rowOff>153619</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653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74896</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504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119399</xdr:rowOff>
    </xdr:from>
    <xdr:to>
      <xdr:col>50</xdr:col>
      <xdr:colOff>165100</xdr:colOff>
      <xdr:row>57</xdr:row>
      <xdr:rowOff>49549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720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66076</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9495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117342</xdr:rowOff>
    </xdr:from>
    <xdr:to>
      <xdr:col>46</xdr:col>
      <xdr:colOff>38100</xdr:colOff>
      <xdr:row>57</xdr:row>
      <xdr:rowOff>47492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718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64019</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9493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52419</xdr:rowOff>
    </xdr:from>
    <xdr:to>
      <xdr:col>41</xdr:col>
      <xdr:colOff>101600</xdr:colOff>
      <xdr:row>54</xdr:row>
      <xdr:rowOff>154019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31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170546</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908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64097</xdr:rowOff>
    </xdr:from>
    <xdr:to>
      <xdr:col>36</xdr:col>
      <xdr:colOff>165100</xdr:colOff>
      <xdr:row>55</xdr:row>
      <xdr:rowOff>165697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493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10774</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9269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57077</xdr:rowOff>
    </xdr:from>
    <xdr:to>
      <xdr:col>54</xdr:col>
      <xdr:colOff>189865</xdr:colOff>
      <xdr:row>79</xdr:row>
      <xdr:rowOff>23408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230027"/>
          <a:ext cx="1270" cy="1337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27235</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71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23408</xdr:rowOff>
    </xdr:from>
    <xdr:to>
      <xdr:col>55</xdr:col>
      <xdr:colOff>88900</xdr:colOff>
      <xdr:row>79</xdr:row>
      <xdr:rowOff>23408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67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3754</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00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57077</xdr:rowOff>
    </xdr:from>
    <xdr:to>
      <xdr:col>55</xdr:col>
      <xdr:colOff>88900</xdr:colOff>
      <xdr:row>71</xdr:row>
      <xdr:rowOff>57077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230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17986</xdr:rowOff>
    </xdr:from>
    <xdr:to>
      <xdr:col>55</xdr:col>
      <xdr:colOff>0</xdr:colOff>
      <xdr:row>77</xdr:row>
      <xdr:rowOff>169287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219636"/>
          <a:ext cx="838200" cy="151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97048</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29557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74172</xdr:rowOff>
    </xdr:from>
    <xdr:to>
      <xdr:col>55</xdr:col>
      <xdr:colOff>50800</xdr:colOff>
      <xdr:row>77</xdr:row>
      <xdr:rowOff>4322</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04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144272</xdr:rowOff>
    </xdr:from>
    <xdr:to>
      <xdr:col>50</xdr:col>
      <xdr:colOff>114300</xdr:colOff>
      <xdr:row>77</xdr:row>
      <xdr:rowOff>169287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345922"/>
          <a:ext cx="889000" cy="25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130015</xdr:rowOff>
    </xdr:from>
    <xdr:to>
      <xdr:col>50</xdr:col>
      <xdr:colOff>165100</xdr:colOff>
      <xdr:row>77</xdr:row>
      <xdr:rowOff>60165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6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76692</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2935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144272</xdr:rowOff>
    </xdr:from>
    <xdr:to>
      <xdr:col>45</xdr:col>
      <xdr:colOff>177800</xdr:colOff>
      <xdr:row>78</xdr:row>
      <xdr:rowOff>113737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345922"/>
          <a:ext cx="889000" cy="140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124921</xdr:rowOff>
    </xdr:from>
    <xdr:to>
      <xdr:col>46</xdr:col>
      <xdr:colOff>38100</xdr:colOff>
      <xdr:row>77</xdr:row>
      <xdr:rowOff>55071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15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71598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293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104691</xdr:rowOff>
    </xdr:from>
    <xdr:to>
      <xdr:col>41</xdr:col>
      <xdr:colOff>50800</xdr:colOff>
      <xdr:row>78</xdr:row>
      <xdr:rowOff>113737</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477791"/>
          <a:ext cx="889000" cy="9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79559</xdr:rowOff>
    </xdr:from>
    <xdr:to>
      <xdr:col>41</xdr:col>
      <xdr:colOff>101600</xdr:colOff>
      <xdr:row>78</xdr:row>
      <xdr:rowOff>9709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28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26236</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3056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66497</xdr:rowOff>
    </xdr:from>
    <xdr:to>
      <xdr:col>36</xdr:col>
      <xdr:colOff>165100</xdr:colOff>
      <xdr:row>77</xdr:row>
      <xdr:rowOff>168097</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268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13174</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3043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138636</xdr:rowOff>
    </xdr:from>
    <xdr:to>
      <xdr:col>55</xdr:col>
      <xdr:colOff>50800</xdr:colOff>
      <xdr:row>77</xdr:row>
      <xdr:rowOff>68786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16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117063</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147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118487</xdr:rowOff>
    </xdr:from>
    <xdr:to>
      <xdr:col>50</xdr:col>
      <xdr:colOff>165100</xdr:colOff>
      <xdr:row>78</xdr:row>
      <xdr:rowOff>48637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2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39764</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412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93472</xdr:rowOff>
    </xdr:from>
    <xdr:to>
      <xdr:col>46</xdr:col>
      <xdr:colOff>38100</xdr:colOff>
      <xdr:row>78</xdr:row>
      <xdr:rowOff>23622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29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14749</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38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62937</xdr:rowOff>
    </xdr:from>
    <xdr:to>
      <xdr:col>41</xdr:col>
      <xdr:colOff>101600</xdr:colOff>
      <xdr:row>78</xdr:row>
      <xdr:rowOff>164537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3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155664</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52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53891</xdr:rowOff>
    </xdr:from>
    <xdr:to>
      <xdr:col>36</xdr:col>
      <xdr:colOff>165100</xdr:colOff>
      <xdr:row>78</xdr:row>
      <xdr:rowOff>155491</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2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146618</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519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63210</xdr:rowOff>
    </xdr:from>
    <xdr:to>
      <xdr:col>54</xdr:col>
      <xdr:colOff>189865</xdr:colOff>
      <xdr:row>98</xdr:row>
      <xdr:rowOff>53335</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493710"/>
          <a:ext cx="1270" cy="1361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57162</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685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53335</xdr:rowOff>
    </xdr:from>
    <xdr:to>
      <xdr:col>55</xdr:col>
      <xdr:colOff>88900</xdr:colOff>
      <xdr:row>98</xdr:row>
      <xdr:rowOff>53335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6855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9887</xdr:rowOff>
    </xdr:from>
    <xdr:ext cx="534377"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268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83,346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63210</xdr:rowOff>
    </xdr:from>
    <xdr:to>
      <xdr:col>55</xdr:col>
      <xdr:colOff>88900</xdr:colOff>
      <xdr:row>90</xdr:row>
      <xdr:rowOff>63210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493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37150</xdr:rowOff>
    </xdr:from>
    <xdr:to>
      <xdr:col>55</xdr:col>
      <xdr:colOff>0</xdr:colOff>
      <xdr:row>95</xdr:row>
      <xdr:rowOff>130031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9639300" y="16324900"/>
          <a:ext cx="838200" cy="9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74688</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3624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96261</xdr:rowOff>
    </xdr:from>
    <xdr:to>
      <xdr:col>55</xdr:col>
      <xdr:colOff>50800</xdr:colOff>
      <xdr:row>96</xdr:row>
      <xdr:rowOff>26411</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38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130031</xdr:rowOff>
    </xdr:from>
    <xdr:to>
      <xdr:col>50</xdr:col>
      <xdr:colOff>114300</xdr:colOff>
      <xdr:row>95</xdr:row>
      <xdr:rowOff>169349</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8750300" y="16417781"/>
          <a:ext cx="889000" cy="39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91872</xdr:rowOff>
    </xdr:from>
    <xdr:to>
      <xdr:col>50</xdr:col>
      <xdr:colOff>165100</xdr:colOff>
      <xdr:row>96</xdr:row>
      <xdr:rowOff>22022</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379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13149</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472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149644</xdr:rowOff>
    </xdr:from>
    <xdr:to>
      <xdr:col>45</xdr:col>
      <xdr:colOff>177800</xdr:colOff>
      <xdr:row>95</xdr:row>
      <xdr:rowOff>169349</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7861300" y="16437394"/>
          <a:ext cx="889000" cy="19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107600</xdr:rowOff>
    </xdr:from>
    <xdr:to>
      <xdr:col>46</xdr:col>
      <xdr:colOff>38100</xdr:colOff>
      <xdr:row>96</xdr:row>
      <xdr:rowOff>37750</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395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54277</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170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149644</xdr:rowOff>
    </xdr:from>
    <xdr:to>
      <xdr:col>41</xdr:col>
      <xdr:colOff>50800</xdr:colOff>
      <xdr:row>96</xdr:row>
      <xdr:rowOff>130235</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6972300" y="16437394"/>
          <a:ext cx="889000" cy="152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91255</xdr:rowOff>
    </xdr:from>
    <xdr:to>
      <xdr:col>41</xdr:col>
      <xdr:colOff>101600</xdr:colOff>
      <xdr:row>96</xdr:row>
      <xdr:rowOff>21405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37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37932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154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134483</xdr:rowOff>
    </xdr:from>
    <xdr:to>
      <xdr:col>36</xdr:col>
      <xdr:colOff>165100</xdr:colOff>
      <xdr:row>96</xdr:row>
      <xdr:rowOff>64633</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422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81160</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197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157800</xdr:rowOff>
    </xdr:from>
    <xdr:to>
      <xdr:col>55</xdr:col>
      <xdr:colOff>50800</xdr:colOff>
      <xdr:row>95</xdr:row>
      <xdr:rowOff>87950</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27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9227</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125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79231</xdr:rowOff>
    </xdr:from>
    <xdr:to>
      <xdr:col>50</xdr:col>
      <xdr:colOff>165100</xdr:colOff>
      <xdr:row>96</xdr:row>
      <xdr:rowOff>9381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36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25908</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14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118549</xdr:rowOff>
    </xdr:from>
    <xdr:to>
      <xdr:col>46</xdr:col>
      <xdr:colOff>38100</xdr:colOff>
      <xdr:row>96</xdr:row>
      <xdr:rowOff>48699</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406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39826</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499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98844</xdr:rowOff>
    </xdr:from>
    <xdr:to>
      <xdr:col>41</xdr:col>
      <xdr:colOff>101600</xdr:colOff>
      <xdr:row>96</xdr:row>
      <xdr:rowOff>28994</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38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20121</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479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79435</xdr:rowOff>
    </xdr:from>
    <xdr:to>
      <xdr:col>36</xdr:col>
      <xdr:colOff>165100</xdr:colOff>
      <xdr:row>97</xdr:row>
      <xdr:rowOff>9585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53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712</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631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88311</xdr:rowOff>
    </xdr:from>
    <xdr:to>
      <xdr:col>85</xdr:col>
      <xdr:colOff>126364</xdr:colOff>
      <xdr:row>38</xdr:row>
      <xdr:rowOff>22840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231811"/>
          <a:ext cx="1269" cy="1306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26667</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1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22840</xdr:rowOff>
    </xdr:from>
    <xdr:to>
      <xdr:col>86</xdr:col>
      <xdr:colOff>25400</xdr:colOff>
      <xdr:row>38</xdr:row>
      <xdr:rowOff>22840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34988</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00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88311</xdr:rowOff>
    </xdr:from>
    <xdr:to>
      <xdr:col>86</xdr:col>
      <xdr:colOff>25400</xdr:colOff>
      <xdr:row>30</xdr:row>
      <xdr:rowOff>88311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231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6472</xdr:rowOff>
    </xdr:from>
    <xdr:to>
      <xdr:col>85</xdr:col>
      <xdr:colOff>127000</xdr:colOff>
      <xdr:row>37</xdr:row>
      <xdr:rowOff>59279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350122"/>
          <a:ext cx="838200" cy="52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39174</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0399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16297</xdr:rowOff>
    </xdr:from>
    <xdr:to>
      <xdr:col>85</xdr:col>
      <xdr:colOff>177800</xdr:colOff>
      <xdr:row>36</xdr:row>
      <xdr:rowOff>117897</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188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66365</xdr:rowOff>
    </xdr:from>
    <xdr:to>
      <xdr:col>81</xdr:col>
      <xdr:colOff>50800</xdr:colOff>
      <xdr:row>37</xdr:row>
      <xdr:rowOff>6472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5895665"/>
          <a:ext cx="889000" cy="45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30378</xdr:rowOff>
    </xdr:from>
    <xdr:to>
      <xdr:col>81</xdr:col>
      <xdr:colOff>101600</xdr:colOff>
      <xdr:row>36</xdr:row>
      <xdr:rowOff>131978</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202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148505</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5977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66365</xdr:rowOff>
    </xdr:from>
    <xdr:to>
      <xdr:col>76</xdr:col>
      <xdr:colOff>114300</xdr:colOff>
      <xdr:row>36</xdr:row>
      <xdr:rowOff>171430</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5895665"/>
          <a:ext cx="889000" cy="447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130414</xdr:rowOff>
    </xdr:from>
    <xdr:to>
      <xdr:col>76</xdr:col>
      <xdr:colOff>165100</xdr:colOff>
      <xdr:row>36</xdr:row>
      <xdr:rowOff>60564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131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51691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22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171430</xdr:rowOff>
    </xdr:from>
    <xdr:to>
      <xdr:col>71</xdr:col>
      <xdr:colOff>177800</xdr:colOff>
      <xdr:row>37</xdr:row>
      <xdr:rowOff>20919</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343630"/>
          <a:ext cx="889000" cy="20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17028</xdr:rowOff>
    </xdr:from>
    <xdr:to>
      <xdr:col>72</xdr:col>
      <xdr:colOff>38100</xdr:colOff>
      <xdr:row>36</xdr:row>
      <xdr:rowOff>118628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18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135155</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596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4867</xdr:rowOff>
    </xdr:from>
    <xdr:to>
      <xdr:col>67</xdr:col>
      <xdr:colOff>101600</xdr:colOff>
      <xdr:row>36</xdr:row>
      <xdr:rowOff>106467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17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122994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5952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8479</xdr:rowOff>
    </xdr:from>
    <xdr:to>
      <xdr:col>85</xdr:col>
      <xdr:colOff>177800</xdr:colOff>
      <xdr:row>37</xdr:row>
      <xdr:rowOff>110079</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35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158356</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30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127122</xdr:rowOff>
    </xdr:from>
    <xdr:to>
      <xdr:col>81</xdr:col>
      <xdr:colOff>101600</xdr:colOff>
      <xdr:row>37</xdr:row>
      <xdr:rowOff>57272</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29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48399</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392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15565</xdr:rowOff>
    </xdr:from>
    <xdr:to>
      <xdr:col>76</xdr:col>
      <xdr:colOff>165100</xdr:colOff>
      <xdr:row>34</xdr:row>
      <xdr:rowOff>117165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584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133692</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5620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120630</xdr:rowOff>
    </xdr:from>
    <xdr:to>
      <xdr:col>72</xdr:col>
      <xdr:colOff>38100</xdr:colOff>
      <xdr:row>37</xdr:row>
      <xdr:rowOff>50780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29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41907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385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141569</xdr:rowOff>
    </xdr:from>
    <xdr:to>
      <xdr:col>67</xdr:col>
      <xdr:colOff>101600</xdr:colOff>
      <xdr:row>37</xdr:row>
      <xdr:rowOff>71719</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31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62846</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40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140206</xdr:rowOff>
    </xdr:from>
    <xdr:to>
      <xdr:col>85</xdr:col>
      <xdr:colOff>126364</xdr:colOff>
      <xdr:row>58</xdr:row>
      <xdr:rowOff>52048</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541256"/>
          <a:ext cx="1269" cy="1454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55875</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99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52048</xdr:rowOff>
    </xdr:from>
    <xdr:to>
      <xdr:col>86</xdr:col>
      <xdr:colOff>25400</xdr:colOff>
      <xdr:row>58</xdr:row>
      <xdr:rowOff>52048</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9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86883</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316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122,469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140206</xdr:rowOff>
    </xdr:from>
    <xdr:to>
      <xdr:col>86</xdr:col>
      <xdr:colOff>25400</xdr:colOff>
      <xdr:row>49</xdr:row>
      <xdr:rowOff>140206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541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83138</xdr:rowOff>
    </xdr:from>
    <xdr:to>
      <xdr:col>85</xdr:col>
      <xdr:colOff>127000</xdr:colOff>
      <xdr:row>54</xdr:row>
      <xdr:rowOff>158135</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5481300" y="9169988"/>
          <a:ext cx="838200" cy="246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1540</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6027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23113</xdr:rowOff>
    </xdr:from>
    <xdr:to>
      <xdr:col>85</xdr:col>
      <xdr:colOff>177800</xdr:colOff>
      <xdr:row>56</xdr:row>
      <xdr:rowOff>124713</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24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83138</xdr:rowOff>
    </xdr:from>
    <xdr:to>
      <xdr:col>81</xdr:col>
      <xdr:colOff>50800</xdr:colOff>
      <xdr:row>54</xdr:row>
      <xdr:rowOff>150558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169988"/>
          <a:ext cx="889000" cy="238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155618</xdr:rowOff>
    </xdr:from>
    <xdr:to>
      <xdr:col>81</xdr:col>
      <xdr:colOff>101600</xdr:colOff>
      <xdr:row>56</xdr:row>
      <xdr:rowOff>85768</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585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76895</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678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150558</xdr:rowOff>
    </xdr:from>
    <xdr:to>
      <xdr:col>76</xdr:col>
      <xdr:colOff>114300</xdr:colOff>
      <xdr:row>55</xdr:row>
      <xdr:rowOff>54677</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408858"/>
          <a:ext cx="889000" cy="75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139616</xdr:rowOff>
    </xdr:from>
    <xdr:to>
      <xdr:col>76</xdr:col>
      <xdr:colOff>165100</xdr:colOff>
      <xdr:row>56</xdr:row>
      <xdr:rowOff>69766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569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60893</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662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54677</xdr:rowOff>
    </xdr:from>
    <xdr:to>
      <xdr:col>71</xdr:col>
      <xdr:colOff>177800</xdr:colOff>
      <xdr:row>55</xdr:row>
      <xdr:rowOff>83987</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484427"/>
          <a:ext cx="889000" cy="29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22753</xdr:rowOff>
    </xdr:from>
    <xdr:to>
      <xdr:col>72</xdr:col>
      <xdr:colOff>38100</xdr:colOff>
      <xdr:row>56</xdr:row>
      <xdr:rowOff>124353</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6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115480</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716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65207</xdr:rowOff>
    </xdr:from>
    <xdr:to>
      <xdr:col>67</xdr:col>
      <xdr:colOff>101600</xdr:colOff>
      <xdr:row>56</xdr:row>
      <xdr:rowOff>166807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66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157934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759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107335</xdr:rowOff>
    </xdr:from>
    <xdr:to>
      <xdr:col>85</xdr:col>
      <xdr:colOff>177800</xdr:colOff>
      <xdr:row>55</xdr:row>
      <xdr:rowOff>37485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365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130212</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217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32338</xdr:rowOff>
    </xdr:from>
    <xdr:to>
      <xdr:col>81</xdr:col>
      <xdr:colOff>101600</xdr:colOff>
      <xdr:row>53</xdr:row>
      <xdr:rowOff>133938</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11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51</xdr:row>
      <xdr:rowOff>150465</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8894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99758</xdr:rowOff>
    </xdr:from>
    <xdr:to>
      <xdr:col>76</xdr:col>
      <xdr:colOff>165100</xdr:colOff>
      <xdr:row>55</xdr:row>
      <xdr:rowOff>29908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35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46435</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133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3877</xdr:rowOff>
    </xdr:from>
    <xdr:to>
      <xdr:col>72</xdr:col>
      <xdr:colOff>38100</xdr:colOff>
      <xdr:row>55</xdr:row>
      <xdr:rowOff>105477</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433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122004</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20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33187</xdr:rowOff>
    </xdr:from>
    <xdr:to>
      <xdr:col>67</xdr:col>
      <xdr:colOff>101600</xdr:colOff>
      <xdr:row>55</xdr:row>
      <xdr:rowOff>134787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462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151314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238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99385</xdr:rowOff>
    </xdr:from>
    <xdr:to>
      <xdr:col>85</xdr:col>
      <xdr:colOff>126364</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100885"/>
          <a:ext cx="1269" cy="1542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109941</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65449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46062</xdr:rowOff>
    </xdr:from>
    <xdr:ext cx="534377"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1876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94,469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99385</xdr:rowOff>
    </xdr:from>
    <xdr:to>
      <xdr:col>86</xdr:col>
      <xdr:colOff>25400</xdr:colOff>
      <xdr:row>70</xdr:row>
      <xdr:rowOff>99385</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100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85162</xdr:rowOff>
    </xdr:from>
    <xdr:to>
      <xdr:col>85</xdr:col>
      <xdr:colOff>127000</xdr:colOff>
      <xdr:row>79</xdr:row>
      <xdr:rowOff>95140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629712"/>
          <a:ext cx="838200" cy="9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27391</xdr:rowOff>
    </xdr:from>
    <xdr:ext cx="469744"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4004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4514</xdr:rowOff>
    </xdr:from>
    <xdr:to>
      <xdr:col>85</xdr:col>
      <xdr:colOff>177800</xdr:colOff>
      <xdr:row>79</xdr:row>
      <xdr:rowOff>106114</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54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85162</xdr:rowOff>
    </xdr:from>
    <xdr:to>
      <xdr:col>81</xdr:col>
      <xdr:colOff>50800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4592300" y="13629712"/>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162624</xdr:rowOff>
    </xdr:from>
    <xdr:to>
      <xdr:col>81</xdr:col>
      <xdr:colOff>101600</xdr:colOff>
      <xdr:row>79</xdr:row>
      <xdr:rowOff>92774</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535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109301</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46428" y="1331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157138</xdr:rowOff>
    </xdr:from>
    <xdr:to>
      <xdr:col>76</xdr:col>
      <xdr:colOff>165100</xdr:colOff>
      <xdr:row>79</xdr:row>
      <xdr:rowOff>87288</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53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103815</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357428" y="1330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77961</xdr:rowOff>
    </xdr:from>
    <xdr:to>
      <xdr:col>71</xdr:col>
      <xdr:colOff>177800</xdr:colOff>
      <xdr:row>79</xdr:row>
      <xdr:rowOff>98879</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622511"/>
          <a:ext cx="889000" cy="20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160517</xdr:rowOff>
    </xdr:from>
    <xdr:to>
      <xdr:col>72</xdr:col>
      <xdr:colOff>38100</xdr:colOff>
      <xdr:row>79</xdr:row>
      <xdr:rowOff>90667</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53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107194</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468428" y="13308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10066</xdr:rowOff>
    </xdr:from>
    <xdr:to>
      <xdr:col>67</xdr:col>
      <xdr:colOff>101600</xdr:colOff>
      <xdr:row>79</xdr:row>
      <xdr:rowOff>111666</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554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128193</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579428" y="1332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44340</xdr:rowOff>
    </xdr:from>
    <xdr:to>
      <xdr:col>85</xdr:col>
      <xdr:colOff>177800</xdr:colOff>
      <xdr:row>79</xdr:row>
      <xdr:rowOff>145940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58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154392</xdr:rowOff>
    </xdr:from>
    <xdr:ext cx="378565"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527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34362</xdr:rowOff>
    </xdr:from>
    <xdr:to>
      <xdr:col>81</xdr:col>
      <xdr:colOff>101600</xdr:colOff>
      <xdr:row>79</xdr:row>
      <xdr:rowOff>135962</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578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127089</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2017" y="13671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27161</xdr:rowOff>
    </xdr:from>
    <xdr:to>
      <xdr:col>67</xdr:col>
      <xdr:colOff>101600</xdr:colOff>
      <xdr:row>79</xdr:row>
      <xdr:rowOff>128761</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57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119888</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579428" y="13664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83255</xdr:rowOff>
    </xdr:from>
    <xdr:to>
      <xdr:col>85</xdr:col>
      <xdr:colOff>126364</xdr:colOff>
      <xdr:row>98</xdr:row>
      <xdr:rowOff>22219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3755"/>
          <a:ext cx="1269" cy="1310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26046</xdr:rowOff>
    </xdr:from>
    <xdr:ext cx="534377"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828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22219</xdr:rowOff>
    </xdr:from>
    <xdr:to>
      <xdr:col>86</xdr:col>
      <xdr:colOff>25400</xdr:colOff>
      <xdr:row>98</xdr:row>
      <xdr:rowOff>22219</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824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29932</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8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83255</xdr:rowOff>
    </xdr:from>
    <xdr:to>
      <xdr:col>86</xdr:col>
      <xdr:colOff>25400</xdr:colOff>
      <xdr:row>90</xdr:row>
      <xdr:rowOff>83255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16675</xdr:rowOff>
    </xdr:from>
    <xdr:to>
      <xdr:col>85</xdr:col>
      <xdr:colOff>127000</xdr:colOff>
      <xdr:row>95</xdr:row>
      <xdr:rowOff>33801</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5481300" y="16304425"/>
          <a:ext cx="838200" cy="17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151032</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2673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1155</xdr:rowOff>
    </xdr:from>
    <xdr:to>
      <xdr:col>85</xdr:col>
      <xdr:colOff>177800</xdr:colOff>
      <xdr:row>95</xdr:row>
      <xdr:rowOff>102755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2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33801</xdr:rowOff>
    </xdr:from>
    <xdr:to>
      <xdr:col>81</xdr:col>
      <xdr:colOff>50800</xdr:colOff>
      <xdr:row>95</xdr:row>
      <xdr:rowOff>56795</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4592300" y="16321551"/>
          <a:ext cx="889000" cy="2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30702</xdr:rowOff>
    </xdr:from>
    <xdr:to>
      <xdr:col>81</xdr:col>
      <xdr:colOff>101600</xdr:colOff>
      <xdr:row>95</xdr:row>
      <xdr:rowOff>132302</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31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123429</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41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56795</xdr:rowOff>
    </xdr:from>
    <xdr:to>
      <xdr:col>76</xdr:col>
      <xdr:colOff>114300</xdr:colOff>
      <xdr:row>95</xdr:row>
      <xdr:rowOff>68301</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6344545"/>
          <a:ext cx="889000" cy="1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84710</xdr:rowOff>
    </xdr:from>
    <xdr:to>
      <xdr:col>76</xdr:col>
      <xdr:colOff>165100</xdr:colOff>
      <xdr:row>96</xdr:row>
      <xdr:rowOff>14860</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37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5987</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46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68301</xdr:rowOff>
    </xdr:from>
    <xdr:to>
      <xdr:col>71</xdr:col>
      <xdr:colOff>177800</xdr:colOff>
      <xdr:row>95</xdr:row>
      <xdr:rowOff>122383</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356051"/>
          <a:ext cx="889000" cy="5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13329</xdr:rowOff>
    </xdr:from>
    <xdr:to>
      <xdr:col>72</xdr:col>
      <xdr:colOff>38100</xdr:colOff>
      <xdr:row>95</xdr:row>
      <xdr:rowOff>114929</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30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131456</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07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7386</xdr:rowOff>
    </xdr:from>
    <xdr:to>
      <xdr:col>67</xdr:col>
      <xdr:colOff>101600</xdr:colOff>
      <xdr:row>95</xdr:row>
      <xdr:rowOff>108986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29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125513</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070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137325</xdr:rowOff>
    </xdr:from>
    <xdr:to>
      <xdr:col>85</xdr:col>
      <xdr:colOff>177800</xdr:colOff>
      <xdr:row>95</xdr:row>
      <xdr:rowOff>67475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25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160202</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105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154451</xdr:rowOff>
    </xdr:from>
    <xdr:to>
      <xdr:col>81</xdr:col>
      <xdr:colOff>101600</xdr:colOff>
      <xdr:row>95</xdr:row>
      <xdr:rowOff>84601</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27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101128</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6045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5995</xdr:rowOff>
    </xdr:from>
    <xdr:to>
      <xdr:col>76</xdr:col>
      <xdr:colOff>165100</xdr:colOff>
      <xdr:row>95</xdr:row>
      <xdr:rowOff>107595</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29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124122</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06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17501</xdr:rowOff>
    </xdr:from>
    <xdr:to>
      <xdr:col>72</xdr:col>
      <xdr:colOff>38100</xdr:colOff>
      <xdr:row>95</xdr:row>
      <xdr:rowOff>119101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305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110228</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397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71583</xdr:rowOff>
    </xdr:from>
    <xdr:to>
      <xdr:col>67</xdr:col>
      <xdr:colOff>101600</xdr:colOff>
      <xdr:row>96</xdr:row>
      <xdr:rowOff>1733</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359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164310</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45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a:extLst>
            <a:ext uri="{FF2B5EF4-FFF2-40B4-BE49-F238E27FC236}">
              <a16:creationId xmlns:a16="http://schemas.microsoft.com/office/drawing/2014/main" id="{00000000-0008-0000-0700-0000E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58057</xdr:rowOff>
    </xdr:from>
    <xdr:to>
      <xdr:col>116</xdr:col>
      <xdr:colOff>62864</xdr:colOff>
      <xdr:row>39</xdr:row>
      <xdr:rowOff>98878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22159595" y="5201557"/>
          <a:ext cx="1269" cy="158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48" name="諸支出金最小値テキスト">
          <a:extLst>
            <a:ext uri="{FF2B5EF4-FFF2-40B4-BE49-F238E27FC236}">
              <a16:creationId xmlns:a16="http://schemas.microsoft.com/office/drawing/2014/main" id="{00000000-0008-0000-0700-0000EC020000}"/>
            </a:ext>
          </a:extLst>
        </xdr:cNvPr>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4734</xdr:rowOff>
    </xdr:from>
    <xdr:ext cx="469744" cy="259045"/>
    <xdr:sp macro="" textlink="">
      <xdr:nvSpPr>
        <xdr:cNvPr id="750" name="諸支出金最大値テキスト">
          <a:extLst>
            <a:ext uri="{FF2B5EF4-FFF2-40B4-BE49-F238E27FC236}">
              <a16:creationId xmlns:a16="http://schemas.microsoft.com/office/drawing/2014/main" id="{00000000-0008-0000-0700-0000EE020000}"/>
            </a:ext>
          </a:extLst>
        </xdr:cNvPr>
        <xdr:cNvSpPr txBox="1"/>
      </xdr:nvSpPr>
      <xdr:spPr>
        <a:xfrm>
          <a:off x="22212300" y="4976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1,455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58057</xdr:rowOff>
    </xdr:from>
    <xdr:to>
      <xdr:col>116</xdr:col>
      <xdr:colOff>152400</xdr:colOff>
      <xdr:row>30</xdr:row>
      <xdr:rowOff>58057</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5201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53" name="諸支出金平均値テキスト">
          <a:extLst>
            <a:ext uri="{FF2B5EF4-FFF2-40B4-BE49-F238E27FC236}">
              <a16:creationId xmlns:a16="http://schemas.microsoft.com/office/drawing/2014/main" id="{00000000-0008-0000-0700-0000F1020000}"/>
            </a:ext>
          </a:extLst>
        </xdr:cNvPr>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45901</xdr:rowOff>
    </xdr:from>
    <xdr:to>
      <xdr:col>112</xdr:col>
      <xdr:colOff>38100</xdr:colOff>
      <xdr:row>39</xdr:row>
      <xdr:rowOff>147501</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1272500" y="673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164028</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98650" y="65076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5624</xdr:rowOff>
    </xdr:from>
    <xdr:to>
      <xdr:col>102</xdr:col>
      <xdr:colOff>165100</xdr:colOff>
      <xdr:row>39</xdr:row>
      <xdr:rowOff>107224</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9494500" y="669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123751</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88333" y="64674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46990</xdr:rowOff>
    </xdr:from>
    <xdr:to>
      <xdr:col>98</xdr:col>
      <xdr:colOff>38100</xdr:colOff>
      <xdr:row>39</xdr:row>
      <xdr:rowOff>148590</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8605500" y="673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165117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531650" y="6508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72" name="諸支出金該当値テキスト">
          <a:extLst>
            <a:ext uri="{FF2B5EF4-FFF2-40B4-BE49-F238E27FC236}">
              <a16:creationId xmlns:a16="http://schemas.microsoft.com/office/drawing/2014/main" id="{00000000-0008-0000-0700-000004030000}"/>
            </a:ext>
          </a:extLst>
        </xdr:cNvPr>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a:extLst>
            <a:ext uri="{FF2B5EF4-FFF2-40B4-BE49-F238E27FC236}">
              <a16:creationId xmlns:a16="http://schemas.microsoft.com/office/drawing/2014/main" id="{00000000-0008-0000-07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a:extLst>
            <a:ext uri="{FF2B5EF4-FFF2-40B4-BE49-F238E27FC236}">
              <a16:creationId xmlns:a16="http://schemas.microsoft.com/office/drawing/2014/main" id="{00000000-0008-0000-0700-00001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a:extLst>
            <a:ext uri="{FF2B5EF4-FFF2-40B4-BE49-F238E27FC236}">
              <a16:creationId xmlns:a16="http://schemas.microsoft.com/office/drawing/2014/main" id="{00000000-0008-0000-0700-00001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a:extLst>
            <a:ext uri="{FF2B5EF4-FFF2-40B4-BE49-F238E27FC236}">
              <a16:creationId xmlns:a16="http://schemas.microsoft.com/office/drawing/2014/main" id="{00000000-0008-0000-0700-00002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a:extLst>
            <a:ext uri="{FF2B5EF4-FFF2-40B4-BE49-F238E27FC236}">
              <a16:creationId xmlns:a16="http://schemas.microsoft.com/office/drawing/2014/main" id="{00000000-0008-0000-0700-00003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当たりのコストは、議会費、民生費、農林水産業費、土木費、教育費、公債費で類似団体平均を上回っている。民生費は、子育て支援への臨時特別給付金事業や住民税非課税世帯等に対する臨時特別給付金事業の縮小により減少しているものの、障害者総合支援事業におけるサービス給付の充実等により、類似団体よりも高い水準となっている。農林水産業費においては、燃料価格高騰による農業支援等の実施等が要因と考えられる。土木費については、定住宅地の整備に伴う開発公社への負担金の増や社会資本整備総合交付金を活用した町道の道路改良（整備）等が類似団体を上回る要因となっている。教育費では類似団体平均を大きく上回っている。これは、町民会館わたむきホール虹の天井・外壁改修工事が完了したことによる減や小学校トイレ改修工事・教員用ＰＣ機器の導入が完了となったことによる減はあるものの、当町の特徴として、各地区に小学校や公民館が所在すること等からこれらの施設に係る人件費や施設管理費等が類似団体と比較し大きいことが影響していると考えられる。</a:t>
          </a:r>
        </a:p>
        <a:p>
          <a:r>
            <a:rPr kumimoji="1" lang="ja-JP" altLang="en-US" sz="1300">
              <a:latin typeface="ＭＳ Ｐゴシック" panose="020B0600070205080204" pitchFamily="50" charset="-128"/>
              <a:ea typeface="ＭＳ Ｐゴシック" panose="020B0600070205080204" pitchFamily="50" charset="-128"/>
            </a:rPr>
            <a:t>　今後についても、各性質別歳出額の増加が見込まれるが、人口減少等に伴い行政サービスのあり方も変化すると考えられることから、住民のニーズ等を的確に把握し、適正な資源配分に努める。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財政調整基金残高は、適切な財源の確保と歳出の精査により決算時点における取崩しを回避しており、前年度とほぼ同額を維持している。しかしながら、標準財政規模に対する基金残高比率は、標準財政規模が減少したことに伴い増加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また、実質収支額における標準財政規模に対する比率は上昇している。これは町民税法人税割や固定資産税等の税収の増、特別地方交付税の増等による歳入の増、および社会保障関係経費や新型コロナウイルス感染症の関連事業により歳出総額が増加し、予算の不執行額が増加したことが要因であ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今後も、行政の効率化に努めることにより、健全な行財政運営に努めていく。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連結実質赤字比率に係る赤字・黒字の構成では、赤字となった会計は存在せず、全ての会計で黒字となった。</a:t>
          </a:r>
        </a:p>
        <a:p>
          <a:r>
            <a:rPr kumimoji="1" lang="ja-JP" altLang="en-US" sz="1400">
              <a:latin typeface="ＭＳ ゴシック" pitchFamily="49" charset="-128"/>
              <a:ea typeface="ＭＳ ゴシック" pitchFamily="49" charset="-128"/>
            </a:rPr>
            <a:t>　また、黒字の大部分は、水道事業会計と一般会計が占めており、特に水道事業会計に係る黒字部分が大きい。水道事業会計においては、余剰額の大部分が現金預金であり、これが黒字の要因となっている。ただし、水道事業は施設の長寿命化に伴う施設改修が控えており、その財源として引き続き黒字の確保が必要である。</a:t>
          </a:r>
        </a:p>
        <a:p>
          <a:r>
            <a:rPr kumimoji="1" lang="ja-JP" altLang="en-US" sz="1400">
              <a:latin typeface="ＭＳ ゴシック" pitchFamily="49" charset="-128"/>
              <a:ea typeface="ＭＳ ゴシック" pitchFamily="49" charset="-128"/>
            </a:rPr>
            <a:t>　今後については、各会計とも引き続き、積極的な財源の確保に努めるとともに、事務事業の見直し等による経費支出の効率化に取り組むことにより、黒字の確保を図りたい。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81</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82</v>
      </c>
      <c r="C2" s="182"/>
      <c r="D2" s="183"/>
    </row>
    <row r="3" spans="1:119" ht="18.75" customHeight="1" thickBot="1" x14ac:dyDescent="0.2">
      <c r="A3" s="181"/>
      <c r="B3" s="628" t="s">
        <v>83</v>
      </c>
      <c r="C3" s="629"/>
      <c r="D3" s="629"/>
      <c r="E3" s="630"/>
      <c r="F3" s="630"/>
      <c r="G3" s="630"/>
      <c r="H3" s="630"/>
      <c r="I3" s="630"/>
      <c r="J3" s="630"/>
      <c r="K3" s="630"/>
      <c r="L3" s="630" t="s">
        <v>84</v>
      </c>
      <c r="M3" s="630"/>
      <c r="N3" s="630"/>
      <c r="O3" s="630"/>
      <c r="P3" s="630"/>
      <c r="Q3" s="630"/>
      <c r="R3" s="633"/>
      <c r="S3" s="633"/>
      <c r="T3" s="633"/>
      <c r="U3" s="633"/>
      <c r="V3" s="634"/>
      <c r="W3" s="524" t="s">
        <v>85</v>
      </c>
      <c r="X3" s="525"/>
      <c r="Y3" s="525"/>
      <c r="Z3" s="525"/>
      <c r="AA3" s="525"/>
      <c r="AB3" s="629"/>
      <c r="AC3" s="633" t="s">
        <v>86</v>
      </c>
      <c r="AD3" s="525"/>
      <c r="AE3" s="525"/>
      <c r="AF3" s="525"/>
      <c r="AG3" s="525"/>
      <c r="AH3" s="525"/>
      <c r="AI3" s="525"/>
      <c r="AJ3" s="525"/>
      <c r="AK3" s="525"/>
      <c r="AL3" s="595"/>
      <c r="AM3" s="524" t="s">
        <v>87</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88</v>
      </c>
      <c r="BO3" s="525"/>
      <c r="BP3" s="525"/>
      <c r="BQ3" s="525"/>
      <c r="BR3" s="525"/>
      <c r="BS3" s="525"/>
      <c r="BT3" s="525"/>
      <c r="BU3" s="595"/>
      <c r="BV3" s="524" t="s">
        <v>89</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90</v>
      </c>
      <c r="CU3" s="525"/>
      <c r="CV3" s="525"/>
      <c r="CW3" s="525"/>
      <c r="CX3" s="525"/>
      <c r="CY3" s="525"/>
      <c r="CZ3" s="525"/>
      <c r="DA3" s="595"/>
      <c r="DB3" s="524" t="s">
        <v>91</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92</v>
      </c>
      <c r="AZ4" s="482"/>
      <c r="BA4" s="482"/>
      <c r="BB4" s="482"/>
      <c r="BC4" s="482"/>
      <c r="BD4" s="482"/>
      <c r="BE4" s="482"/>
      <c r="BF4" s="482"/>
      <c r="BG4" s="482"/>
      <c r="BH4" s="482"/>
      <c r="BI4" s="482"/>
      <c r="BJ4" s="482"/>
      <c r="BK4" s="482"/>
      <c r="BL4" s="482"/>
      <c r="BM4" s="483"/>
      <c r="BN4" s="484">
        <v>10718475</v>
      </c>
      <c r="BO4" s="485"/>
      <c r="BP4" s="485"/>
      <c r="BQ4" s="485"/>
      <c r="BR4" s="485"/>
      <c r="BS4" s="485"/>
      <c r="BT4" s="485"/>
      <c r="BU4" s="486"/>
      <c r="BV4" s="484">
        <v>11089984</v>
      </c>
      <c r="BW4" s="485"/>
      <c r="BX4" s="485"/>
      <c r="BY4" s="485"/>
      <c r="BZ4" s="485"/>
      <c r="CA4" s="485"/>
      <c r="CB4" s="485"/>
      <c r="CC4" s="486"/>
      <c r="CD4" s="621" t="s">
        <v>93</v>
      </c>
      <c r="CE4" s="622"/>
      <c r="CF4" s="622"/>
      <c r="CG4" s="622"/>
      <c r="CH4" s="622"/>
      <c r="CI4" s="622"/>
      <c r="CJ4" s="622"/>
      <c r="CK4" s="622"/>
      <c r="CL4" s="622"/>
      <c r="CM4" s="622"/>
      <c r="CN4" s="622"/>
      <c r="CO4" s="622"/>
      <c r="CP4" s="622"/>
      <c r="CQ4" s="622"/>
      <c r="CR4" s="622"/>
      <c r="CS4" s="623"/>
      <c r="CT4" s="624">
        <v>13.1</v>
      </c>
      <c r="CU4" s="625"/>
      <c r="CV4" s="625"/>
      <c r="CW4" s="625"/>
      <c r="CX4" s="625"/>
      <c r="CY4" s="625"/>
      <c r="CZ4" s="625"/>
      <c r="DA4" s="626"/>
      <c r="DB4" s="624">
        <v>11.1</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94</v>
      </c>
      <c r="AN5" s="412"/>
      <c r="AO5" s="412"/>
      <c r="AP5" s="412"/>
      <c r="AQ5" s="412"/>
      <c r="AR5" s="412"/>
      <c r="AS5" s="412"/>
      <c r="AT5" s="413"/>
      <c r="AU5" s="513" t="s">
        <v>95</v>
      </c>
      <c r="AV5" s="514"/>
      <c r="AW5" s="514"/>
      <c r="AX5" s="514"/>
      <c r="AY5" s="469" t="s">
        <v>96</v>
      </c>
      <c r="AZ5" s="470"/>
      <c r="BA5" s="470"/>
      <c r="BB5" s="470"/>
      <c r="BC5" s="470"/>
      <c r="BD5" s="470"/>
      <c r="BE5" s="470"/>
      <c r="BF5" s="470"/>
      <c r="BG5" s="470"/>
      <c r="BH5" s="470"/>
      <c r="BI5" s="470"/>
      <c r="BJ5" s="470"/>
      <c r="BK5" s="470"/>
      <c r="BL5" s="470"/>
      <c r="BM5" s="471"/>
      <c r="BN5" s="455">
        <v>9792835</v>
      </c>
      <c r="BO5" s="456"/>
      <c r="BP5" s="456"/>
      <c r="BQ5" s="456"/>
      <c r="BR5" s="456"/>
      <c r="BS5" s="456"/>
      <c r="BT5" s="456"/>
      <c r="BU5" s="457"/>
      <c r="BV5" s="455">
        <v>10334793</v>
      </c>
      <c r="BW5" s="456"/>
      <c r="BX5" s="456"/>
      <c r="BY5" s="456"/>
      <c r="BZ5" s="456"/>
      <c r="CA5" s="456"/>
      <c r="CB5" s="456"/>
      <c r="CC5" s="457"/>
      <c r="CD5" s="495" t="s">
        <v>97</v>
      </c>
      <c r="CE5" s="415"/>
      <c r="CF5" s="415"/>
      <c r="CG5" s="415"/>
      <c r="CH5" s="415"/>
      <c r="CI5" s="415"/>
      <c r="CJ5" s="415"/>
      <c r="CK5" s="415"/>
      <c r="CL5" s="415"/>
      <c r="CM5" s="415"/>
      <c r="CN5" s="415"/>
      <c r="CO5" s="415"/>
      <c r="CP5" s="415"/>
      <c r="CQ5" s="415"/>
      <c r="CR5" s="415"/>
      <c r="CS5" s="496"/>
      <c r="CT5" s="452">
        <v>90.8</v>
      </c>
      <c r="CU5" s="453"/>
      <c r="CV5" s="453"/>
      <c r="CW5" s="453"/>
      <c r="CX5" s="453"/>
      <c r="CY5" s="453"/>
      <c r="CZ5" s="453"/>
      <c r="DA5" s="454"/>
      <c r="DB5" s="452">
        <v>81.7</v>
      </c>
      <c r="DC5" s="453"/>
      <c r="DD5" s="453"/>
      <c r="DE5" s="453"/>
      <c r="DF5" s="453"/>
      <c r="DG5" s="453"/>
      <c r="DH5" s="453"/>
      <c r="DI5" s="454"/>
    </row>
    <row r="6" spans="1:119" ht="18.75" customHeight="1" x14ac:dyDescent="0.15">
      <c r="A6" s="181"/>
      <c r="B6" s="601" t="s">
        <v>98</v>
      </c>
      <c r="C6" s="442"/>
      <c r="D6" s="442"/>
      <c r="E6" s="602"/>
      <c r="F6" s="602"/>
      <c r="G6" s="602"/>
      <c r="H6" s="602"/>
      <c r="I6" s="602"/>
      <c r="J6" s="602"/>
      <c r="K6" s="602"/>
      <c r="L6" s="602" t="s">
        <v>99</v>
      </c>
      <c r="M6" s="602"/>
      <c r="N6" s="602"/>
      <c r="O6" s="602"/>
      <c r="P6" s="602"/>
      <c r="Q6" s="602"/>
      <c r="R6" s="440"/>
      <c r="S6" s="440"/>
      <c r="T6" s="440"/>
      <c r="U6" s="440"/>
      <c r="V6" s="608"/>
      <c r="W6" s="545" t="s">
        <v>100</v>
      </c>
      <c r="X6" s="441"/>
      <c r="Y6" s="441"/>
      <c r="Z6" s="441"/>
      <c r="AA6" s="441"/>
      <c r="AB6" s="442"/>
      <c r="AC6" s="613" t="s">
        <v>101</v>
      </c>
      <c r="AD6" s="614"/>
      <c r="AE6" s="614"/>
      <c r="AF6" s="614"/>
      <c r="AG6" s="614"/>
      <c r="AH6" s="614"/>
      <c r="AI6" s="614"/>
      <c r="AJ6" s="614"/>
      <c r="AK6" s="614"/>
      <c r="AL6" s="615"/>
      <c r="AM6" s="512" t="s">
        <v>102</v>
      </c>
      <c r="AN6" s="412"/>
      <c r="AO6" s="412"/>
      <c r="AP6" s="412"/>
      <c r="AQ6" s="412"/>
      <c r="AR6" s="412"/>
      <c r="AS6" s="412"/>
      <c r="AT6" s="413"/>
      <c r="AU6" s="513" t="s">
        <v>95</v>
      </c>
      <c r="AV6" s="514"/>
      <c r="AW6" s="514"/>
      <c r="AX6" s="514"/>
      <c r="AY6" s="469" t="s">
        <v>103</v>
      </c>
      <c r="AZ6" s="470"/>
      <c r="BA6" s="470"/>
      <c r="BB6" s="470"/>
      <c r="BC6" s="470"/>
      <c r="BD6" s="470"/>
      <c r="BE6" s="470"/>
      <c r="BF6" s="470"/>
      <c r="BG6" s="470"/>
      <c r="BH6" s="470"/>
      <c r="BI6" s="470"/>
      <c r="BJ6" s="470"/>
      <c r="BK6" s="470"/>
      <c r="BL6" s="470"/>
      <c r="BM6" s="471"/>
      <c r="BN6" s="455">
        <v>925640</v>
      </c>
      <c r="BO6" s="456"/>
      <c r="BP6" s="456"/>
      <c r="BQ6" s="456"/>
      <c r="BR6" s="456"/>
      <c r="BS6" s="456"/>
      <c r="BT6" s="456"/>
      <c r="BU6" s="457"/>
      <c r="BV6" s="455">
        <v>755191</v>
      </c>
      <c r="BW6" s="456"/>
      <c r="BX6" s="456"/>
      <c r="BY6" s="456"/>
      <c r="BZ6" s="456"/>
      <c r="CA6" s="456"/>
      <c r="CB6" s="456"/>
      <c r="CC6" s="457"/>
      <c r="CD6" s="495" t="s">
        <v>104</v>
      </c>
      <c r="CE6" s="415"/>
      <c r="CF6" s="415"/>
      <c r="CG6" s="415"/>
      <c r="CH6" s="415"/>
      <c r="CI6" s="415"/>
      <c r="CJ6" s="415"/>
      <c r="CK6" s="415"/>
      <c r="CL6" s="415"/>
      <c r="CM6" s="415"/>
      <c r="CN6" s="415"/>
      <c r="CO6" s="415"/>
      <c r="CP6" s="415"/>
      <c r="CQ6" s="415"/>
      <c r="CR6" s="415"/>
      <c r="CS6" s="496"/>
      <c r="CT6" s="598">
        <v>92.9</v>
      </c>
      <c r="CU6" s="599"/>
      <c r="CV6" s="599"/>
      <c r="CW6" s="599"/>
      <c r="CX6" s="599"/>
      <c r="CY6" s="599"/>
      <c r="CZ6" s="599"/>
      <c r="DA6" s="600"/>
      <c r="DB6" s="598">
        <v>86.9</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105</v>
      </c>
      <c r="AN7" s="412"/>
      <c r="AO7" s="412"/>
      <c r="AP7" s="412"/>
      <c r="AQ7" s="412"/>
      <c r="AR7" s="412"/>
      <c r="AS7" s="412"/>
      <c r="AT7" s="413"/>
      <c r="AU7" s="513" t="s">
        <v>95</v>
      </c>
      <c r="AV7" s="514"/>
      <c r="AW7" s="514"/>
      <c r="AX7" s="514"/>
      <c r="AY7" s="469" t="s">
        <v>106</v>
      </c>
      <c r="AZ7" s="470"/>
      <c r="BA7" s="470"/>
      <c r="BB7" s="470"/>
      <c r="BC7" s="470"/>
      <c r="BD7" s="470"/>
      <c r="BE7" s="470"/>
      <c r="BF7" s="470"/>
      <c r="BG7" s="470"/>
      <c r="BH7" s="470"/>
      <c r="BI7" s="470"/>
      <c r="BJ7" s="470"/>
      <c r="BK7" s="470"/>
      <c r="BL7" s="470"/>
      <c r="BM7" s="471"/>
      <c r="BN7" s="455">
        <v>103907</v>
      </c>
      <c r="BO7" s="456"/>
      <c r="BP7" s="456"/>
      <c r="BQ7" s="456"/>
      <c r="BR7" s="456"/>
      <c r="BS7" s="456"/>
      <c r="BT7" s="456"/>
      <c r="BU7" s="457"/>
      <c r="BV7" s="455">
        <v>41430</v>
      </c>
      <c r="BW7" s="456"/>
      <c r="BX7" s="456"/>
      <c r="BY7" s="456"/>
      <c r="BZ7" s="456"/>
      <c r="CA7" s="456"/>
      <c r="CB7" s="456"/>
      <c r="CC7" s="457"/>
      <c r="CD7" s="495" t="s">
        <v>107</v>
      </c>
      <c r="CE7" s="415"/>
      <c r="CF7" s="415"/>
      <c r="CG7" s="415"/>
      <c r="CH7" s="415"/>
      <c r="CI7" s="415"/>
      <c r="CJ7" s="415"/>
      <c r="CK7" s="415"/>
      <c r="CL7" s="415"/>
      <c r="CM7" s="415"/>
      <c r="CN7" s="415"/>
      <c r="CO7" s="415"/>
      <c r="CP7" s="415"/>
      <c r="CQ7" s="415"/>
      <c r="CR7" s="415"/>
      <c r="CS7" s="496"/>
      <c r="CT7" s="455">
        <v>6289437</v>
      </c>
      <c r="CU7" s="456"/>
      <c r="CV7" s="456"/>
      <c r="CW7" s="456"/>
      <c r="CX7" s="456"/>
      <c r="CY7" s="456"/>
      <c r="CZ7" s="456"/>
      <c r="DA7" s="457"/>
      <c r="DB7" s="455">
        <v>6437326</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108</v>
      </c>
      <c r="AN8" s="412"/>
      <c r="AO8" s="412"/>
      <c r="AP8" s="412"/>
      <c r="AQ8" s="412"/>
      <c r="AR8" s="412"/>
      <c r="AS8" s="412"/>
      <c r="AT8" s="413"/>
      <c r="AU8" s="513" t="s">
        <v>109</v>
      </c>
      <c r="AV8" s="514"/>
      <c r="AW8" s="514"/>
      <c r="AX8" s="514"/>
      <c r="AY8" s="469" t="s">
        <v>110</v>
      </c>
      <c r="AZ8" s="470"/>
      <c r="BA8" s="470"/>
      <c r="BB8" s="470"/>
      <c r="BC8" s="470"/>
      <c r="BD8" s="470"/>
      <c r="BE8" s="470"/>
      <c r="BF8" s="470"/>
      <c r="BG8" s="470"/>
      <c r="BH8" s="470"/>
      <c r="BI8" s="470"/>
      <c r="BJ8" s="470"/>
      <c r="BK8" s="470"/>
      <c r="BL8" s="470"/>
      <c r="BM8" s="471"/>
      <c r="BN8" s="455">
        <v>821733</v>
      </c>
      <c r="BO8" s="456"/>
      <c r="BP8" s="456"/>
      <c r="BQ8" s="456"/>
      <c r="BR8" s="456"/>
      <c r="BS8" s="456"/>
      <c r="BT8" s="456"/>
      <c r="BU8" s="457"/>
      <c r="BV8" s="455">
        <v>713761</v>
      </c>
      <c r="BW8" s="456"/>
      <c r="BX8" s="456"/>
      <c r="BY8" s="456"/>
      <c r="BZ8" s="456"/>
      <c r="CA8" s="456"/>
      <c r="CB8" s="456"/>
      <c r="CC8" s="457"/>
      <c r="CD8" s="495" t="s">
        <v>111</v>
      </c>
      <c r="CE8" s="415"/>
      <c r="CF8" s="415"/>
      <c r="CG8" s="415"/>
      <c r="CH8" s="415"/>
      <c r="CI8" s="415"/>
      <c r="CJ8" s="415"/>
      <c r="CK8" s="415"/>
      <c r="CL8" s="415"/>
      <c r="CM8" s="415"/>
      <c r="CN8" s="415"/>
      <c r="CO8" s="415"/>
      <c r="CP8" s="415"/>
      <c r="CQ8" s="415"/>
      <c r="CR8" s="415"/>
      <c r="CS8" s="496"/>
      <c r="CT8" s="558">
        <v>0.69</v>
      </c>
      <c r="CU8" s="559"/>
      <c r="CV8" s="559"/>
      <c r="CW8" s="559"/>
      <c r="CX8" s="559"/>
      <c r="CY8" s="559"/>
      <c r="CZ8" s="559"/>
      <c r="DA8" s="560"/>
      <c r="DB8" s="558">
        <v>0.72</v>
      </c>
      <c r="DC8" s="559"/>
      <c r="DD8" s="559"/>
      <c r="DE8" s="559"/>
      <c r="DF8" s="559"/>
      <c r="DG8" s="559"/>
      <c r="DH8" s="559"/>
      <c r="DI8" s="560"/>
    </row>
    <row r="9" spans="1:119" ht="18.75" customHeight="1" thickBot="1" x14ac:dyDescent="0.2">
      <c r="A9" s="181"/>
      <c r="B9" s="587" t="s">
        <v>112</v>
      </c>
      <c r="C9" s="588"/>
      <c r="D9" s="588"/>
      <c r="E9" s="588"/>
      <c r="F9" s="588"/>
      <c r="G9" s="588"/>
      <c r="H9" s="588"/>
      <c r="I9" s="588"/>
      <c r="J9" s="588"/>
      <c r="K9" s="506"/>
      <c r="L9" s="589" t="s">
        <v>113</v>
      </c>
      <c r="M9" s="590"/>
      <c r="N9" s="590"/>
      <c r="O9" s="590"/>
      <c r="P9" s="590"/>
      <c r="Q9" s="591"/>
      <c r="R9" s="592">
        <v>20964</v>
      </c>
      <c r="S9" s="593"/>
      <c r="T9" s="593"/>
      <c r="U9" s="593"/>
      <c r="V9" s="594"/>
      <c r="W9" s="524" t="s">
        <v>114</v>
      </c>
      <c r="X9" s="525"/>
      <c r="Y9" s="525"/>
      <c r="Z9" s="525"/>
      <c r="AA9" s="525"/>
      <c r="AB9" s="525"/>
      <c r="AC9" s="525"/>
      <c r="AD9" s="525"/>
      <c r="AE9" s="525"/>
      <c r="AF9" s="525"/>
      <c r="AG9" s="525"/>
      <c r="AH9" s="525"/>
      <c r="AI9" s="525"/>
      <c r="AJ9" s="525"/>
      <c r="AK9" s="525"/>
      <c r="AL9" s="595"/>
      <c r="AM9" s="512" t="s">
        <v>115</v>
      </c>
      <c r="AN9" s="412"/>
      <c r="AO9" s="412"/>
      <c r="AP9" s="412"/>
      <c r="AQ9" s="412"/>
      <c r="AR9" s="412"/>
      <c r="AS9" s="412"/>
      <c r="AT9" s="413"/>
      <c r="AU9" s="513" t="s">
        <v>116</v>
      </c>
      <c r="AV9" s="514"/>
      <c r="AW9" s="514"/>
      <c r="AX9" s="514"/>
      <c r="AY9" s="469" t="s">
        <v>117</v>
      </c>
      <c r="AZ9" s="470"/>
      <c r="BA9" s="470"/>
      <c r="BB9" s="470"/>
      <c r="BC9" s="470"/>
      <c r="BD9" s="470"/>
      <c r="BE9" s="470"/>
      <c r="BF9" s="470"/>
      <c r="BG9" s="470"/>
      <c r="BH9" s="470"/>
      <c r="BI9" s="470"/>
      <c r="BJ9" s="470"/>
      <c r="BK9" s="470"/>
      <c r="BL9" s="470"/>
      <c r="BM9" s="471"/>
      <c r="BN9" s="455">
        <v>107972</v>
      </c>
      <c r="BO9" s="456"/>
      <c r="BP9" s="456"/>
      <c r="BQ9" s="456"/>
      <c r="BR9" s="456"/>
      <c r="BS9" s="456"/>
      <c r="BT9" s="456"/>
      <c r="BU9" s="457"/>
      <c r="BV9" s="455">
        <v>264340</v>
      </c>
      <c r="BW9" s="456"/>
      <c r="BX9" s="456"/>
      <c r="BY9" s="456"/>
      <c r="BZ9" s="456"/>
      <c r="CA9" s="456"/>
      <c r="CB9" s="456"/>
      <c r="CC9" s="457"/>
      <c r="CD9" s="495" t="s">
        <v>118</v>
      </c>
      <c r="CE9" s="415"/>
      <c r="CF9" s="415"/>
      <c r="CG9" s="415"/>
      <c r="CH9" s="415"/>
      <c r="CI9" s="415"/>
      <c r="CJ9" s="415"/>
      <c r="CK9" s="415"/>
      <c r="CL9" s="415"/>
      <c r="CM9" s="415"/>
      <c r="CN9" s="415"/>
      <c r="CO9" s="415"/>
      <c r="CP9" s="415"/>
      <c r="CQ9" s="415"/>
      <c r="CR9" s="415"/>
      <c r="CS9" s="496"/>
      <c r="CT9" s="452">
        <v>9.9</v>
      </c>
      <c r="CU9" s="453"/>
      <c r="CV9" s="453"/>
      <c r="CW9" s="453"/>
      <c r="CX9" s="453"/>
      <c r="CY9" s="453"/>
      <c r="CZ9" s="453"/>
      <c r="DA9" s="454"/>
      <c r="DB9" s="452">
        <v>9.8000000000000007</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119</v>
      </c>
      <c r="M10" s="412"/>
      <c r="N10" s="412"/>
      <c r="O10" s="412"/>
      <c r="P10" s="412"/>
      <c r="Q10" s="413"/>
      <c r="R10" s="408">
        <v>21873</v>
      </c>
      <c r="S10" s="409"/>
      <c r="T10" s="409"/>
      <c r="U10" s="409"/>
      <c r="V10" s="468"/>
      <c r="W10" s="596"/>
      <c r="X10" s="406"/>
      <c r="Y10" s="406"/>
      <c r="Z10" s="406"/>
      <c r="AA10" s="406"/>
      <c r="AB10" s="406"/>
      <c r="AC10" s="406"/>
      <c r="AD10" s="406"/>
      <c r="AE10" s="406"/>
      <c r="AF10" s="406"/>
      <c r="AG10" s="406"/>
      <c r="AH10" s="406"/>
      <c r="AI10" s="406"/>
      <c r="AJ10" s="406"/>
      <c r="AK10" s="406"/>
      <c r="AL10" s="597"/>
      <c r="AM10" s="512" t="s">
        <v>120</v>
      </c>
      <c r="AN10" s="412"/>
      <c r="AO10" s="412"/>
      <c r="AP10" s="412"/>
      <c r="AQ10" s="412"/>
      <c r="AR10" s="412"/>
      <c r="AS10" s="412"/>
      <c r="AT10" s="413"/>
      <c r="AU10" s="513" t="s">
        <v>121</v>
      </c>
      <c r="AV10" s="514"/>
      <c r="AW10" s="514"/>
      <c r="AX10" s="514"/>
      <c r="AY10" s="469" t="s">
        <v>122</v>
      </c>
      <c r="AZ10" s="470"/>
      <c r="BA10" s="470"/>
      <c r="BB10" s="470"/>
      <c r="BC10" s="470"/>
      <c r="BD10" s="470"/>
      <c r="BE10" s="470"/>
      <c r="BF10" s="470"/>
      <c r="BG10" s="470"/>
      <c r="BH10" s="470"/>
      <c r="BI10" s="470"/>
      <c r="BJ10" s="470"/>
      <c r="BK10" s="470"/>
      <c r="BL10" s="470"/>
      <c r="BM10" s="471"/>
      <c r="BN10" s="455">
        <v>97</v>
      </c>
      <c r="BO10" s="456"/>
      <c r="BP10" s="456"/>
      <c r="BQ10" s="456"/>
      <c r="BR10" s="456"/>
      <c r="BS10" s="456"/>
      <c r="BT10" s="456"/>
      <c r="BU10" s="457"/>
      <c r="BV10" s="455">
        <v>197271</v>
      </c>
      <c r="BW10" s="456"/>
      <c r="BX10" s="456"/>
      <c r="BY10" s="456"/>
      <c r="BZ10" s="456"/>
      <c r="CA10" s="456"/>
      <c r="CB10" s="456"/>
      <c r="CC10" s="457"/>
      <c r="CD10" s="184" t="s">
        <v>123</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124</v>
      </c>
      <c r="M11" s="417"/>
      <c r="N11" s="417"/>
      <c r="O11" s="417"/>
      <c r="P11" s="417"/>
      <c r="Q11" s="418"/>
      <c r="R11" s="584" t="s">
        <v>125</v>
      </c>
      <c r="S11" s="585"/>
      <c r="T11" s="585"/>
      <c r="U11" s="585"/>
      <c r="V11" s="586"/>
      <c r="W11" s="596"/>
      <c r="X11" s="406"/>
      <c r="Y11" s="406"/>
      <c r="Z11" s="406"/>
      <c r="AA11" s="406"/>
      <c r="AB11" s="406"/>
      <c r="AC11" s="406"/>
      <c r="AD11" s="406"/>
      <c r="AE11" s="406"/>
      <c r="AF11" s="406"/>
      <c r="AG11" s="406"/>
      <c r="AH11" s="406"/>
      <c r="AI11" s="406"/>
      <c r="AJ11" s="406"/>
      <c r="AK11" s="406"/>
      <c r="AL11" s="597"/>
      <c r="AM11" s="512" t="s">
        <v>126</v>
      </c>
      <c r="AN11" s="412"/>
      <c r="AO11" s="412"/>
      <c r="AP11" s="412"/>
      <c r="AQ11" s="412"/>
      <c r="AR11" s="412"/>
      <c r="AS11" s="412"/>
      <c r="AT11" s="413"/>
      <c r="AU11" s="513" t="s">
        <v>121</v>
      </c>
      <c r="AV11" s="514"/>
      <c r="AW11" s="514"/>
      <c r="AX11" s="514"/>
      <c r="AY11" s="469" t="s">
        <v>127</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128</v>
      </c>
      <c r="CE11" s="415"/>
      <c r="CF11" s="415"/>
      <c r="CG11" s="415"/>
      <c r="CH11" s="415"/>
      <c r="CI11" s="415"/>
      <c r="CJ11" s="415"/>
      <c r="CK11" s="415"/>
      <c r="CL11" s="415"/>
      <c r="CM11" s="415"/>
      <c r="CN11" s="415"/>
      <c r="CO11" s="415"/>
      <c r="CP11" s="415"/>
      <c r="CQ11" s="415"/>
      <c r="CR11" s="415"/>
      <c r="CS11" s="496"/>
      <c r="CT11" s="558" t="s">
        <v>129</v>
      </c>
      <c r="CU11" s="559"/>
      <c r="CV11" s="559"/>
      <c r="CW11" s="559"/>
      <c r="CX11" s="559"/>
      <c r="CY11" s="559"/>
      <c r="CZ11" s="559"/>
      <c r="DA11" s="560"/>
      <c r="DB11" s="558" t="s">
        <v>130</v>
      </c>
      <c r="DC11" s="559"/>
      <c r="DD11" s="559"/>
      <c r="DE11" s="559"/>
      <c r="DF11" s="559"/>
      <c r="DG11" s="559"/>
      <c r="DH11" s="559"/>
      <c r="DI11" s="560"/>
    </row>
    <row r="12" spans="1:119" ht="18.75" customHeight="1" x14ac:dyDescent="0.15">
      <c r="A12" s="181"/>
      <c r="B12" s="561" t="s">
        <v>131</v>
      </c>
      <c r="C12" s="562"/>
      <c r="D12" s="562"/>
      <c r="E12" s="562"/>
      <c r="F12" s="562"/>
      <c r="G12" s="562"/>
      <c r="H12" s="562"/>
      <c r="I12" s="562"/>
      <c r="J12" s="562"/>
      <c r="K12" s="563"/>
      <c r="L12" s="570" t="s">
        <v>132</v>
      </c>
      <c r="M12" s="571"/>
      <c r="N12" s="571"/>
      <c r="O12" s="571"/>
      <c r="P12" s="571"/>
      <c r="Q12" s="572"/>
      <c r="R12" s="573">
        <v>20987</v>
      </c>
      <c r="S12" s="574"/>
      <c r="T12" s="574"/>
      <c r="U12" s="574"/>
      <c r="V12" s="575"/>
      <c r="W12" s="576" t="s">
        <v>1</v>
      </c>
      <c r="X12" s="514"/>
      <c r="Y12" s="514"/>
      <c r="Z12" s="514"/>
      <c r="AA12" s="514"/>
      <c r="AB12" s="577"/>
      <c r="AC12" s="578" t="s">
        <v>133</v>
      </c>
      <c r="AD12" s="579"/>
      <c r="AE12" s="579"/>
      <c r="AF12" s="579"/>
      <c r="AG12" s="580"/>
      <c r="AH12" s="578" t="s">
        <v>134</v>
      </c>
      <c r="AI12" s="579"/>
      <c r="AJ12" s="579"/>
      <c r="AK12" s="579"/>
      <c r="AL12" s="581"/>
      <c r="AM12" s="512" t="s">
        <v>135</v>
      </c>
      <c r="AN12" s="412"/>
      <c r="AO12" s="412"/>
      <c r="AP12" s="412"/>
      <c r="AQ12" s="412"/>
      <c r="AR12" s="412"/>
      <c r="AS12" s="412"/>
      <c r="AT12" s="413"/>
      <c r="AU12" s="513" t="s">
        <v>136</v>
      </c>
      <c r="AV12" s="514"/>
      <c r="AW12" s="514"/>
      <c r="AX12" s="514"/>
      <c r="AY12" s="469" t="s">
        <v>137</v>
      </c>
      <c r="AZ12" s="470"/>
      <c r="BA12" s="470"/>
      <c r="BB12" s="470"/>
      <c r="BC12" s="470"/>
      <c r="BD12" s="470"/>
      <c r="BE12" s="470"/>
      <c r="BF12" s="470"/>
      <c r="BG12" s="470"/>
      <c r="BH12" s="470"/>
      <c r="BI12" s="470"/>
      <c r="BJ12" s="470"/>
      <c r="BK12" s="470"/>
      <c r="BL12" s="470"/>
      <c r="BM12" s="471"/>
      <c r="BN12" s="455">
        <v>0</v>
      </c>
      <c r="BO12" s="456"/>
      <c r="BP12" s="456"/>
      <c r="BQ12" s="456"/>
      <c r="BR12" s="456"/>
      <c r="BS12" s="456"/>
      <c r="BT12" s="456"/>
      <c r="BU12" s="457"/>
      <c r="BV12" s="455">
        <v>0</v>
      </c>
      <c r="BW12" s="456"/>
      <c r="BX12" s="456"/>
      <c r="BY12" s="456"/>
      <c r="BZ12" s="456"/>
      <c r="CA12" s="456"/>
      <c r="CB12" s="456"/>
      <c r="CC12" s="457"/>
      <c r="CD12" s="495" t="s">
        <v>138</v>
      </c>
      <c r="CE12" s="415"/>
      <c r="CF12" s="415"/>
      <c r="CG12" s="415"/>
      <c r="CH12" s="415"/>
      <c r="CI12" s="415"/>
      <c r="CJ12" s="415"/>
      <c r="CK12" s="415"/>
      <c r="CL12" s="415"/>
      <c r="CM12" s="415"/>
      <c r="CN12" s="415"/>
      <c r="CO12" s="415"/>
      <c r="CP12" s="415"/>
      <c r="CQ12" s="415"/>
      <c r="CR12" s="415"/>
      <c r="CS12" s="496"/>
      <c r="CT12" s="558" t="s">
        <v>139</v>
      </c>
      <c r="CU12" s="559"/>
      <c r="CV12" s="559"/>
      <c r="CW12" s="559"/>
      <c r="CX12" s="559"/>
      <c r="CY12" s="559"/>
      <c r="CZ12" s="559"/>
      <c r="DA12" s="560"/>
      <c r="DB12" s="558" t="s">
        <v>140</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141</v>
      </c>
      <c r="N13" s="540"/>
      <c r="O13" s="540"/>
      <c r="P13" s="540"/>
      <c r="Q13" s="541"/>
      <c r="R13" s="542">
        <v>20161</v>
      </c>
      <c r="S13" s="543"/>
      <c r="T13" s="543"/>
      <c r="U13" s="543"/>
      <c r="V13" s="544"/>
      <c r="W13" s="545" t="s">
        <v>142</v>
      </c>
      <c r="X13" s="441"/>
      <c r="Y13" s="441"/>
      <c r="Z13" s="441"/>
      <c r="AA13" s="441"/>
      <c r="AB13" s="442"/>
      <c r="AC13" s="408">
        <v>531</v>
      </c>
      <c r="AD13" s="409"/>
      <c r="AE13" s="409"/>
      <c r="AF13" s="409"/>
      <c r="AG13" s="410"/>
      <c r="AH13" s="408">
        <v>555</v>
      </c>
      <c r="AI13" s="409"/>
      <c r="AJ13" s="409"/>
      <c r="AK13" s="409"/>
      <c r="AL13" s="468"/>
      <c r="AM13" s="512" t="s">
        <v>143</v>
      </c>
      <c r="AN13" s="412"/>
      <c r="AO13" s="412"/>
      <c r="AP13" s="412"/>
      <c r="AQ13" s="412"/>
      <c r="AR13" s="412"/>
      <c r="AS13" s="412"/>
      <c r="AT13" s="413"/>
      <c r="AU13" s="513" t="s">
        <v>144</v>
      </c>
      <c r="AV13" s="514"/>
      <c r="AW13" s="514"/>
      <c r="AX13" s="514"/>
      <c r="AY13" s="469" t="s">
        <v>145</v>
      </c>
      <c r="AZ13" s="470"/>
      <c r="BA13" s="470"/>
      <c r="BB13" s="470"/>
      <c r="BC13" s="470"/>
      <c r="BD13" s="470"/>
      <c r="BE13" s="470"/>
      <c r="BF13" s="470"/>
      <c r="BG13" s="470"/>
      <c r="BH13" s="470"/>
      <c r="BI13" s="470"/>
      <c r="BJ13" s="470"/>
      <c r="BK13" s="470"/>
      <c r="BL13" s="470"/>
      <c r="BM13" s="471"/>
      <c r="BN13" s="455">
        <v>108069</v>
      </c>
      <c r="BO13" s="456"/>
      <c r="BP13" s="456"/>
      <c r="BQ13" s="456"/>
      <c r="BR13" s="456"/>
      <c r="BS13" s="456"/>
      <c r="BT13" s="456"/>
      <c r="BU13" s="457"/>
      <c r="BV13" s="455">
        <v>461611</v>
      </c>
      <c r="BW13" s="456"/>
      <c r="BX13" s="456"/>
      <c r="BY13" s="456"/>
      <c r="BZ13" s="456"/>
      <c r="CA13" s="456"/>
      <c r="CB13" s="456"/>
      <c r="CC13" s="457"/>
      <c r="CD13" s="495" t="s">
        <v>146</v>
      </c>
      <c r="CE13" s="415"/>
      <c r="CF13" s="415"/>
      <c r="CG13" s="415"/>
      <c r="CH13" s="415"/>
      <c r="CI13" s="415"/>
      <c r="CJ13" s="415"/>
      <c r="CK13" s="415"/>
      <c r="CL13" s="415"/>
      <c r="CM13" s="415"/>
      <c r="CN13" s="415"/>
      <c r="CO13" s="415"/>
      <c r="CP13" s="415"/>
      <c r="CQ13" s="415"/>
      <c r="CR13" s="415"/>
      <c r="CS13" s="496"/>
      <c r="CT13" s="452">
        <v>6.3</v>
      </c>
      <c r="CU13" s="453"/>
      <c r="CV13" s="453"/>
      <c r="CW13" s="453"/>
      <c r="CX13" s="453"/>
      <c r="CY13" s="453"/>
      <c r="CZ13" s="453"/>
      <c r="DA13" s="454"/>
      <c r="DB13" s="452">
        <v>6.5</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147</v>
      </c>
      <c r="M14" s="582"/>
      <c r="N14" s="582"/>
      <c r="O14" s="582"/>
      <c r="P14" s="582"/>
      <c r="Q14" s="583"/>
      <c r="R14" s="542">
        <v>21160</v>
      </c>
      <c r="S14" s="543"/>
      <c r="T14" s="543"/>
      <c r="U14" s="543"/>
      <c r="V14" s="544"/>
      <c r="W14" s="546"/>
      <c r="X14" s="444"/>
      <c r="Y14" s="444"/>
      <c r="Z14" s="444"/>
      <c r="AA14" s="444"/>
      <c r="AB14" s="445"/>
      <c r="AC14" s="535">
        <v>5.3</v>
      </c>
      <c r="AD14" s="536"/>
      <c r="AE14" s="536"/>
      <c r="AF14" s="536"/>
      <c r="AG14" s="537"/>
      <c r="AH14" s="535">
        <v>5.0999999999999996</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148</v>
      </c>
      <c r="CE14" s="493"/>
      <c r="CF14" s="493"/>
      <c r="CG14" s="493"/>
      <c r="CH14" s="493"/>
      <c r="CI14" s="493"/>
      <c r="CJ14" s="493"/>
      <c r="CK14" s="493"/>
      <c r="CL14" s="493"/>
      <c r="CM14" s="493"/>
      <c r="CN14" s="493"/>
      <c r="CO14" s="493"/>
      <c r="CP14" s="493"/>
      <c r="CQ14" s="493"/>
      <c r="CR14" s="493"/>
      <c r="CS14" s="494"/>
      <c r="CT14" s="552">
        <v>30.2</v>
      </c>
      <c r="CU14" s="553"/>
      <c r="CV14" s="553"/>
      <c r="CW14" s="553"/>
      <c r="CX14" s="553"/>
      <c r="CY14" s="553"/>
      <c r="CZ14" s="553"/>
      <c r="DA14" s="554"/>
      <c r="DB14" s="552">
        <v>40.5</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149</v>
      </c>
      <c r="N15" s="540"/>
      <c r="O15" s="540"/>
      <c r="P15" s="540"/>
      <c r="Q15" s="541"/>
      <c r="R15" s="542">
        <v>20429</v>
      </c>
      <c r="S15" s="543"/>
      <c r="T15" s="543"/>
      <c r="U15" s="543"/>
      <c r="V15" s="544"/>
      <c r="W15" s="545" t="s">
        <v>150</v>
      </c>
      <c r="X15" s="441"/>
      <c r="Y15" s="441"/>
      <c r="Z15" s="441"/>
      <c r="AA15" s="441"/>
      <c r="AB15" s="442"/>
      <c r="AC15" s="408">
        <v>4229</v>
      </c>
      <c r="AD15" s="409"/>
      <c r="AE15" s="409"/>
      <c r="AF15" s="409"/>
      <c r="AG15" s="410"/>
      <c r="AH15" s="408">
        <v>4606</v>
      </c>
      <c r="AI15" s="409"/>
      <c r="AJ15" s="409"/>
      <c r="AK15" s="409"/>
      <c r="AL15" s="468"/>
      <c r="AM15" s="512"/>
      <c r="AN15" s="412"/>
      <c r="AO15" s="412"/>
      <c r="AP15" s="412"/>
      <c r="AQ15" s="412"/>
      <c r="AR15" s="412"/>
      <c r="AS15" s="412"/>
      <c r="AT15" s="413"/>
      <c r="AU15" s="513"/>
      <c r="AV15" s="514"/>
      <c r="AW15" s="514"/>
      <c r="AX15" s="514"/>
      <c r="AY15" s="481" t="s">
        <v>151</v>
      </c>
      <c r="AZ15" s="482"/>
      <c r="BA15" s="482"/>
      <c r="BB15" s="482"/>
      <c r="BC15" s="482"/>
      <c r="BD15" s="482"/>
      <c r="BE15" s="482"/>
      <c r="BF15" s="482"/>
      <c r="BG15" s="482"/>
      <c r="BH15" s="482"/>
      <c r="BI15" s="482"/>
      <c r="BJ15" s="482"/>
      <c r="BK15" s="482"/>
      <c r="BL15" s="482"/>
      <c r="BM15" s="483"/>
      <c r="BN15" s="484">
        <v>3470907</v>
      </c>
      <c r="BO15" s="485"/>
      <c r="BP15" s="485"/>
      <c r="BQ15" s="485"/>
      <c r="BR15" s="485"/>
      <c r="BS15" s="485"/>
      <c r="BT15" s="485"/>
      <c r="BU15" s="486"/>
      <c r="BV15" s="484">
        <v>3214395</v>
      </c>
      <c r="BW15" s="485"/>
      <c r="BX15" s="485"/>
      <c r="BY15" s="485"/>
      <c r="BZ15" s="485"/>
      <c r="CA15" s="485"/>
      <c r="CB15" s="485"/>
      <c r="CC15" s="486"/>
      <c r="CD15" s="555" t="s">
        <v>152</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153</v>
      </c>
      <c r="M16" s="530"/>
      <c r="N16" s="530"/>
      <c r="O16" s="530"/>
      <c r="P16" s="530"/>
      <c r="Q16" s="531"/>
      <c r="R16" s="532" t="s">
        <v>154</v>
      </c>
      <c r="S16" s="533"/>
      <c r="T16" s="533"/>
      <c r="U16" s="533"/>
      <c r="V16" s="534"/>
      <c r="W16" s="546"/>
      <c r="X16" s="444"/>
      <c r="Y16" s="444"/>
      <c r="Z16" s="444"/>
      <c r="AA16" s="444"/>
      <c r="AB16" s="445"/>
      <c r="AC16" s="535">
        <v>42.3</v>
      </c>
      <c r="AD16" s="536"/>
      <c r="AE16" s="536"/>
      <c r="AF16" s="536"/>
      <c r="AG16" s="537"/>
      <c r="AH16" s="535">
        <v>42.5</v>
      </c>
      <c r="AI16" s="536"/>
      <c r="AJ16" s="536"/>
      <c r="AK16" s="536"/>
      <c r="AL16" s="538"/>
      <c r="AM16" s="512"/>
      <c r="AN16" s="412"/>
      <c r="AO16" s="412"/>
      <c r="AP16" s="412"/>
      <c r="AQ16" s="412"/>
      <c r="AR16" s="412"/>
      <c r="AS16" s="412"/>
      <c r="AT16" s="413"/>
      <c r="AU16" s="513"/>
      <c r="AV16" s="514"/>
      <c r="AW16" s="514"/>
      <c r="AX16" s="514"/>
      <c r="AY16" s="469" t="s">
        <v>155</v>
      </c>
      <c r="AZ16" s="470"/>
      <c r="BA16" s="470"/>
      <c r="BB16" s="470"/>
      <c r="BC16" s="470"/>
      <c r="BD16" s="470"/>
      <c r="BE16" s="470"/>
      <c r="BF16" s="470"/>
      <c r="BG16" s="470"/>
      <c r="BH16" s="470"/>
      <c r="BI16" s="470"/>
      <c r="BJ16" s="470"/>
      <c r="BK16" s="470"/>
      <c r="BL16" s="470"/>
      <c r="BM16" s="471"/>
      <c r="BN16" s="455">
        <v>5175469</v>
      </c>
      <c r="BO16" s="456"/>
      <c r="BP16" s="456"/>
      <c r="BQ16" s="456"/>
      <c r="BR16" s="456"/>
      <c r="BS16" s="456"/>
      <c r="BT16" s="456"/>
      <c r="BU16" s="457"/>
      <c r="BV16" s="455">
        <v>5024130</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156</v>
      </c>
      <c r="N17" s="549"/>
      <c r="O17" s="549"/>
      <c r="P17" s="549"/>
      <c r="Q17" s="550"/>
      <c r="R17" s="532" t="s">
        <v>157</v>
      </c>
      <c r="S17" s="533"/>
      <c r="T17" s="533"/>
      <c r="U17" s="533"/>
      <c r="V17" s="534"/>
      <c r="W17" s="545" t="s">
        <v>158</v>
      </c>
      <c r="X17" s="441"/>
      <c r="Y17" s="441"/>
      <c r="Z17" s="441"/>
      <c r="AA17" s="441"/>
      <c r="AB17" s="442"/>
      <c r="AC17" s="408">
        <v>5243</v>
      </c>
      <c r="AD17" s="409"/>
      <c r="AE17" s="409"/>
      <c r="AF17" s="409"/>
      <c r="AG17" s="410"/>
      <c r="AH17" s="408">
        <v>5677</v>
      </c>
      <c r="AI17" s="409"/>
      <c r="AJ17" s="409"/>
      <c r="AK17" s="409"/>
      <c r="AL17" s="468"/>
      <c r="AM17" s="512"/>
      <c r="AN17" s="412"/>
      <c r="AO17" s="412"/>
      <c r="AP17" s="412"/>
      <c r="AQ17" s="412"/>
      <c r="AR17" s="412"/>
      <c r="AS17" s="412"/>
      <c r="AT17" s="413"/>
      <c r="AU17" s="513"/>
      <c r="AV17" s="514"/>
      <c r="AW17" s="514"/>
      <c r="AX17" s="514"/>
      <c r="AY17" s="469" t="s">
        <v>159</v>
      </c>
      <c r="AZ17" s="470"/>
      <c r="BA17" s="470"/>
      <c r="BB17" s="470"/>
      <c r="BC17" s="470"/>
      <c r="BD17" s="470"/>
      <c r="BE17" s="470"/>
      <c r="BF17" s="470"/>
      <c r="BG17" s="470"/>
      <c r="BH17" s="470"/>
      <c r="BI17" s="470"/>
      <c r="BJ17" s="470"/>
      <c r="BK17" s="470"/>
      <c r="BL17" s="470"/>
      <c r="BM17" s="471"/>
      <c r="BN17" s="455">
        <v>4436862</v>
      </c>
      <c r="BO17" s="456"/>
      <c r="BP17" s="456"/>
      <c r="BQ17" s="456"/>
      <c r="BR17" s="456"/>
      <c r="BS17" s="456"/>
      <c r="BT17" s="456"/>
      <c r="BU17" s="457"/>
      <c r="BV17" s="455">
        <v>4094405</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160</v>
      </c>
      <c r="C18" s="506"/>
      <c r="D18" s="506"/>
      <c r="E18" s="507"/>
      <c r="F18" s="507"/>
      <c r="G18" s="507"/>
      <c r="H18" s="507"/>
      <c r="I18" s="507"/>
      <c r="J18" s="507"/>
      <c r="K18" s="507"/>
      <c r="L18" s="508">
        <v>117.6</v>
      </c>
      <c r="M18" s="508"/>
      <c r="N18" s="508"/>
      <c r="O18" s="508"/>
      <c r="P18" s="508"/>
      <c r="Q18" s="508"/>
      <c r="R18" s="509"/>
      <c r="S18" s="509"/>
      <c r="T18" s="509"/>
      <c r="U18" s="509"/>
      <c r="V18" s="510"/>
      <c r="W18" s="526"/>
      <c r="X18" s="527"/>
      <c r="Y18" s="527"/>
      <c r="Z18" s="527"/>
      <c r="AA18" s="527"/>
      <c r="AB18" s="551"/>
      <c r="AC18" s="425">
        <v>52.4</v>
      </c>
      <c r="AD18" s="426"/>
      <c r="AE18" s="426"/>
      <c r="AF18" s="426"/>
      <c r="AG18" s="511"/>
      <c r="AH18" s="425">
        <v>52.4</v>
      </c>
      <c r="AI18" s="426"/>
      <c r="AJ18" s="426"/>
      <c r="AK18" s="426"/>
      <c r="AL18" s="427"/>
      <c r="AM18" s="512"/>
      <c r="AN18" s="412"/>
      <c r="AO18" s="412"/>
      <c r="AP18" s="412"/>
      <c r="AQ18" s="412"/>
      <c r="AR18" s="412"/>
      <c r="AS18" s="412"/>
      <c r="AT18" s="413"/>
      <c r="AU18" s="513"/>
      <c r="AV18" s="514"/>
      <c r="AW18" s="514"/>
      <c r="AX18" s="514"/>
      <c r="AY18" s="469" t="s">
        <v>161</v>
      </c>
      <c r="AZ18" s="470"/>
      <c r="BA18" s="470"/>
      <c r="BB18" s="470"/>
      <c r="BC18" s="470"/>
      <c r="BD18" s="470"/>
      <c r="BE18" s="470"/>
      <c r="BF18" s="470"/>
      <c r="BG18" s="470"/>
      <c r="BH18" s="470"/>
      <c r="BI18" s="470"/>
      <c r="BJ18" s="470"/>
      <c r="BK18" s="470"/>
      <c r="BL18" s="470"/>
      <c r="BM18" s="471"/>
      <c r="BN18" s="455">
        <v>5875355</v>
      </c>
      <c r="BO18" s="456"/>
      <c r="BP18" s="456"/>
      <c r="BQ18" s="456"/>
      <c r="BR18" s="456"/>
      <c r="BS18" s="456"/>
      <c r="BT18" s="456"/>
      <c r="BU18" s="457"/>
      <c r="BV18" s="455">
        <v>5545381</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162</v>
      </c>
      <c r="C19" s="506"/>
      <c r="D19" s="506"/>
      <c r="E19" s="507"/>
      <c r="F19" s="507"/>
      <c r="G19" s="507"/>
      <c r="H19" s="507"/>
      <c r="I19" s="507"/>
      <c r="J19" s="507"/>
      <c r="K19" s="507"/>
      <c r="L19" s="515">
        <v>178</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163</v>
      </c>
      <c r="AZ19" s="470"/>
      <c r="BA19" s="470"/>
      <c r="BB19" s="470"/>
      <c r="BC19" s="470"/>
      <c r="BD19" s="470"/>
      <c r="BE19" s="470"/>
      <c r="BF19" s="470"/>
      <c r="BG19" s="470"/>
      <c r="BH19" s="470"/>
      <c r="BI19" s="470"/>
      <c r="BJ19" s="470"/>
      <c r="BK19" s="470"/>
      <c r="BL19" s="470"/>
      <c r="BM19" s="471"/>
      <c r="BN19" s="455">
        <v>7867532</v>
      </c>
      <c r="BO19" s="456"/>
      <c r="BP19" s="456"/>
      <c r="BQ19" s="456"/>
      <c r="BR19" s="456"/>
      <c r="BS19" s="456"/>
      <c r="BT19" s="456"/>
      <c r="BU19" s="457"/>
      <c r="BV19" s="455">
        <v>7801229</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164</v>
      </c>
      <c r="C20" s="506"/>
      <c r="D20" s="506"/>
      <c r="E20" s="507"/>
      <c r="F20" s="507"/>
      <c r="G20" s="507"/>
      <c r="H20" s="507"/>
      <c r="I20" s="507"/>
      <c r="J20" s="507"/>
      <c r="K20" s="507"/>
      <c r="L20" s="515">
        <v>7932</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165</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166</v>
      </c>
      <c r="C22" s="432"/>
      <c r="D22" s="433"/>
      <c r="E22" s="440" t="s">
        <v>1</v>
      </c>
      <c r="F22" s="441"/>
      <c r="G22" s="441"/>
      <c r="H22" s="441"/>
      <c r="I22" s="441"/>
      <c r="J22" s="441"/>
      <c r="K22" s="442"/>
      <c r="L22" s="440" t="s">
        <v>167</v>
      </c>
      <c r="M22" s="441"/>
      <c r="N22" s="441"/>
      <c r="O22" s="441"/>
      <c r="P22" s="442"/>
      <c r="Q22" s="446" t="s">
        <v>168</v>
      </c>
      <c r="R22" s="447"/>
      <c r="S22" s="447"/>
      <c r="T22" s="447"/>
      <c r="U22" s="447"/>
      <c r="V22" s="448"/>
      <c r="W22" s="497" t="s">
        <v>169</v>
      </c>
      <c r="X22" s="432"/>
      <c r="Y22" s="433"/>
      <c r="Z22" s="440" t="s">
        <v>1</v>
      </c>
      <c r="AA22" s="441"/>
      <c r="AB22" s="441"/>
      <c r="AC22" s="441"/>
      <c r="AD22" s="441"/>
      <c r="AE22" s="441"/>
      <c r="AF22" s="441"/>
      <c r="AG22" s="442"/>
      <c r="AH22" s="458" t="s">
        <v>170</v>
      </c>
      <c r="AI22" s="441"/>
      <c r="AJ22" s="441"/>
      <c r="AK22" s="441"/>
      <c r="AL22" s="442"/>
      <c r="AM22" s="458" t="s">
        <v>171</v>
      </c>
      <c r="AN22" s="459"/>
      <c r="AO22" s="459"/>
      <c r="AP22" s="459"/>
      <c r="AQ22" s="459"/>
      <c r="AR22" s="460"/>
      <c r="AS22" s="446" t="s">
        <v>168</v>
      </c>
      <c r="AT22" s="447"/>
      <c r="AU22" s="447"/>
      <c r="AV22" s="447"/>
      <c r="AW22" s="447"/>
      <c r="AX22" s="464"/>
      <c r="AY22" s="481" t="s">
        <v>172</v>
      </c>
      <c r="AZ22" s="482"/>
      <c r="BA22" s="482"/>
      <c r="BB22" s="482"/>
      <c r="BC22" s="482"/>
      <c r="BD22" s="482"/>
      <c r="BE22" s="482"/>
      <c r="BF22" s="482"/>
      <c r="BG22" s="482"/>
      <c r="BH22" s="482"/>
      <c r="BI22" s="482"/>
      <c r="BJ22" s="482"/>
      <c r="BK22" s="482"/>
      <c r="BL22" s="482"/>
      <c r="BM22" s="483"/>
      <c r="BN22" s="484">
        <v>8211085</v>
      </c>
      <c r="BO22" s="485"/>
      <c r="BP22" s="485"/>
      <c r="BQ22" s="485"/>
      <c r="BR22" s="485"/>
      <c r="BS22" s="485"/>
      <c r="BT22" s="485"/>
      <c r="BU22" s="486"/>
      <c r="BV22" s="484">
        <v>8601667</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173</v>
      </c>
      <c r="AZ23" s="470"/>
      <c r="BA23" s="470"/>
      <c r="BB23" s="470"/>
      <c r="BC23" s="470"/>
      <c r="BD23" s="470"/>
      <c r="BE23" s="470"/>
      <c r="BF23" s="470"/>
      <c r="BG23" s="470"/>
      <c r="BH23" s="470"/>
      <c r="BI23" s="470"/>
      <c r="BJ23" s="470"/>
      <c r="BK23" s="470"/>
      <c r="BL23" s="470"/>
      <c r="BM23" s="471"/>
      <c r="BN23" s="455">
        <v>7583072</v>
      </c>
      <c r="BO23" s="456"/>
      <c r="BP23" s="456"/>
      <c r="BQ23" s="456"/>
      <c r="BR23" s="456"/>
      <c r="BS23" s="456"/>
      <c r="BT23" s="456"/>
      <c r="BU23" s="457"/>
      <c r="BV23" s="455">
        <v>7882085</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174</v>
      </c>
      <c r="F24" s="412"/>
      <c r="G24" s="412"/>
      <c r="H24" s="412"/>
      <c r="I24" s="412"/>
      <c r="J24" s="412"/>
      <c r="K24" s="413"/>
      <c r="L24" s="408">
        <v>1</v>
      </c>
      <c r="M24" s="409"/>
      <c r="N24" s="409"/>
      <c r="O24" s="409"/>
      <c r="P24" s="410"/>
      <c r="Q24" s="408">
        <v>7400</v>
      </c>
      <c r="R24" s="409"/>
      <c r="S24" s="409"/>
      <c r="T24" s="409"/>
      <c r="U24" s="409"/>
      <c r="V24" s="410"/>
      <c r="W24" s="498"/>
      <c r="X24" s="435"/>
      <c r="Y24" s="436"/>
      <c r="Z24" s="411" t="s">
        <v>175</v>
      </c>
      <c r="AA24" s="412"/>
      <c r="AB24" s="412"/>
      <c r="AC24" s="412"/>
      <c r="AD24" s="412"/>
      <c r="AE24" s="412"/>
      <c r="AF24" s="412"/>
      <c r="AG24" s="413"/>
      <c r="AH24" s="408">
        <v>181</v>
      </c>
      <c r="AI24" s="409"/>
      <c r="AJ24" s="409"/>
      <c r="AK24" s="409"/>
      <c r="AL24" s="410"/>
      <c r="AM24" s="408">
        <v>522185</v>
      </c>
      <c r="AN24" s="409"/>
      <c r="AO24" s="409"/>
      <c r="AP24" s="409"/>
      <c r="AQ24" s="409"/>
      <c r="AR24" s="410"/>
      <c r="AS24" s="408">
        <v>2885</v>
      </c>
      <c r="AT24" s="409"/>
      <c r="AU24" s="409"/>
      <c r="AV24" s="409"/>
      <c r="AW24" s="409"/>
      <c r="AX24" s="468"/>
      <c r="AY24" s="428" t="s">
        <v>176</v>
      </c>
      <c r="AZ24" s="429"/>
      <c r="BA24" s="429"/>
      <c r="BB24" s="429"/>
      <c r="BC24" s="429"/>
      <c r="BD24" s="429"/>
      <c r="BE24" s="429"/>
      <c r="BF24" s="429"/>
      <c r="BG24" s="429"/>
      <c r="BH24" s="429"/>
      <c r="BI24" s="429"/>
      <c r="BJ24" s="429"/>
      <c r="BK24" s="429"/>
      <c r="BL24" s="429"/>
      <c r="BM24" s="430"/>
      <c r="BN24" s="455">
        <v>3580397</v>
      </c>
      <c r="BO24" s="456"/>
      <c r="BP24" s="456"/>
      <c r="BQ24" s="456"/>
      <c r="BR24" s="456"/>
      <c r="BS24" s="456"/>
      <c r="BT24" s="456"/>
      <c r="BU24" s="457"/>
      <c r="BV24" s="455">
        <v>3710810</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177</v>
      </c>
      <c r="F25" s="412"/>
      <c r="G25" s="412"/>
      <c r="H25" s="412"/>
      <c r="I25" s="412"/>
      <c r="J25" s="412"/>
      <c r="K25" s="413"/>
      <c r="L25" s="408">
        <v>1</v>
      </c>
      <c r="M25" s="409"/>
      <c r="N25" s="409"/>
      <c r="O25" s="409"/>
      <c r="P25" s="410"/>
      <c r="Q25" s="408">
        <v>6150</v>
      </c>
      <c r="R25" s="409"/>
      <c r="S25" s="409"/>
      <c r="T25" s="409"/>
      <c r="U25" s="409"/>
      <c r="V25" s="410"/>
      <c r="W25" s="498"/>
      <c r="X25" s="435"/>
      <c r="Y25" s="436"/>
      <c r="Z25" s="411" t="s">
        <v>178</v>
      </c>
      <c r="AA25" s="412"/>
      <c r="AB25" s="412"/>
      <c r="AC25" s="412"/>
      <c r="AD25" s="412"/>
      <c r="AE25" s="412"/>
      <c r="AF25" s="412"/>
      <c r="AG25" s="413"/>
      <c r="AH25" s="408" t="s">
        <v>139</v>
      </c>
      <c r="AI25" s="409"/>
      <c r="AJ25" s="409"/>
      <c r="AK25" s="409"/>
      <c r="AL25" s="410"/>
      <c r="AM25" s="408" t="s">
        <v>139</v>
      </c>
      <c r="AN25" s="409"/>
      <c r="AO25" s="409"/>
      <c r="AP25" s="409"/>
      <c r="AQ25" s="409"/>
      <c r="AR25" s="410"/>
      <c r="AS25" s="408" t="s">
        <v>139</v>
      </c>
      <c r="AT25" s="409"/>
      <c r="AU25" s="409"/>
      <c r="AV25" s="409"/>
      <c r="AW25" s="409"/>
      <c r="AX25" s="468"/>
      <c r="AY25" s="481" t="s">
        <v>179</v>
      </c>
      <c r="AZ25" s="482"/>
      <c r="BA25" s="482"/>
      <c r="BB25" s="482"/>
      <c r="BC25" s="482"/>
      <c r="BD25" s="482"/>
      <c r="BE25" s="482"/>
      <c r="BF25" s="482"/>
      <c r="BG25" s="482"/>
      <c r="BH25" s="482"/>
      <c r="BI25" s="482"/>
      <c r="BJ25" s="482"/>
      <c r="BK25" s="482"/>
      <c r="BL25" s="482"/>
      <c r="BM25" s="483"/>
      <c r="BN25" s="484">
        <v>1149334</v>
      </c>
      <c r="BO25" s="485"/>
      <c r="BP25" s="485"/>
      <c r="BQ25" s="485"/>
      <c r="BR25" s="485"/>
      <c r="BS25" s="485"/>
      <c r="BT25" s="485"/>
      <c r="BU25" s="486"/>
      <c r="BV25" s="484">
        <v>1445858</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180</v>
      </c>
      <c r="F26" s="412"/>
      <c r="G26" s="412"/>
      <c r="H26" s="412"/>
      <c r="I26" s="412"/>
      <c r="J26" s="412"/>
      <c r="K26" s="413"/>
      <c r="L26" s="408">
        <v>1</v>
      </c>
      <c r="M26" s="409"/>
      <c r="N26" s="409"/>
      <c r="O26" s="409"/>
      <c r="P26" s="410"/>
      <c r="Q26" s="408">
        <v>5850</v>
      </c>
      <c r="R26" s="409"/>
      <c r="S26" s="409"/>
      <c r="T26" s="409"/>
      <c r="U26" s="409"/>
      <c r="V26" s="410"/>
      <c r="W26" s="498"/>
      <c r="X26" s="435"/>
      <c r="Y26" s="436"/>
      <c r="Z26" s="411" t="s">
        <v>181</v>
      </c>
      <c r="AA26" s="466"/>
      <c r="AB26" s="466"/>
      <c r="AC26" s="466"/>
      <c r="AD26" s="466"/>
      <c r="AE26" s="466"/>
      <c r="AF26" s="466"/>
      <c r="AG26" s="467"/>
      <c r="AH26" s="408">
        <v>15</v>
      </c>
      <c r="AI26" s="409"/>
      <c r="AJ26" s="409"/>
      <c r="AK26" s="409"/>
      <c r="AL26" s="410"/>
      <c r="AM26" s="408">
        <v>38100</v>
      </c>
      <c r="AN26" s="409"/>
      <c r="AO26" s="409"/>
      <c r="AP26" s="409"/>
      <c r="AQ26" s="409"/>
      <c r="AR26" s="410"/>
      <c r="AS26" s="408">
        <v>2540</v>
      </c>
      <c r="AT26" s="409"/>
      <c r="AU26" s="409"/>
      <c r="AV26" s="409"/>
      <c r="AW26" s="409"/>
      <c r="AX26" s="468"/>
      <c r="AY26" s="495" t="s">
        <v>182</v>
      </c>
      <c r="AZ26" s="415"/>
      <c r="BA26" s="415"/>
      <c r="BB26" s="415"/>
      <c r="BC26" s="415"/>
      <c r="BD26" s="415"/>
      <c r="BE26" s="415"/>
      <c r="BF26" s="415"/>
      <c r="BG26" s="415"/>
      <c r="BH26" s="415"/>
      <c r="BI26" s="415"/>
      <c r="BJ26" s="415"/>
      <c r="BK26" s="415"/>
      <c r="BL26" s="415"/>
      <c r="BM26" s="496"/>
      <c r="BN26" s="455" t="s">
        <v>139</v>
      </c>
      <c r="BO26" s="456"/>
      <c r="BP26" s="456"/>
      <c r="BQ26" s="456"/>
      <c r="BR26" s="456"/>
      <c r="BS26" s="456"/>
      <c r="BT26" s="456"/>
      <c r="BU26" s="457"/>
      <c r="BV26" s="455" t="s">
        <v>130</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183</v>
      </c>
      <c r="F27" s="412"/>
      <c r="G27" s="412"/>
      <c r="H27" s="412"/>
      <c r="I27" s="412"/>
      <c r="J27" s="412"/>
      <c r="K27" s="413"/>
      <c r="L27" s="408">
        <v>1</v>
      </c>
      <c r="M27" s="409"/>
      <c r="N27" s="409"/>
      <c r="O27" s="409"/>
      <c r="P27" s="410"/>
      <c r="Q27" s="408">
        <v>3200</v>
      </c>
      <c r="R27" s="409"/>
      <c r="S27" s="409"/>
      <c r="T27" s="409"/>
      <c r="U27" s="409"/>
      <c r="V27" s="410"/>
      <c r="W27" s="498"/>
      <c r="X27" s="435"/>
      <c r="Y27" s="436"/>
      <c r="Z27" s="411" t="s">
        <v>184</v>
      </c>
      <c r="AA27" s="412"/>
      <c r="AB27" s="412"/>
      <c r="AC27" s="412"/>
      <c r="AD27" s="412"/>
      <c r="AE27" s="412"/>
      <c r="AF27" s="412"/>
      <c r="AG27" s="413"/>
      <c r="AH27" s="408">
        <v>22</v>
      </c>
      <c r="AI27" s="409"/>
      <c r="AJ27" s="409"/>
      <c r="AK27" s="409"/>
      <c r="AL27" s="410"/>
      <c r="AM27" s="408">
        <v>68883</v>
      </c>
      <c r="AN27" s="409"/>
      <c r="AO27" s="409"/>
      <c r="AP27" s="409"/>
      <c r="AQ27" s="409"/>
      <c r="AR27" s="410"/>
      <c r="AS27" s="408">
        <v>3131</v>
      </c>
      <c r="AT27" s="409"/>
      <c r="AU27" s="409"/>
      <c r="AV27" s="409"/>
      <c r="AW27" s="409"/>
      <c r="AX27" s="468"/>
      <c r="AY27" s="492" t="s">
        <v>185</v>
      </c>
      <c r="AZ27" s="493"/>
      <c r="BA27" s="493"/>
      <c r="BB27" s="493"/>
      <c r="BC27" s="493"/>
      <c r="BD27" s="493"/>
      <c r="BE27" s="493"/>
      <c r="BF27" s="493"/>
      <c r="BG27" s="493"/>
      <c r="BH27" s="493"/>
      <c r="BI27" s="493"/>
      <c r="BJ27" s="493"/>
      <c r="BK27" s="493"/>
      <c r="BL27" s="493"/>
      <c r="BM27" s="494"/>
      <c r="BN27" s="489">
        <v>347631</v>
      </c>
      <c r="BO27" s="490"/>
      <c r="BP27" s="490"/>
      <c r="BQ27" s="490"/>
      <c r="BR27" s="490"/>
      <c r="BS27" s="490"/>
      <c r="BT27" s="490"/>
      <c r="BU27" s="491"/>
      <c r="BV27" s="489">
        <v>347631</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186</v>
      </c>
      <c r="F28" s="412"/>
      <c r="G28" s="412"/>
      <c r="H28" s="412"/>
      <c r="I28" s="412"/>
      <c r="J28" s="412"/>
      <c r="K28" s="413"/>
      <c r="L28" s="408">
        <v>1</v>
      </c>
      <c r="M28" s="409"/>
      <c r="N28" s="409"/>
      <c r="O28" s="409"/>
      <c r="P28" s="410"/>
      <c r="Q28" s="408">
        <v>2500</v>
      </c>
      <c r="R28" s="409"/>
      <c r="S28" s="409"/>
      <c r="T28" s="409"/>
      <c r="U28" s="409"/>
      <c r="V28" s="410"/>
      <c r="W28" s="498"/>
      <c r="X28" s="435"/>
      <c r="Y28" s="436"/>
      <c r="Z28" s="411" t="s">
        <v>187</v>
      </c>
      <c r="AA28" s="412"/>
      <c r="AB28" s="412"/>
      <c r="AC28" s="412"/>
      <c r="AD28" s="412"/>
      <c r="AE28" s="412"/>
      <c r="AF28" s="412"/>
      <c r="AG28" s="413"/>
      <c r="AH28" s="408" t="s">
        <v>139</v>
      </c>
      <c r="AI28" s="409"/>
      <c r="AJ28" s="409"/>
      <c r="AK28" s="409"/>
      <c r="AL28" s="410"/>
      <c r="AM28" s="408" t="s">
        <v>139</v>
      </c>
      <c r="AN28" s="409"/>
      <c r="AO28" s="409"/>
      <c r="AP28" s="409"/>
      <c r="AQ28" s="409"/>
      <c r="AR28" s="410"/>
      <c r="AS28" s="408" t="s">
        <v>139</v>
      </c>
      <c r="AT28" s="409"/>
      <c r="AU28" s="409"/>
      <c r="AV28" s="409"/>
      <c r="AW28" s="409"/>
      <c r="AX28" s="468"/>
      <c r="AY28" s="472" t="s">
        <v>188</v>
      </c>
      <c r="AZ28" s="473"/>
      <c r="BA28" s="473"/>
      <c r="BB28" s="474"/>
      <c r="BC28" s="481" t="s">
        <v>49</v>
      </c>
      <c r="BD28" s="482"/>
      <c r="BE28" s="482"/>
      <c r="BF28" s="482"/>
      <c r="BG28" s="482"/>
      <c r="BH28" s="482"/>
      <c r="BI28" s="482"/>
      <c r="BJ28" s="482"/>
      <c r="BK28" s="482"/>
      <c r="BL28" s="482"/>
      <c r="BM28" s="483"/>
      <c r="BN28" s="484">
        <v>1214223</v>
      </c>
      <c r="BO28" s="485"/>
      <c r="BP28" s="485"/>
      <c r="BQ28" s="485"/>
      <c r="BR28" s="485"/>
      <c r="BS28" s="485"/>
      <c r="BT28" s="485"/>
      <c r="BU28" s="486"/>
      <c r="BV28" s="484">
        <v>1214126</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189</v>
      </c>
      <c r="F29" s="412"/>
      <c r="G29" s="412"/>
      <c r="H29" s="412"/>
      <c r="I29" s="412"/>
      <c r="J29" s="412"/>
      <c r="K29" s="413"/>
      <c r="L29" s="408">
        <v>12</v>
      </c>
      <c r="M29" s="409"/>
      <c r="N29" s="409"/>
      <c r="O29" s="409"/>
      <c r="P29" s="410"/>
      <c r="Q29" s="408">
        <v>2300</v>
      </c>
      <c r="R29" s="409"/>
      <c r="S29" s="409"/>
      <c r="T29" s="409"/>
      <c r="U29" s="409"/>
      <c r="V29" s="410"/>
      <c r="W29" s="499"/>
      <c r="X29" s="500"/>
      <c r="Y29" s="501"/>
      <c r="Z29" s="411" t="s">
        <v>190</v>
      </c>
      <c r="AA29" s="412"/>
      <c r="AB29" s="412"/>
      <c r="AC29" s="412"/>
      <c r="AD29" s="412"/>
      <c r="AE29" s="412"/>
      <c r="AF29" s="412"/>
      <c r="AG29" s="413"/>
      <c r="AH29" s="408">
        <v>203</v>
      </c>
      <c r="AI29" s="409"/>
      <c r="AJ29" s="409"/>
      <c r="AK29" s="409"/>
      <c r="AL29" s="410"/>
      <c r="AM29" s="408">
        <v>591068</v>
      </c>
      <c r="AN29" s="409"/>
      <c r="AO29" s="409"/>
      <c r="AP29" s="409"/>
      <c r="AQ29" s="409"/>
      <c r="AR29" s="410"/>
      <c r="AS29" s="408">
        <v>2912</v>
      </c>
      <c r="AT29" s="409"/>
      <c r="AU29" s="409"/>
      <c r="AV29" s="409"/>
      <c r="AW29" s="409"/>
      <c r="AX29" s="468"/>
      <c r="AY29" s="475"/>
      <c r="AZ29" s="476"/>
      <c r="BA29" s="476"/>
      <c r="BB29" s="477"/>
      <c r="BC29" s="469" t="s">
        <v>191</v>
      </c>
      <c r="BD29" s="470"/>
      <c r="BE29" s="470"/>
      <c r="BF29" s="470"/>
      <c r="BG29" s="470"/>
      <c r="BH29" s="470"/>
      <c r="BI29" s="470"/>
      <c r="BJ29" s="470"/>
      <c r="BK29" s="470"/>
      <c r="BL29" s="470"/>
      <c r="BM29" s="471"/>
      <c r="BN29" s="455">
        <v>473552</v>
      </c>
      <c r="BO29" s="456"/>
      <c r="BP29" s="456"/>
      <c r="BQ29" s="456"/>
      <c r="BR29" s="456"/>
      <c r="BS29" s="456"/>
      <c r="BT29" s="456"/>
      <c r="BU29" s="457"/>
      <c r="BV29" s="455">
        <v>473542</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192</v>
      </c>
      <c r="X30" s="423"/>
      <c r="Y30" s="423"/>
      <c r="Z30" s="423"/>
      <c r="AA30" s="423"/>
      <c r="AB30" s="423"/>
      <c r="AC30" s="423"/>
      <c r="AD30" s="423"/>
      <c r="AE30" s="423"/>
      <c r="AF30" s="423"/>
      <c r="AG30" s="424"/>
      <c r="AH30" s="425">
        <v>97.7</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51</v>
      </c>
      <c r="BD30" s="429"/>
      <c r="BE30" s="429"/>
      <c r="BF30" s="429"/>
      <c r="BG30" s="429"/>
      <c r="BH30" s="429"/>
      <c r="BI30" s="429"/>
      <c r="BJ30" s="429"/>
      <c r="BK30" s="429"/>
      <c r="BL30" s="429"/>
      <c r="BM30" s="430"/>
      <c r="BN30" s="489">
        <v>1174832</v>
      </c>
      <c r="BO30" s="490"/>
      <c r="BP30" s="490"/>
      <c r="BQ30" s="490"/>
      <c r="BR30" s="490"/>
      <c r="BS30" s="490"/>
      <c r="BT30" s="490"/>
      <c r="BU30" s="491"/>
      <c r="BV30" s="489">
        <v>1079721</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193</v>
      </c>
      <c r="D32" s="414"/>
      <c r="E32" s="414"/>
      <c r="F32" s="414"/>
      <c r="G32" s="414"/>
      <c r="H32" s="414"/>
      <c r="I32" s="414"/>
      <c r="J32" s="414"/>
      <c r="K32" s="414"/>
      <c r="L32" s="414"/>
      <c r="M32" s="414"/>
      <c r="N32" s="414"/>
      <c r="O32" s="414"/>
      <c r="P32" s="414"/>
      <c r="Q32" s="414"/>
      <c r="R32" s="414"/>
      <c r="S32" s="414"/>
      <c r="U32" s="415" t="s">
        <v>194</v>
      </c>
      <c r="V32" s="415"/>
      <c r="W32" s="415"/>
      <c r="X32" s="415"/>
      <c r="Y32" s="415"/>
      <c r="Z32" s="415"/>
      <c r="AA32" s="415"/>
      <c r="AB32" s="415"/>
      <c r="AC32" s="415"/>
      <c r="AD32" s="415"/>
      <c r="AE32" s="415"/>
      <c r="AF32" s="415"/>
      <c r="AG32" s="415"/>
      <c r="AH32" s="415"/>
      <c r="AI32" s="415"/>
      <c r="AJ32" s="415"/>
      <c r="AK32" s="415"/>
      <c r="AM32" s="415" t="s">
        <v>195</v>
      </c>
      <c r="AN32" s="415"/>
      <c r="AO32" s="415"/>
      <c r="AP32" s="415"/>
      <c r="AQ32" s="415"/>
      <c r="AR32" s="415"/>
      <c r="AS32" s="415"/>
      <c r="AT32" s="415"/>
      <c r="AU32" s="415"/>
      <c r="AV32" s="415"/>
      <c r="AW32" s="415"/>
      <c r="AX32" s="415"/>
      <c r="AY32" s="415"/>
      <c r="AZ32" s="415"/>
      <c r="BA32" s="415"/>
      <c r="BB32" s="415"/>
      <c r="BC32" s="415"/>
      <c r="BE32" s="415" t="s">
        <v>196</v>
      </c>
      <c r="BF32" s="415"/>
      <c r="BG32" s="415"/>
      <c r="BH32" s="415"/>
      <c r="BI32" s="415"/>
      <c r="BJ32" s="415"/>
      <c r="BK32" s="415"/>
      <c r="BL32" s="415"/>
      <c r="BM32" s="415"/>
      <c r="BN32" s="415"/>
      <c r="BO32" s="415"/>
      <c r="BP32" s="415"/>
      <c r="BQ32" s="415"/>
      <c r="BR32" s="415"/>
      <c r="BS32" s="415"/>
      <c r="BT32" s="415"/>
      <c r="BU32" s="415"/>
      <c r="BW32" s="415" t="s">
        <v>197</v>
      </c>
      <c r="BX32" s="415"/>
      <c r="BY32" s="415"/>
      <c r="BZ32" s="415"/>
      <c r="CA32" s="415"/>
      <c r="CB32" s="415"/>
      <c r="CC32" s="415"/>
      <c r="CD32" s="415"/>
      <c r="CE32" s="415"/>
      <c r="CF32" s="415"/>
      <c r="CG32" s="415"/>
      <c r="CH32" s="415"/>
      <c r="CI32" s="415"/>
      <c r="CJ32" s="415"/>
      <c r="CK32" s="415"/>
      <c r="CL32" s="415"/>
      <c r="CM32" s="415"/>
      <c r="CO32" s="415" t="s">
        <v>198</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199</v>
      </c>
      <c r="D33" s="407"/>
      <c r="E33" s="406" t="s">
        <v>200</v>
      </c>
      <c r="F33" s="406"/>
      <c r="G33" s="406"/>
      <c r="H33" s="406"/>
      <c r="I33" s="406"/>
      <c r="J33" s="406"/>
      <c r="K33" s="406"/>
      <c r="L33" s="406"/>
      <c r="M33" s="406"/>
      <c r="N33" s="406"/>
      <c r="O33" s="406"/>
      <c r="P33" s="406"/>
      <c r="Q33" s="406"/>
      <c r="R33" s="406"/>
      <c r="S33" s="406"/>
      <c r="T33" s="206"/>
      <c r="U33" s="407" t="s">
        <v>201</v>
      </c>
      <c r="V33" s="407"/>
      <c r="W33" s="406" t="s">
        <v>200</v>
      </c>
      <c r="X33" s="406"/>
      <c r="Y33" s="406"/>
      <c r="Z33" s="406"/>
      <c r="AA33" s="406"/>
      <c r="AB33" s="406"/>
      <c r="AC33" s="406"/>
      <c r="AD33" s="406"/>
      <c r="AE33" s="406"/>
      <c r="AF33" s="406"/>
      <c r="AG33" s="406"/>
      <c r="AH33" s="406"/>
      <c r="AI33" s="406"/>
      <c r="AJ33" s="406"/>
      <c r="AK33" s="406"/>
      <c r="AL33" s="206"/>
      <c r="AM33" s="407" t="s">
        <v>201</v>
      </c>
      <c r="AN33" s="407"/>
      <c r="AO33" s="406" t="s">
        <v>200</v>
      </c>
      <c r="AP33" s="406"/>
      <c r="AQ33" s="406"/>
      <c r="AR33" s="406"/>
      <c r="AS33" s="406"/>
      <c r="AT33" s="406"/>
      <c r="AU33" s="406"/>
      <c r="AV33" s="406"/>
      <c r="AW33" s="406"/>
      <c r="AX33" s="406"/>
      <c r="AY33" s="406"/>
      <c r="AZ33" s="406"/>
      <c r="BA33" s="406"/>
      <c r="BB33" s="406"/>
      <c r="BC33" s="406"/>
      <c r="BD33" s="207"/>
      <c r="BE33" s="406" t="s">
        <v>202</v>
      </c>
      <c r="BF33" s="406"/>
      <c r="BG33" s="406" t="s">
        <v>203</v>
      </c>
      <c r="BH33" s="406"/>
      <c r="BI33" s="406"/>
      <c r="BJ33" s="406"/>
      <c r="BK33" s="406"/>
      <c r="BL33" s="406"/>
      <c r="BM33" s="406"/>
      <c r="BN33" s="406"/>
      <c r="BO33" s="406"/>
      <c r="BP33" s="406"/>
      <c r="BQ33" s="406"/>
      <c r="BR33" s="406"/>
      <c r="BS33" s="406"/>
      <c r="BT33" s="406"/>
      <c r="BU33" s="406"/>
      <c r="BV33" s="207"/>
      <c r="BW33" s="407" t="s">
        <v>202</v>
      </c>
      <c r="BX33" s="407"/>
      <c r="BY33" s="406" t="s">
        <v>204</v>
      </c>
      <c r="BZ33" s="406"/>
      <c r="CA33" s="406"/>
      <c r="CB33" s="406"/>
      <c r="CC33" s="406"/>
      <c r="CD33" s="406"/>
      <c r="CE33" s="406"/>
      <c r="CF33" s="406"/>
      <c r="CG33" s="406"/>
      <c r="CH33" s="406"/>
      <c r="CI33" s="406"/>
      <c r="CJ33" s="406"/>
      <c r="CK33" s="406"/>
      <c r="CL33" s="406"/>
      <c r="CM33" s="406"/>
      <c r="CN33" s="206"/>
      <c r="CO33" s="407" t="s">
        <v>201</v>
      </c>
      <c r="CP33" s="407"/>
      <c r="CQ33" s="406" t="s">
        <v>205</v>
      </c>
      <c r="CR33" s="406"/>
      <c r="CS33" s="406"/>
      <c r="CT33" s="406"/>
      <c r="CU33" s="406"/>
      <c r="CV33" s="406"/>
      <c r="CW33" s="406"/>
      <c r="CX33" s="406"/>
      <c r="CY33" s="406"/>
      <c r="CZ33" s="406"/>
      <c r="DA33" s="406"/>
      <c r="DB33" s="406"/>
      <c r="DC33" s="406"/>
      <c r="DD33" s="406"/>
      <c r="DE33" s="406"/>
      <c r="DF33" s="206"/>
      <c r="DG33" s="405" t="s">
        <v>206</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2</v>
      </c>
      <c r="V34" s="403"/>
      <c r="W34" s="404" t="str">
        <f>IF('各会計、関係団体の財政状況及び健全化判断比率'!B28="","",'各会計、関係団体の財政状況及び健全化判断比率'!B28)</f>
        <v>国民健康保険特別会計</v>
      </c>
      <c r="X34" s="404"/>
      <c r="Y34" s="404"/>
      <c r="Z34" s="404"/>
      <c r="AA34" s="404"/>
      <c r="AB34" s="404"/>
      <c r="AC34" s="404"/>
      <c r="AD34" s="404"/>
      <c r="AE34" s="404"/>
      <c r="AF34" s="404"/>
      <c r="AG34" s="404"/>
      <c r="AH34" s="404"/>
      <c r="AI34" s="404"/>
      <c r="AJ34" s="404"/>
      <c r="AK34" s="404"/>
      <c r="AL34" s="181"/>
      <c r="AM34" s="403">
        <f>IF(AO34="","",MAX(C34:D43,U34:V43)+1)</f>
        <v>5</v>
      </c>
      <c r="AN34" s="403"/>
      <c r="AO34" s="404" t="str">
        <f>IF('各会計、関係団体の財政状況及び健全化判断比率'!B31="","",'各会計、関係団体の財政状況及び健全化判断比率'!B31)</f>
        <v>水道事業会計</v>
      </c>
      <c r="AP34" s="404"/>
      <c r="AQ34" s="404"/>
      <c r="AR34" s="404"/>
      <c r="AS34" s="404"/>
      <c r="AT34" s="404"/>
      <c r="AU34" s="404"/>
      <c r="AV34" s="404"/>
      <c r="AW34" s="404"/>
      <c r="AX34" s="404"/>
      <c r="AY34" s="404"/>
      <c r="AZ34" s="404"/>
      <c r="BA34" s="404"/>
      <c r="BB34" s="404"/>
      <c r="BC34" s="404"/>
      <c r="BD34" s="181"/>
      <c r="BE34" s="403">
        <f>IF(BG34="","",MAX(C34:D43,U34:V43,AM34:AN43)+1)</f>
        <v>7</v>
      </c>
      <c r="BF34" s="403"/>
      <c r="BG34" s="404" t="str">
        <f>IF('各会計、関係団体の財政状況及び健全化判断比率'!B33="","",'各会計、関係団体の財政状況及び健全化判断比率'!B33)</f>
        <v>簡易水道特別会計</v>
      </c>
      <c r="BH34" s="404"/>
      <c r="BI34" s="404"/>
      <c r="BJ34" s="404"/>
      <c r="BK34" s="404"/>
      <c r="BL34" s="404"/>
      <c r="BM34" s="404"/>
      <c r="BN34" s="404"/>
      <c r="BO34" s="404"/>
      <c r="BP34" s="404"/>
      <c r="BQ34" s="404"/>
      <c r="BR34" s="404"/>
      <c r="BS34" s="404"/>
      <c r="BT34" s="404"/>
      <c r="BU34" s="404"/>
      <c r="BV34" s="181"/>
      <c r="BW34" s="403">
        <f>IF(BY34="","",MAX(C34:D43,U34:V43,AM34:AN43,BE34:BF43)+1)</f>
        <v>9</v>
      </c>
      <c r="BX34" s="403"/>
      <c r="BY34" s="404" t="str">
        <f>IF('各会計、関係団体の財政状況及び健全化判断比率'!B68="","",'各会計、関係団体の財政状況及び健全化判断比率'!B68)</f>
        <v>中部清掃組合</v>
      </c>
      <c r="BZ34" s="404"/>
      <c r="CA34" s="404"/>
      <c r="CB34" s="404"/>
      <c r="CC34" s="404"/>
      <c r="CD34" s="404"/>
      <c r="CE34" s="404"/>
      <c r="CF34" s="404"/>
      <c r="CG34" s="404"/>
      <c r="CH34" s="404"/>
      <c r="CI34" s="404"/>
      <c r="CJ34" s="404"/>
      <c r="CK34" s="404"/>
      <c r="CL34" s="404"/>
      <c r="CM34" s="404"/>
      <c r="CN34" s="181"/>
      <c r="CO34" s="403">
        <f>IF(CQ34="","",MAX(C34:D43,U34:V43,AM34:AN43,BE34:BF43,BW34:BX43)+1)</f>
        <v>18</v>
      </c>
      <c r="CP34" s="403"/>
      <c r="CQ34" s="404" t="str">
        <f>IF('各会計、関係団体の財政状況及び健全化判断比率'!BS7="","",'各会計、関係団体の財政状況及び健全化判断比率'!BS7)</f>
        <v>公益財団法人日野町文化振興事業団</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t="str">
        <f>IF(E35="","",C34+1)</f>
        <v/>
      </c>
      <c r="D35" s="403"/>
      <c r="E35" s="404" t="str">
        <f>IF('各会計、関係団体の財政状況及び健全化判断比率'!B8="","",'各会計、関係団体の財政状況及び健全化判断比率'!B8)</f>
        <v/>
      </c>
      <c r="F35" s="404"/>
      <c r="G35" s="404"/>
      <c r="H35" s="404"/>
      <c r="I35" s="404"/>
      <c r="J35" s="404"/>
      <c r="K35" s="404"/>
      <c r="L35" s="404"/>
      <c r="M35" s="404"/>
      <c r="N35" s="404"/>
      <c r="O35" s="404"/>
      <c r="P35" s="404"/>
      <c r="Q35" s="404"/>
      <c r="R35" s="404"/>
      <c r="S35" s="404"/>
      <c r="T35" s="181"/>
      <c r="U35" s="403">
        <f>IF(W35="","",U34+1)</f>
        <v>3</v>
      </c>
      <c r="V35" s="403"/>
      <c r="W35" s="404" t="str">
        <f>IF('各会計、関係団体の財政状況及び健全化判断比率'!B29="","",'各会計、関係団体の財政状況及び健全化判断比率'!B29)</f>
        <v>介護保険特別会計</v>
      </c>
      <c r="X35" s="404"/>
      <c r="Y35" s="404"/>
      <c r="Z35" s="404"/>
      <c r="AA35" s="404"/>
      <c r="AB35" s="404"/>
      <c r="AC35" s="404"/>
      <c r="AD35" s="404"/>
      <c r="AE35" s="404"/>
      <c r="AF35" s="404"/>
      <c r="AG35" s="404"/>
      <c r="AH35" s="404"/>
      <c r="AI35" s="404"/>
      <c r="AJ35" s="404"/>
      <c r="AK35" s="404"/>
      <c r="AL35" s="181"/>
      <c r="AM35" s="403">
        <f t="shared" ref="AM35:AM43" si="0">IF(AO35="","",AM34+1)</f>
        <v>6</v>
      </c>
      <c r="AN35" s="403"/>
      <c r="AO35" s="404" t="str">
        <f>IF('各会計、関係団体の財政状況及び健全化判断比率'!B32="","",'各会計、関係団体の財政状況及び健全化判断比率'!B32)</f>
        <v>下水道事業会計</v>
      </c>
      <c r="AP35" s="404"/>
      <c r="AQ35" s="404"/>
      <c r="AR35" s="404"/>
      <c r="AS35" s="404"/>
      <c r="AT35" s="404"/>
      <c r="AU35" s="404"/>
      <c r="AV35" s="404"/>
      <c r="AW35" s="404"/>
      <c r="AX35" s="404"/>
      <c r="AY35" s="404"/>
      <c r="AZ35" s="404"/>
      <c r="BA35" s="404"/>
      <c r="BB35" s="404"/>
      <c r="BC35" s="404"/>
      <c r="BD35" s="181"/>
      <c r="BE35" s="403">
        <f t="shared" ref="BE35:BE43" si="1">IF(BG35="","",BE34+1)</f>
        <v>8</v>
      </c>
      <c r="BF35" s="403"/>
      <c r="BG35" s="404" t="str">
        <f>IF('各会計、関係団体の財政状況及び健全化判断比率'!B34="","",'各会計、関係団体の財政状況及び健全化判断比率'!B34)</f>
        <v>農業集落排水事業特別会計</v>
      </c>
      <c r="BH35" s="404"/>
      <c r="BI35" s="404"/>
      <c r="BJ35" s="404"/>
      <c r="BK35" s="404"/>
      <c r="BL35" s="404"/>
      <c r="BM35" s="404"/>
      <c r="BN35" s="404"/>
      <c r="BO35" s="404"/>
      <c r="BP35" s="404"/>
      <c r="BQ35" s="404"/>
      <c r="BR35" s="404"/>
      <c r="BS35" s="404"/>
      <c r="BT35" s="404"/>
      <c r="BU35" s="404"/>
      <c r="BV35" s="181"/>
      <c r="BW35" s="403">
        <f t="shared" ref="BW35:BW43" si="2">IF(BY35="","",BW34+1)</f>
        <v>10</v>
      </c>
      <c r="BX35" s="403"/>
      <c r="BY35" s="404" t="str">
        <f>IF('各会計、関係団体の財政状況及び健全化判断比率'!B69="","",'各会計、関係団体の財政状況及び健全化判断比率'!B69)</f>
        <v>東近江行政組合（一般会計）</v>
      </c>
      <c r="BZ35" s="404"/>
      <c r="CA35" s="404"/>
      <c r="CB35" s="404"/>
      <c r="CC35" s="404"/>
      <c r="CD35" s="404"/>
      <c r="CE35" s="404"/>
      <c r="CF35" s="404"/>
      <c r="CG35" s="404"/>
      <c r="CH35" s="404"/>
      <c r="CI35" s="404"/>
      <c r="CJ35" s="404"/>
      <c r="CK35" s="404"/>
      <c r="CL35" s="404"/>
      <c r="CM35" s="404"/>
      <c r="CN35" s="181"/>
      <c r="CO35" s="403" t="str">
        <f t="shared" ref="CO35:CO43" si="3">IF(CQ35="","",CO34+1)</f>
        <v/>
      </c>
      <c r="CP35" s="403"/>
      <c r="CQ35" s="404" t="str">
        <f>IF('各会計、関係団体の財政状況及び健全化判断比率'!BS8="","",'各会計、関係団体の財政状況及び健全化判断比率'!BS8)</f>
        <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4</v>
      </c>
      <c r="V36" s="403"/>
      <c r="W36" s="404" t="str">
        <f>IF('各会計、関係団体の財政状況及び健全化判断比率'!B30="","",'各会計、関係団体の財政状況及び健全化判断比率'!B30)</f>
        <v>後期高齢者医療特別会計</v>
      </c>
      <c r="X36" s="404"/>
      <c r="Y36" s="404"/>
      <c r="Z36" s="404"/>
      <c r="AA36" s="404"/>
      <c r="AB36" s="404"/>
      <c r="AC36" s="404"/>
      <c r="AD36" s="404"/>
      <c r="AE36" s="404"/>
      <c r="AF36" s="404"/>
      <c r="AG36" s="404"/>
      <c r="AH36" s="404"/>
      <c r="AI36" s="404"/>
      <c r="AJ36" s="404"/>
      <c r="AK36" s="404"/>
      <c r="AL36" s="181"/>
      <c r="AM36" s="403" t="str">
        <f t="shared" si="0"/>
        <v/>
      </c>
      <c r="AN36" s="403"/>
      <c r="AO36" s="404"/>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11</v>
      </c>
      <c r="BX36" s="403"/>
      <c r="BY36" s="404" t="str">
        <f>IF('各会計、関係団体の財政状況及び健全化判断比率'!B70="","",'各会計、関係団体の財政状況及び健全化判断比率'!B70)</f>
        <v>東近江行政組合（救急医療特別会計）</v>
      </c>
      <c r="BZ36" s="404"/>
      <c r="CA36" s="404"/>
      <c r="CB36" s="404"/>
      <c r="CC36" s="404"/>
      <c r="CD36" s="404"/>
      <c r="CE36" s="404"/>
      <c r="CF36" s="404"/>
      <c r="CG36" s="404"/>
      <c r="CH36" s="404"/>
      <c r="CI36" s="404"/>
      <c r="CJ36" s="404"/>
      <c r="CK36" s="404"/>
      <c r="CL36" s="404"/>
      <c r="CM36" s="404"/>
      <c r="CN36" s="181"/>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12</v>
      </c>
      <c r="BX37" s="403"/>
      <c r="BY37" s="404" t="str">
        <f>IF('各会計、関係団体の財政状況及び健全化判断比率'!B71="","",'各会計、関係団体の財政状況及び健全化判断比率'!B71)</f>
        <v>八日市布引ライフ組合</v>
      </c>
      <c r="BZ37" s="404"/>
      <c r="CA37" s="404"/>
      <c r="CB37" s="404"/>
      <c r="CC37" s="404"/>
      <c r="CD37" s="404"/>
      <c r="CE37" s="404"/>
      <c r="CF37" s="404"/>
      <c r="CG37" s="404"/>
      <c r="CH37" s="404"/>
      <c r="CI37" s="404"/>
      <c r="CJ37" s="404"/>
      <c r="CK37" s="404"/>
      <c r="CL37" s="404"/>
      <c r="CM37" s="404"/>
      <c r="CN37" s="181"/>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13</v>
      </c>
      <c r="BX38" s="403"/>
      <c r="BY38" s="404" t="str">
        <f>IF('各会計、関係団体の財政状況及び健全化判断比率'!B72="","",'各会計、関係団体の財政状況及び健全化判断比率'!B72)</f>
        <v>滋賀県市町村職員研修センター</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14</v>
      </c>
      <c r="BX39" s="403"/>
      <c r="BY39" s="404" t="str">
        <f>IF('各会計、関係団体の財政状況及び健全化判断比率'!B73="","",'各会計、関係団体の財政状況及び健全化判断比率'!B73)</f>
        <v>滋賀県市町村職員退職手当組合</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f t="shared" si="2"/>
        <v>15</v>
      </c>
      <c r="BX40" s="403"/>
      <c r="BY40" s="404" t="str">
        <f>IF('各会計、関係団体の財政状況及び健全化判断比率'!B74="","",'各会計、関係団体の財政状況及び健全化判断比率'!B74)</f>
        <v>滋賀県市町村議会議員公務災害補償等組合</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f t="shared" si="2"/>
        <v>16</v>
      </c>
      <c r="BX41" s="403"/>
      <c r="BY41" s="404" t="str">
        <f>IF('各会計、関係団体の財政状況及び健全化判断比率'!B75="","",'各会計、関係団体の財政状況及び健全化判断比率'!B75)</f>
        <v>滋賀県後期高齢者医療広域連合（一般会計）</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f t="shared" si="2"/>
        <v>17</v>
      </c>
      <c r="BX42" s="403"/>
      <c r="BY42" s="404" t="str">
        <f>IF('各会計、関係団体の財政状況及び健全化判断比率'!B76="","",'各会計、関係団体の財政状況及び健全化判断比率'!B76)</f>
        <v>滋賀県後期高齢者医療広域連合（後期高齢者医療特別会計）</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207</v>
      </c>
      <c r="E46" s="400" t="s">
        <v>208</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209</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210</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211</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212</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213</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214</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215</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4zQqVx92fT+I3xawXcgRVPlia2ZyOZk9x+D6/hDf7fYMy0pxzSanXiMjGG6Ocy3vov6xnn6uSkcbzCr5hmV0w==" saltValue="18Lfn/tnJJr+Xiu1R0dfT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G40" zoomScaleSheetLayoutView="100" workbookViewId="0">
      <selection activeCell="P37" sqref="P37"/>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554</v>
      </c>
      <c r="G33" s="29" t="s">
        <v>555</v>
      </c>
      <c r="H33" s="29" t="s">
        <v>556</v>
      </c>
      <c r="I33" s="29" t="s">
        <v>557</v>
      </c>
      <c r="J33" s="30" t="s">
        <v>558</v>
      </c>
      <c r="K33" s="22"/>
      <c r="L33" s="22"/>
      <c r="M33" s="22"/>
      <c r="N33" s="22"/>
      <c r="O33" s="22"/>
      <c r="P33" s="22"/>
    </row>
    <row r="34" spans="1:16" ht="39" customHeight="1" x14ac:dyDescent="0.15">
      <c r="A34" s="22"/>
      <c r="B34" s="31"/>
      <c r="C34" s="1187" t="s">
        <v>560</v>
      </c>
      <c r="D34" s="1187"/>
      <c r="E34" s="1188"/>
      <c r="F34" s="32">
        <v>18.73</v>
      </c>
      <c r="G34" s="33">
        <v>19.3</v>
      </c>
      <c r="H34" s="33">
        <v>15.56</v>
      </c>
      <c r="I34" s="33">
        <v>16.25</v>
      </c>
      <c r="J34" s="34">
        <v>17.02</v>
      </c>
      <c r="K34" s="22"/>
      <c r="L34" s="22"/>
      <c r="M34" s="22"/>
      <c r="N34" s="22"/>
      <c r="O34" s="22"/>
      <c r="P34" s="22"/>
    </row>
    <row r="35" spans="1:16" ht="39" customHeight="1" x14ac:dyDescent="0.15">
      <c r="A35" s="22"/>
      <c r="B35" s="35"/>
      <c r="C35" s="1181" t="s">
        <v>561</v>
      </c>
      <c r="D35" s="1182"/>
      <c r="E35" s="1183"/>
      <c r="F35" s="36">
        <v>7.5</v>
      </c>
      <c r="G35" s="37">
        <v>8.1199999999999992</v>
      </c>
      <c r="H35" s="37">
        <v>7.07</v>
      </c>
      <c r="I35" s="37">
        <v>11.08</v>
      </c>
      <c r="J35" s="38">
        <v>13.06</v>
      </c>
      <c r="K35" s="22"/>
      <c r="L35" s="22"/>
      <c r="M35" s="22"/>
      <c r="N35" s="22"/>
      <c r="O35" s="22"/>
      <c r="P35" s="22"/>
    </row>
    <row r="36" spans="1:16" ht="39" customHeight="1" x14ac:dyDescent="0.15">
      <c r="A36" s="22"/>
      <c r="B36" s="35"/>
      <c r="C36" s="1181" t="s">
        <v>562</v>
      </c>
      <c r="D36" s="1182"/>
      <c r="E36" s="1183"/>
      <c r="F36" s="36">
        <v>2.14</v>
      </c>
      <c r="G36" s="37">
        <v>1.95</v>
      </c>
      <c r="H36" s="37">
        <v>1.6</v>
      </c>
      <c r="I36" s="37">
        <v>1.93</v>
      </c>
      <c r="J36" s="38">
        <v>2.97</v>
      </c>
      <c r="K36" s="22"/>
      <c r="L36" s="22"/>
      <c r="M36" s="22"/>
      <c r="N36" s="22"/>
      <c r="O36" s="22"/>
      <c r="P36" s="22"/>
    </row>
    <row r="37" spans="1:16" ht="39" customHeight="1" x14ac:dyDescent="0.15">
      <c r="A37" s="22"/>
      <c r="B37" s="35"/>
      <c r="C37" s="1181" t="s">
        <v>563</v>
      </c>
      <c r="D37" s="1182"/>
      <c r="E37" s="1183"/>
      <c r="F37" s="36" t="s">
        <v>512</v>
      </c>
      <c r="G37" s="37" t="s">
        <v>512</v>
      </c>
      <c r="H37" s="37">
        <v>1.0900000000000001</v>
      </c>
      <c r="I37" s="37">
        <v>1.84</v>
      </c>
      <c r="J37" s="38">
        <v>1.2</v>
      </c>
      <c r="K37" s="22"/>
      <c r="L37" s="22"/>
      <c r="M37" s="22"/>
      <c r="N37" s="22"/>
      <c r="O37" s="22"/>
      <c r="P37" s="22"/>
    </row>
    <row r="38" spans="1:16" ht="39" customHeight="1" x14ac:dyDescent="0.15">
      <c r="A38" s="22"/>
      <c r="B38" s="35"/>
      <c r="C38" s="1181" t="s">
        <v>564</v>
      </c>
      <c r="D38" s="1182"/>
      <c r="E38" s="1183"/>
      <c r="F38" s="36">
        <v>7.0000000000000007E-2</v>
      </c>
      <c r="G38" s="37">
        <v>0.08</v>
      </c>
      <c r="H38" s="37">
        <v>7.0000000000000007E-2</v>
      </c>
      <c r="I38" s="37">
        <v>0.16</v>
      </c>
      <c r="J38" s="38">
        <v>0.32</v>
      </c>
      <c r="K38" s="22"/>
      <c r="L38" s="22"/>
      <c r="M38" s="22"/>
      <c r="N38" s="22"/>
      <c r="O38" s="22"/>
      <c r="P38" s="22"/>
    </row>
    <row r="39" spans="1:16" ht="39" customHeight="1" x14ac:dyDescent="0.15">
      <c r="A39" s="22"/>
      <c r="B39" s="35"/>
      <c r="C39" s="1181" t="s">
        <v>565</v>
      </c>
      <c r="D39" s="1182"/>
      <c r="E39" s="1183"/>
      <c r="F39" s="36">
        <v>0.37</v>
      </c>
      <c r="G39" s="37">
        <v>0.14000000000000001</v>
      </c>
      <c r="H39" s="37">
        <v>0.3</v>
      </c>
      <c r="I39" s="37">
        <v>0.53</v>
      </c>
      <c r="J39" s="38">
        <v>0.15</v>
      </c>
      <c r="K39" s="22"/>
      <c r="L39" s="22"/>
      <c r="M39" s="22"/>
      <c r="N39" s="22"/>
      <c r="O39" s="22"/>
      <c r="P39" s="22"/>
    </row>
    <row r="40" spans="1:16" ht="39" customHeight="1" x14ac:dyDescent="0.15">
      <c r="A40" s="22"/>
      <c r="B40" s="35"/>
      <c r="C40" s="1181" t="s">
        <v>566</v>
      </c>
      <c r="D40" s="1182"/>
      <c r="E40" s="1183"/>
      <c r="F40" s="36">
        <v>0.06</v>
      </c>
      <c r="G40" s="37">
        <v>0.06</v>
      </c>
      <c r="H40" s="37">
        <v>0.05</v>
      </c>
      <c r="I40" s="37">
        <v>0.06</v>
      </c>
      <c r="J40" s="38">
        <v>0.06</v>
      </c>
      <c r="K40" s="22"/>
      <c r="L40" s="22"/>
      <c r="M40" s="22"/>
      <c r="N40" s="22"/>
      <c r="O40" s="22"/>
      <c r="P40" s="22"/>
    </row>
    <row r="41" spans="1:16" ht="39" customHeight="1" x14ac:dyDescent="0.15">
      <c r="A41" s="22"/>
      <c r="B41" s="35"/>
      <c r="C41" s="1181" t="s">
        <v>567</v>
      </c>
      <c r="D41" s="1182"/>
      <c r="E41" s="1183"/>
      <c r="F41" s="36">
        <v>0</v>
      </c>
      <c r="G41" s="37">
        <v>0</v>
      </c>
      <c r="H41" s="37">
        <v>0</v>
      </c>
      <c r="I41" s="37">
        <v>0</v>
      </c>
      <c r="J41" s="38">
        <v>0.04</v>
      </c>
      <c r="K41" s="22"/>
      <c r="L41" s="22"/>
      <c r="M41" s="22"/>
      <c r="N41" s="22"/>
      <c r="O41" s="22"/>
      <c r="P41" s="22"/>
    </row>
    <row r="42" spans="1:16" ht="39" customHeight="1" x14ac:dyDescent="0.15">
      <c r="A42" s="22"/>
      <c r="B42" s="39"/>
      <c r="C42" s="1181" t="s">
        <v>568</v>
      </c>
      <c r="D42" s="1182"/>
      <c r="E42" s="1183"/>
      <c r="F42" s="36" t="s">
        <v>512</v>
      </c>
      <c r="G42" s="37" t="s">
        <v>512</v>
      </c>
      <c r="H42" s="37" t="s">
        <v>512</v>
      </c>
      <c r="I42" s="37" t="s">
        <v>512</v>
      </c>
      <c r="J42" s="38" t="s">
        <v>512</v>
      </c>
      <c r="K42" s="22"/>
      <c r="L42" s="22"/>
      <c r="M42" s="22"/>
      <c r="N42" s="22"/>
      <c r="O42" s="22"/>
      <c r="P42" s="22"/>
    </row>
    <row r="43" spans="1:16" ht="39" customHeight="1" thickBot="1" x14ac:dyDescent="0.2">
      <c r="A43" s="22"/>
      <c r="B43" s="40"/>
      <c r="C43" s="1184" t="s">
        <v>569</v>
      </c>
      <c r="D43" s="1185"/>
      <c r="E43" s="1186"/>
      <c r="F43" s="41">
        <v>0.19</v>
      </c>
      <c r="G43" s="42">
        <v>1.03</v>
      </c>
      <c r="H43" s="42" t="s">
        <v>512</v>
      </c>
      <c r="I43" s="42" t="s">
        <v>512</v>
      </c>
      <c r="J43" s="43" t="s">
        <v>512</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M4bR9zzrP1UwAGD+8FnowS9yNgXp2CkelNfl01LGm4Z/ZUIpBo3ZIwjLs6lbwET31Bx0qZEFEpqyWjIiTtgAHw==" saltValue="jEvUERgckncXm6ZH4rYxf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I45" zoomScaleSheetLayoutView="55" workbookViewId="0">
      <selection activeCell="U48" sqref="U48"/>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x14ac:dyDescent="0.15">
      <c r="A45" s="48"/>
      <c r="B45" s="1212" t="s">
        <v>10</v>
      </c>
      <c r="C45" s="1213"/>
      <c r="D45" s="58"/>
      <c r="E45" s="1218" t="s">
        <v>11</v>
      </c>
      <c r="F45" s="1218"/>
      <c r="G45" s="1218"/>
      <c r="H45" s="1218"/>
      <c r="I45" s="1218"/>
      <c r="J45" s="1219"/>
      <c r="K45" s="59">
        <v>685</v>
      </c>
      <c r="L45" s="60">
        <v>747</v>
      </c>
      <c r="M45" s="60">
        <v>753</v>
      </c>
      <c r="N45" s="60">
        <v>774</v>
      </c>
      <c r="O45" s="61">
        <v>786</v>
      </c>
      <c r="P45" s="48"/>
      <c r="Q45" s="48"/>
      <c r="R45" s="48"/>
      <c r="S45" s="48"/>
      <c r="T45" s="48"/>
      <c r="U45" s="48"/>
    </row>
    <row r="46" spans="1:21" ht="30.75" customHeight="1" x14ac:dyDescent="0.15">
      <c r="A46" s="48"/>
      <c r="B46" s="1214"/>
      <c r="C46" s="1215"/>
      <c r="D46" s="62"/>
      <c r="E46" s="1191" t="s">
        <v>12</v>
      </c>
      <c r="F46" s="1191"/>
      <c r="G46" s="1191"/>
      <c r="H46" s="1191"/>
      <c r="I46" s="1191"/>
      <c r="J46" s="1192"/>
      <c r="K46" s="63" t="s">
        <v>512</v>
      </c>
      <c r="L46" s="64" t="s">
        <v>512</v>
      </c>
      <c r="M46" s="64" t="s">
        <v>512</v>
      </c>
      <c r="N46" s="64" t="s">
        <v>512</v>
      </c>
      <c r="O46" s="65" t="s">
        <v>512</v>
      </c>
      <c r="P46" s="48"/>
      <c r="Q46" s="48"/>
      <c r="R46" s="48"/>
      <c r="S46" s="48"/>
      <c r="T46" s="48"/>
      <c r="U46" s="48"/>
    </row>
    <row r="47" spans="1:21" ht="30.75" customHeight="1" x14ac:dyDescent="0.15">
      <c r="A47" s="48"/>
      <c r="B47" s="1214"/>
      <c r="C47" s="1215"/>
      <c r="D47" s="62"/>
      <c r="E47" s="1191" t="s">
        <v>13</v>
      </c>
      <c r="F47" s="1191"/>
      <c r="G47" s="1191"/>
      <c r="H47" s="1191"/>
      <c r="I47" s="1191"/>
      <c r="J47" s="1192"/>
      <c r="K47" s="63" t="s">
        <v>512</v>
      </c>
      <c r="L47" s="64" t="s">
        <v>512</v>
      </c>
      <c r="M47" s="64" t="s">
        <v>512</v>
      </c>
      <c r="N47" s="64" t="s">
        <v>512</v>
      </c>
      <c r="O47" s="65" t="s">
        <v>512</v>
      </c>
      <c r="P47" s="48"/>
      <c r="Q47" s="48"/>
      <c r="R47" s="48"/>
      <c r="S47" s="48"/>
      <c r="T47" s="48"/>
      <c r="U47" s="48"/>
    </row>
    <row r="48" spans="1:21" ht="30.75" customHeight="1" x14ac:dyDescent="0.15">
      <c r="A48" s="48"/>
      <c r="B48" s="1214"/>
      <c r="C48" s="1215"/>
      <c r="D48" s="62"/>
      <c r="E48" s="1191" t="s">
        <v>14</v>
      </c>
      <c r="F48" s="1191"/>
      <c r="G48" s="1191"/>
      <c r="H48" s="1191"/>
      <c r="I48" s="1191"/>
      <c r="J48" s="1192"/>
      <c r="K48" s="63">
        <v>377</v>
      </c>
      <c r="L48" s="64">
        <v>404</v>
      </c>
      <c r="M48" s="64">
        <v>350</v>
      </c>
      <c r="N48" s="64">
        <v>341</v>
      </c>
      <c r="O48" s="65">
        <v>345</v>
      </c>
      <c r="P48" s="48"/>
      <c r="Q48" s="48"/>
      <c r="R48" s="48"/>
      <c r="S48" s="48"/>
      <c r="T48" s="48"/>
      <c r="U48" s="48"/>
    </row>
    <row r="49" spans="1:21" ht="30.75" customHeight="1" x14ac:dyDescent="0.15">
      <c r="A49" s="48"/>
      <c r="B49" s="1214"/>
      <c r="C49" s="1215"/>
      <c r="D49" s="62"/>
      <c r="E49" s="1191" t="s">
        <v>15</v>
      </c>
      <c r="F49" s="1191"/>
      <c r="G49" s="1191"/>
      <c r="H49" s="1191"/>
      <c r="I49" s="1191"/>
      <c r="J49" s="1192"/>
      <c r="K49" s="63">
        <v>107</v>
      </c>
      <c r="L49" s="64">
        <v>109</v>
      </c>
      <c r="M49" s="64">
        <v>108</v>
      </c>
      <c r="N49" s="64">
        <v>71</v>
      </c>
      <c r="O49" s="65">
        <v>19</v>
      </c>
      <c r="P49" s="48"/>
      <c r="Q49" s="48"/>
      <c r="R49" s="48"/>
      <c r="S49" s="48"/>
      <c r="T49" s="48"/>
      <c r="U49" s="48"/>
    </row>
    <row r="50" spans="1:21" ht="30.75" customHeight="1" x14ac:dyDescent="0.15">
      <c r="A50" s="48"/>
      <c r="B50" s="1214"/>
      <c r="C50" s="1215"/>
      <c r="D50" s="62"/>
      <c r="E50" s="1191" t="s">
        <v>16</v>
      </c>
      <c r="F50" s="1191"/>
      <c r="G50" s="1191"/>
      <c r="H50" s="1191"/>
      <c r="I50" s="1191"/>
      <c r="J50" s="1192"/>
      <c r="K50" s="63" t="s">
        <v>512</v>
      </c>
      <c r="L50" s="64" t="s">
        <v>512</v>
      </c>
      <c r="M50" s="64" t="s">
        <v>512</v>
      </c>
      <c r="N50" s="64" t="s">
        <v>512</v>
      </c>
      <c r="O50" s="65">
        <v>61</v>
      </c>
      <c r="P50" s="48"/>
      <c r="Q50" s="48"/>
      <c r="R50" s="48"/>
      <c r="S50" s="48"/>
      <c r="T50" s="48"/>
      <c r="U50" s="48"/>
    </row>
    <row r="51" spans="1:21" ht="30.75" customHeight="1" x14ac:dyDescent="0.15">
      <c r="A51" s="48"/>
      <c r="B51" s="1216"/>
      <c r="C51" s="1217"/>
      <c r="D51" s="66"/>
      <c r="E51" s="1191" t="s">
        <v>17</v>
      </c>
      <c r="F51" s="1191"/>
      <c r="G51" s="1191"/>
      <c r="H51" s="1191"/>
      <c r="I51" s="1191"/>
      <c r="J51" s="1192"/>
      <c r="K51" s="63" t="s">
        <v>512</v>
      </c>
      <c r="L51" s="64" t="s">
        <v>512</v>
      </c>
      <c r="M51" s="64" t="s">
        <v>512</v>
      </c>
      <c r="N51" s="64" t="s">
        <v>512</v>
      </c>
      <c r="O51" s="65" t="s">
        <v>512</v>
      </c>
      <c r="P51" s="48"/>
      <c r="Q51" s="48"/>
      <c r="R51" s="48"/>
      <c r="S51" s="48"/>
      <c r="T51" s="48"/>
      <c r="U51" s="48"/>
    </row>
    <row r="52" spans="1:21" ht="30.75" customHeight="1" x14ac:dyDescent="0.15">
      <c r="A52" s="48"/>
      <c r="B52" s="1189" t="s">
        <v>18</v>
      </c>
      <c r="C52" s="1190"/>
      <c r="D52" s="66"/>
      <c r="E52" s="1191" t="s">
        <v>19</v>
      </c>
      <c r="F52" s="1191"/>
      <c r="G52" s="1191"/>
      <c r="H52" s="1191"/>
      <c r="I52" s="1191"/>
      <c r="J52" s="1192"/>
      <c r="K52" s="63">
        <v>867</v>
      </c>
      <c r="L52" s="64">
        <v>873</v>
      </c>
      <c r="M52" s="64">
        <v>887</v>
      </c>
      <c r="N52" s="64">
        <v>838</v>
      </c>
      <c r="O52" s="65">
        <v>834</v>
      </c>
      <c r="P52" s="48"/>
      <c r="Q52" s="48"/>
      <c r="R52" s="48"/>
      <c r="S52" s="48"/>
      <c r="T52" s="48"/>
      <c r="U52" s="48"/>
    </row>
    <row r="53" spans="1:21" ht="30.75" customHeight="1" thickBot="1" x14ac:dyDescent="0.2">
      <c r="A53" s="48"/>
      <c r="B53" s="1193" t="s">
        <v>20</v>
      </c>
      <c r="C53" s="1194"/>
      <c r="D53" s="67"/>
      <c r="E53" s="1195" t="s">
        <v>21</v>
      </c>
      <c r="F53" s="1195"/>
      <c r="G53" s="1195"/>
      <c r="H53" s="1195"/>
      <c r="I53" s="1195"/>
      <c r="J53" s="1196"/>
      <c r="K53" s="68">
        <v>302</v>
      </c>
      <c r="L53" s="69">
        <v>387</v>
      </c>
      <c r="M53" s="69">
        <v>324</v>
      </c>
      <c r="N53" s="69">
        <v>348</v>
      </c>
      <c r="O53" s="70">
        <v>377</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23</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24</v>
      </c>
      <c r="C56" s="73"/>
      <c r="D56" s="73"/>
      <c r="E56" s="73"/>
      <c r="F56" s="73"/>
      <c r="G56" s="73"/>
      <c r="H56" s="73"/>
      <c r="I56" s="73"/>
      <c r="J56" s="73"/>
      <c r="K56" s="74"/>
      <c r="L56" s="74"/>
      <c r="M56" s="74"/>
      <c r="N56" s="74"/>
      <c r="O56" s="75" t="s">
        <v>570</v>
      </c>
      <c r="P56" s="48"/>
      <c r="Q56" s="48"/>
      <c r="R56" s="48"/>
      <c r="S56" s="48"/>
      <c r="T56" s="48"/>
      <c r="U56" s="48"/>
    </row>
    <row r="57" spans="1:21" ht="31.5" customHeight="1" thickBot="1" x14ac:dyDescent="0.2">
      <c r="A57" s="48"/>
      <c r="B57" s="76"/>
      <c r="C57" s="77"/>
      <c r="D57" s="77"/>
      <c r="E57" s="78"/>
      <c r="F57" s="78"/>
      <c r="G57" s="78"/>
      <c r="H57" s="78"/>
      <c r="I57" s="78"/>
      <c r="J57" s="79" t="s">
        <v>2</v>
      </c>
      <c r="K57" s="80" t="s">
        <v>571</v>
      </c>
      <c r="L57" s="81" t="s">
        <v>572</v>
      </c>
      <c r="M57" s="81" t="s">
        <v>573</v>
      </c>
      <c r="N57" s="81" t="s">
        <v>574</v>
      </c>
      <c r="O57" s="82" t="s">
        <v>575</v>
      </c>
      <c r="P57" s="48"/>
      <c r="Q57" s="48"/>
      <c r="R57" s="48"/>
      <c r="S57" s="48"/>
      <c r="T57" s="48"/>
      <c r="U57" s="48"/>
    </row>
    <row r="58" spans="1:21" ht="31.5" customHeight="1" x14ac:dyDescent="0.15">
      <c r="B58" s="1197" t="s">
        <v>25</v>
      </c>
      <c r="C58" s="1198"/>
      <c r="D58" s="1203" t="s">
        <v>26</v>
      </c>
      <c r="E58" s="1204"/>
      <c r="F58" s="1204"/>
      <c r="G58" s="1204"/>
      <c r="H58" s="1204"/>
      <c r="I58" s="1204"/>
      <c r="J58" s="1205"/>
      <c r="K58" s="83"/>
      <c r="L58" s="84"/>
      <c r="M58" s="84"/>
      <c r="N58" s="84"/>
      <c r="O58" s="85"/>
    </row>
    <row r="59" spans="1:21" ht="31.5" customHeight="1" x14ac:dyDescent="0.15">
      <c r="B59" s="1199"/>
      <c r="C59" s="1200"/>
      <c r="D59" s="1206" t="s">
        <v>27</v>
      </c>
      <c r="E59" s="1207"/>
      <c r="F59" s="1207"/>
      <c r="G59" s="1207"/>
      <c r="H59" s="1207"/>
      <c r="I59" s="1207"/>
      <c r="J59" s="1208"/>
      <c r="K59" s="86"/>
      <c r="L59" s="87"/>
      <c r="M59" s="87"/>
      <c r="N59" s="87"/>
      <c r="O59" s="88"/>
    </row>
    <row r="60" spans="1:21" ht="31.5" customHeight="1" thickBot="1" x14ac:dyDescent="0.2">
      <c r="B60" s="1201"/>
      <c r="C60" s="1202"/>
      <c r="D60" s="1209" t="s">
        <v>28</v>
      </c>
      <c r="E60" s="1210"/>
      <c r="F60" s="1210"/>
      <c r="G60" s="1210"/>
      <c r="H60" s="1210"/>
      <c r="I60" s="1210"/>
      <c r="J60" s="1211"/>
      <c r="K60" s="89"/>
      <c r="L60" s="90"/>
      <c r="M60" s="90"/>
      <c r="N60" s="90"/>
      <c r="O60" s="91"/>
    </row>
    <row r="61" spans="1:21" ht="24" customHeight="1" x14ac:dyDescent="0.15">
      <c r="B61" s="92"/>
      <c r="C61" s="92"/>
      <c r="D61" s="93" t="s">
        <v>29</v>
      </c>
      <c r="E61" s="94"/>
      <c r="F61" s="94"/>
      <c r="G61" s="94"/>
      <c r="H61" s="94"/>
      <c r="I61" s="94"/>
      <c r="J61" s="94"/>
      <c r="K61" s="94"/>
      <c r="L61" s="94"/>
      <c r="M61" s="94"/>
      <c r="N61" s="94"/>
      <c r="O61" s="94"/>
    </row>
    <row r="62" spans="1:21" ht="24" customHeight="1" x14ac:dyDescent="0.15">
      <c r="B62" s="95"/>
      <c r="C62" s="95"/>
      <c r="D62" s="93" t="s">
        <v>30</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ELB79TzF0hummObzJvzWnL+y5P29ZE0/tWykYA/Iot6B0V6BW+ZvddebysExlKUFbxme2mA2JFhUtAREid0Jhg==" saltValue="oLxcsWsvSMzK79QO/qQe+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I1"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8</v>
      </c>
    </row>
    <row r="40" spans="2:13" ht="27.75" customHeight="1" thickBot="1" x14ac:dyDescent="0.2">
      <c r="B40" s="98" t="s">
        <v>9</v>
      </c>
      <c r="C40" s="99"/>
      <c r="D40" s="99"/>
      <c r="E40" s="100"/>
      <c r="F40" s="100"/>
      <c r="G40" s="100"/>
      <c r="H40" s="101" t="s">
        <v>2</v>
      </c>
      <c r="I40" s="102" t="s">
        <v>554</v>
      </c>
      <c r="J40" s="103" t="s">
        <v>555</v>
      </c>
      <c r="K40" s="103" t="s">
        <v>556</v>
      </c>
      <c r="L40" s="103" t="s">
        <v>557</v>
      </c>
      <c r="M40" s="104" t="s">
        <v>558</v>
      </c>
    </row>
    <row r="41" spans="2:13" ht="27.75" customHeight="1" x14ac:dyDescent="0.15">
      <c r="B41" s="1232" t="s">
        <v>31</v>
      </c>
      <c r="C41" s="1233"/>
      <c r="D41" s="105"/>
      <c r="E41" s="1234" t="s">
        <v>32</v>
      </c>
      <c r="F41" s="1234"/>
      <c r="G41" s="1234"/>
      <c r="H41" s="1235"/>
      <c r="I41" s="355">
        <v>8684</v>
      </c>
      <c r="J41" s="356">
        <v>8429</v>
      </c>
      <c r="K41" s="356">
        <v>8510</v>
      </c>
      <c r="L41" s="356">
        <v>8602</v>
      </c>
      <c r="M41" s="357">
        <v>8211</v>
      </c>
    </row>
    <row r="42" spans="2:13" ht="27.75" customHeight="1" x14ac:dyDescent="0.15">
      <c r="B42" s="1222"/>
      <c r="C42" s="1223"/>
      <c r="D42" s="106"/>
      <c r="E42" s="1226" t="s">
        <v>33</v>
      </c>
      <c r="F42" s="1226"/>
      <c r="G42" s="1226"/>
      <c r="H42" s="1227"/>
      <c r="I42" s="358">
        <v>268</v>
      </c>
      <c r="J42" s="359">
        <v>268</v>
      </c>
      <c r="K42" s="359">
        <v>297</v>
      </c>
      <c r="L42" s="359">
        <v>297</v>
      </c>
      <c r="M42" s="360">
        <v>236</v>
      </c>
    </row>
    <row r="43" spans="2:13" ht="27.75" customHeight="1" x14ac:dyDescent="0.15">
      <c r="B43" s="1222"/>
      <c r="C43" s="1223"/>
      <c r="D43" s="106"/>
      <c r="E43" s="1226" t="s">
        <v>34</v>
      </c>
      <c r="F43" s="1226"/>
      <c r="G43" s="1226"/>
      <c r="H43" s="1227"/>
      <c r="I43" s="358">
        <v>4997</v>
      </c>
      <c r="J43" s="359">
        <v>4953</v>
      </c>
      <c r="K43" s="359">
        <v>4762</v>
      </c>
      <c r="L43" s="359">
        <v>4435</v>
      </c>
      <c r="M43" s="360">
        <v>3989</v>
      </c>
    </row>
    <row r="44" spans="2:13" ht="27.75" customHeight="1" x14ac:dyDescent="0.15">
      <c r="B44" s="1222"/>
      <c r="C44" s="1223"/>
      <c r="D44" s="106"/>
      <c r="E44" s="1226" t="s">
        <v>35</v>
      </c>
      <c r="F44" s="1226"/>
      <c r="G44" s="1226"/>
      <c r="H44" s="1227"/>
      <c r="I44" s="358">
        <v>388</v>
      </c>
      <c r="J44" s="359">
        <v>287</v>
      </c>
      <c r="K44" s="359">
        <v>190</v>
      </c>
      <c r="L44" s="359">
        <v>132</v>
      </c>
      <c r="M44" s="360">
        <v>112</v>
      </c>
    </row>
    <row r="45" spans="2:13" ht="27.75" customHeight="1" x14ac:dyDescent="0.15">
      <c r="B45" s="1222"/>
      <c r="C45" s="1223"/>
      <c r="D45" s="106"/>
      <c r="E45" s="1226" t="s">
        <v>36</v>
      </c>
      <c r="F45" s="1226"/>
      <c r="G45" s="1226"/>
      <c r="H45" s="1227"/>
      <c r="I45" s="358">
        <v>1755</v>
      </c>
      <c r="J45" s="359">
        <v>1802</v>
      </c>
      <c r="K45" s="359">
        <v>1753</v>
      </c>
      <c r="L45" s="359">
        <v>1696</v>
      </c>
      <c r="M45" s="360">
        <v>1704</v>
      </c>
    </row>
    <row r="46" spans="2:13" ht="27.75" customHeight="1" x14ac:dyDescent="0.15">
      <c r="B46" s="1222"/>
      <c r="C46" s="1223"/>
      <c r="D46" s="107"/>
      <c r="E46" s="1226" t="s">
        <v>37</v>
      </c>
      <c r="F46" s="1226"/>
      <c r="G46" s="1226"/>
      <c r="H46" s="1227"/>
      <c r="I46" s="358" t="s">
        <v>512</v>
      </c>
      <c r="J46" s="359">
        <v>0</v>
      </c>
      <c r="K46" s="359" t="s">
        <v>512</v>
      </c>
      <c r="L46" s="359" t="s">
        <v>512</v>
      </c>
      <c r="M46" s="360" t="s">
        <v>512</v>
      </c>
    </row>
    <row r="47" spans="2:13" ht="27.75" customHeight="1" x14ac:dyDescent="0.15">
      <c r="B47" s="1222"/>
      <c r="C47" s="1223"/>
      <c r="D47" s="108"/>
      <c r="E47" s="1236" t="s">
        <v>38</v>
      </c>
      <c r="F47" s="1237"/>
      <c r="G47" s="1237"/>
      <c r="H47" s="1238"/>
      <c r="I47" s="358" t="s">
        <v>512</v>
      </c>
      <c r="J47" s="359" t="s">
        <v>512</v>
      </c>
      <c r="K47" s="359" t="s">
        <v>512</v>
      </c>
      <c r="L47" s="359" t="s">
        <v>512</v>
      </c>
      <c r="M47" s="360" t="s">
        <v>512</v>
      </c>
    </row>
    <row r="48" spans="2:13" ht="27.75" customHeight="1" x14ac:dyDescent="0.15">
      <c r="B48" s="1222"/>
      <c r="C48" s="1223"/>
      <c r="D48" s="106"/>
      <c r="E48" s="1226" t="s">
        <v>39</v>
      </c>
      <c r="F48" s="1226"/>
      <c r="G48" s="1226"/>
      <c r="H48" s="1227"/>
      <c r="I48" s="358" t="s">
        <v>512</v>
      </c>
      <c r="J48" s="359" t="s">
        <v>512</v>
      </c>
      <c r="K48" s="359" t="s">
        <v>512</v>
      </c>
      <c r="L48" s="359" t="s">
        <v>512</v>
      </c>
      <c r="M48" s="360" t="s">
        <v>512</v>
      </c>
    </row>
    <row r="49" spans="2:13" ht="27.75" customHeight="1" x14ac:dyDescent="0.15">
      <c r="B49" s="1224"/>
      <c r="C49" s="1225"/>
      <c r="D49" s="106"/>
      <c r="E49" s="1226" t="s">
        <v>40</v>
      </c>
      <c r="F49" s="1226"/>
      <c r="G49" s="1226"/>
      <c r="H49" s="1227"/>
      <c r="I49" s="358" t="s">
        <v>512</v>
      </c>
      <c r="J49" s="359" t="s">
        <v>512</v>
      </c>
      <c r="K49" s="359" t="s">
        <v>512</v>
      </c>
      <c r="L49" s="359" t="s">
        <v>512</v>
      </c>
      <c r="M49" s="360" t="s">
        <v>512</v>
      </c>
    </row>
    <row r="50" spans="2:13" ht="27.75" customHeight="1" x14ac:dyDescent="0.15">
      <c r="B50" s="1220" t="s">
        <v>41</v>
      </c>
      <c r="C50" s="1221"/>
      <c r="D50" s="109"/>
      <c r="E50" s="1226" t="s">
        <v>42</v>
      </c>
      <c r="F50" s="1226"/>
      <c r="G50" s="1226"/>
      <c r="H50" s="1227"/>
      <c r="I50" s="358">
        <v>2463</v>
      </c>
      <c r="J50" s="359">
        <v>2692</v>
      </c>
      <c r="K50" s="359">
        <v>2678</v>
      </c>
      <c r="L50" s="359">
        <v>3227</v>
      </c>
      <c r="M50" s="360">
        <v>3408</v>
      </c>
    </row>
    <row r="51" spans="2:13" ht="27.75" customHeight="1" x14ac:dyDescent="0.15">
      <c r="B51" s="1222"/>
      <c r="C51" s="1223"/>
      <c r="D51" s="106"/>
      <c r="E51" s="1226" t="s">
        <v>43</v>
      </c>
      <c r="F51" s="1226"/>
      <c r="G51" s="1226"/>
      <c r="H51" s="1227"/>
      <c r="I51" s="358" t="s">
        <v>512</v>
      </c>
      <c r="J51" s="359" t="s">
        <v>512</v>
      </c>
      <c r="K51" s="359" t="s">
        <v>512</v>
      </c>
      <c r="L51" s="359" t="s">
        <v>512</v>
      </c>
      <c r="M51" s="360" t="s">
        <v>512</v>
      </c>
    </row>
    <row r="52" spans="2:13" ht="27.75" customHeight="1" x14ac:dyDescent="0.15">
      <c r="B52" s="1224"/>
      <c r="C52" s="1225"/>
      <c r="D52" s="106"/>
      <c r="E52" s="1226" t="s">
        <v>44</v>
      </c>
      <c r="F52" s="1226"/>
      <c r="G52" s="1226"/>
      <c r="H52" s="1227"/>
      <c r="I52" s="358">
        <v>10334</v>
      </c>
      <c r="J52" s="359">
        <v>9866</v>
      </c>
      <c r="K52" s="359">
        <v>9789</v>
      </c>
      <c r="L52" s="359">
        <v>9663</v>
      </c>
      <c r="M52" s="360">
        <v>9195</v>
      </c>
    </row>
    <row r="53" spans="2:13" ht="27.75" customHeight="1" thickBot="1" x14ac:dyDescent="0.2">
      <c r="B53" s="1228" t="s">
        <v>45</v>
      </c>
      <c r="C53" s="1229"/>
      <c r="D53" s="110"/>
      <c r="E53" s="1230" t="s">
        <v>46</v>
      </c>
      <c r="F53" s="1230"/>
      <c r="G53" s="1230"/>
      <c r="H53" s="1231"/>
      <c r="I53" s="361">
        <v>3296</v>
      </c>
      <c r="J53" s="362">
        <v>3181</v>
      </c>
      <c r="K53" s="362">
        <v>3044</v>
      </c>
      <c r="L53" s="362">
        <v>2272</v>
      </c>
      <c r="M53" s="363">
        <v>1650</v>
      </c>
    </row>
    <row r="54" spans="2:13" ht="27.75" customHeight="1" x14ac:dyDescent="0.15">
      <c r="B54" s="111" t="s">
        <v>47</v>
      </c>
      <c r="C54" s="112"/>
      <c r="D54" s="112"/>
      <c r="E54" s="113"/>
      <c r="F54" s="113"/>
      <c r="G54" s="113"/>
      <c r="H54" s="113"/>
      <c r="I54" s="114"/>
      <c r="J54" s="114"/>
      <c r="K54" s="114"/>
      <c r="L54" s="114"/>
      <c r="M54" s="114"/>
    </row>
    <row r="55" spans="2:13" x14ac:dyDescent="0.15"/>
  </sheetData>
  <sheetProtection algorithmName="SHA-512" hashValue="6sM4vaYMIz3CUglinF3jNESUgD/QNdPJ3Oy9qBkHelu+m2AnK9S6kbV2hz/cUqPOxt5BfAeLaXBZq6tJQrZqdg==" saltValue="YP+cGcJQ3s+aAl2WfUGaE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55" zoomScale="70" zoomScaleNormal="70" zoomScaleSheetLayoutView="100" workbookViewId="0">
      <selection activeCell="D53" sqref="D53"/>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48</v>
      </c>
    </row>
    <row r="54" spans="2:8" ht="29.25" customHeight="1" thickBot="1" x14ac:dyDescent="0.25">
      <c r="B54" s="116" t="s">
        <v>1</v>
      </c>
      <c r="C54" s="117"/>
      <c r="D54" s="117"/>
      <c r="E54" s="118" t="s">
        <v>2</v>
      </c>
      <c r="F54" s="119" t="s">
        <v>556</v>
      </c>
      <c r="G54" s="119" t="s">
        <v>557</v>
      </c>
      <c r="H54" s="120" t="s">
        <v>558</v>
      </c>
    </row>
    <row r="55" spans="2:8" ht="52.5" customHeight="1" x14ac:dyDescent="0.15">
      <c r="B55" s="121"/>
      <c r="C55" s="1247" t="s">
        <v>49</v>
      </c>
      <c r="D55" s="1247"/>
      <c r="E55" s="1248"/>
      <c r="F55" s="122">
        <v>1017</v>
      </c>
      <c r="G55" s="122">
        <v>1214</v>
      </c>
      <c r="H55" s="123">
        <v>1214</v>
      </c>
    </row>
    <row r="56" spans="2:8" ht="52.5" customHeight="1" x14ac:dyDescent="0.15">
      <c r="B56" s="124"/>
      <c r="C56" s="1249" t="s">
        <v>50</v>
      </c>
      <c r="D56" s="1249"/>
      <c r="E56" s="1250"/>
      <c r="F56" s="125">
        <v>474</v>
      </c>
      <c r="G56" s="125">
        <v>474</v>
      </c>
      <c r="H56" s="126">
        <v>474</v>
      </c>
    </row>
    <row r="57" spans="2:8" ht="53.25" customHeight="1" x14ac:dyDescent="0.15">
      <c r="B57" s="124"/>
      <c r="C57" s="1251" t="s">
        <v>51</v>
      </c>
      <c r="D57" s="1251"/>
      <c r="E57" s="1252"/>
      <c r="F57" s="127">
        <v>698</v>
      </c>
      <c r="G57" s="127">
        <v>1080</v>
      </c>
      <c r="H57" s="128">
        <v>1175</v>
      </c>
    </row>
    <row r="58" spans="2:8" ht="45.75" customHeight="1" x14ac:dyDescent="0.15">
      <c r="B58" s="129"/>
      <c r="C58" s="1239" t="s">
        <v>587</v>
      </c>
      <c r="D58" s="1240"/>
      <c r="E58" s="1241"/>
      <c r="F58" s="130">
        <v>390</v>
      </c>
      <c r="G58" s="130">
        <v>509</v>
      </c>
      <c r="H58" s="131">
        <v>510</v>
      </c>
    </row>
    <row r="59" spans="2:8" ht="45.75" customHeight="1" x14ac:dyDescent="0.15">
      <c r="B59" s="129"/>
      <c r="C59" s="1239" t="s">
        <v>588</v>
      </c>
      <c r="D59" s="1240"/>
      <c r="E59" s="1241"/>
      <c r="F59" s="130">
        <v>260</v>
      </c>
      <c r="G59" s="130">
        <v>251</v>
      </c>
      <c r="H59" s="131">
        <v>242</v>
      </c>
    </row>
    <row r="60" spans="2:8" ht="45.75" customHeight="1" x14ac:dyDescent="0.15">
      <c r="B60" s="129"/>
      <c r="C60" s="1239" t="s">
        <v>589</v>
      </c>
      <c r="D60" s="1240"/>
      <c r="E60" s="1241"/>
      <c r="F60" s="130" t="s">
        <v>512</v>
      </c>
      <c r="G60" s="130">
        <v>170</v>
      </c>
      <c r="H60" s="131">
        <v>206</v>
      </c>
    </row>
    <row r="61" spans="2:8" ht="45.75" customHeight="1" x14ac:dyDescent="0.15">
      <c r="B61" s="129"/>
      <c r="C61" s="1239" t="s">
        <v>590</v>
      </c>
      <c r="D61" s="1240"/>
      <c r="E61" s="1241"/>
      <c r="F61" s="130" t="s">
        <v>512</v>
      </c>
      <c r="G61" s="130">
        <v>60</v>
      </c>
      <c r="H61" s="131">
        <v>125</v>
      </c>
    </row>
    <row r="62" spans="2:8" ht="45.75" customHeight="1" thickBot="1" x14ac:dyDescent="0.2">
      <c r="B62" s="132"/>
      <c r="C62" s="1242" t="s">
        <v>591</v>
      </c>
      <c r="D62" s="1243"/>
      <c r="E62" s="1244"/>
      <c r="F62" s="133">
        <v>24</v>
      </c>
      <c r="G62" s="133">
        <v>45</v>
      </c>
      <c r="H62" s="134">
        <v>65</v>
      </c>
    </row>
    <row r="63" spans="2:8" ht="52.5" customHeight="1" thickBot="1" x14ac:dyDescent="0.2">
      <c r="B63" s="135"/>
      <c r="C63" s="1245" t="s">
        <v>52</v>
      </c>
      <c r="D63" s="1245"/>
      <c r="E63" s="1246"/>
      <c r="F63" s="136">
        <v>2188</v>
      </c>
      <c r="G63" s="136">
        <v>2767</v>
      </c>
      <c r="H63" s="137">
        <v>2863</v>
      </c>
    </row>
    <row r="64" spans="2:8" x14ac:dyDescent="0.15"/>
  </sheetData>
  <sheetProtection algorithmName="SHA-512" hashValue="kb3t20w55rf4kEr7PfRF/MiY9K/77exkU1qwdxrE6OuwGDeHaHEG2zaNws0VIcDwhbFRLhf2O4GAqFGgEigX1w==" saltValue="/iwej3xED04l4CojkXTMu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39370078740157483"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opLeftCell="AN59" zoomScaleNormal="100" zoomScaleSheetLayoutView="55" workbookViewId="0">
      <selection activeCell="BB71" sqref="BB71"/>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593</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594</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53" t="s">
        <v>595</v>
      </c>
      <c r="AO43" s="1254"/>
      <c r="AP43" s="1254"/>
      <c r="AQ43" s="1254"/>
      <c r="AR43" s="1254"/>
      <c r="AS43" s="1254"/>
      <c r="AT43" s="1254"/>
      <c r="AU43" s="1254"/>
      <c r="AV43" s="1254"/>
      <c r="AW43" s="1254"/>
      <c r="AX43" s="1254"/>
      <c r="AY43" s="1254"/>
      <c r="AZ43" s="1254"/>
      <c r="BA43" s="1254"/>
      <c r="BB43" s="1254"/>
      <c r="BC43" s="1254"/>
      <c r="BD43" s="1254"/>
      <c r="BE43" s="1254"/>
      <c r="BF43" s="1254"/>
      <c r="BG43" s="1254"/>
      <c r="BH43" s="1254"/>
      <c r="BI43" s="1254"/>
      <c r="BJ43" s="1254"/>
      <c r="BK43" s="1254"/>
      <c r="BL43" s="1254"/>
      <c r="BM43" s="1254"/>
      <c r="BN43" s="1254"/>
      <c r="BO43" s="1254"/>
      <c r="BP43" s="1254"/>
      <c r="BQ43" s="1254"/>
      <c r="BR43" s="1254"/>
      <c r="BS43" s="1254"/>
      <c r="BT43" s="1254"/>
      <c r="BU43" s="1254"/>
      <c r="BV43" s="1254"/>
      <c r="BW43" s="1254"/>
      <c r="BX43" s="1254"/>
      <c r="BY43" s="1254"/>
      <c r="BZ43" s="1254"/>
      <c r="CA43" s="1254"/>
      <c r="CB43" s="1254"/>
      <c r="CC43" s="1254"/>
      <c r="CD43" s="1254"/>
      <c r="CE43" s="1254"/>
      <c r="CF43" s="1254"/>
      <c r="CG43" s="1254"/>
      <c r="CH43" s="1254"/>
      <c r="CI43" s="1254"/>
      <c r="CJ43" s="1254"/>
      <c r="CK43" s="1254"/>
      <c r="CL43" s="1254"/>
      <c r="CM43" s="1254"/>
      <c r="CN43" s="1254"/>
      <c r="CO43" s="1254"/>
      <c r="CP43" s="1254"/>
      <c r="CQ43" s="1254"/>
      <c r="CR43" s="1254"/>
      <c r="CS43" s="1254"/>
      <c r="CT43" s="1254"/>
      <c r="CU43" s="1254"/>
      <c r="CV43" s="1254"/>
      <c r="CW43" s="1254"/>
      <c r="CX43" s="1254"/>
      <c r="CY43" s="1254"/>
      <c r="CZ43" s="1254"/>
      <c r="DA43" s="1254"/>
      <c r="DB43" s="1254"/>
      <c r="DC43" s="1255"/>
    </row>
    <row r="44" spans="2:109" x14ac:dyDescent="0.15">
      <c r="B44" s="372"/>
      <c r="AN44" s="1256"/>
      <c r="AO44" s="1257"/>
      <c r="AP44" s="1257"/>
      <c r="AQ44" s="1257"/>
      <c r="AR44" s="1257"/>
      <c r="AS44" s="1257"/>
      <c r="AT44" s="1257"/>
      <c r="AU44" s="1257"/>
      <c r="AV44" s="1257"/>
      <c r="AW44" s="1257"/>
      <c r="AX44" s="1257"/>
      <c r="AY44" s="1257"/>
      <c r="AZ44" s="1257"/>
      <c r="BA44" s="1257"/>
      <c r="BB44" s="1257"/>
      <c r="BC44" s="1257"/>
      <c r="BD44" s="1257"/>
      <c r="BE44" s="1257"/>
      <c r="BF44" s="1257"/>
      <c r="BG44" s="1257"/>
      <c r="BH44" s="1257"/>
      <c r="BI44" s="1257"/>
      <c r="BJ44" s="1257"/>
      <c r="BK44" s="1257"/>
      <c r="BL44" s="1257"/>
      <c r="BM44" s="1257"/>
      <c r="BN44" s="1257"/>
      <c r="BO44" s="1257"/>
      <c r="BP44" s="1257"/>
      <c r="BQ44" s="1257"/>
      <c r="BR44" s="1257"/>
      <c r="BS44" s="1257"/>
      <c r="BT44" s="1257"/>
      <c r="BU44" s="1257"/>
      <c r="BV44" s="1257"/>
      <c r="BW44" s="1257"/>
      <c r="BX44" s="1257"/>
      <c r="BY44" s="1257"/>
      <c r="BZ44" s="1257"/>
      <c r="CA44" s="1257"/>
      <c r="CB44" s="1257"/>
      <c r="CC44" s="1257"/>
      <c r="CD44" s="1257"/>
      <c r="CE44" s="1257"/>
      <c r="CF44" s="1257"/>
      <c r="CG44" s="1257"/>
      <c r="CH44" s="1257"/>
      <c r="CI44" s="1257"/>
      <c r="CJ44" s="1257"/>
      <c r="CK44" s="1257"/>
      <c r="CL44" s="1257"/>
      <c r="CM44" s="1257"/>
      <c r="CN44" s="1257"/>
      <c r="CO44" s="1257"/>
      <c r="CP44" s="1257"/>
      <c r="CQ44" s="1257"/>
      <c r="CR44" s="1257"/>
      <c r="CS44" s="1257"/>
      <c r="CT44" s="1257"/>
      <c r="CU44" s="1257"/>
      <c r="CV44" s="1257"/>
      <c r="CW44" s="1257"/>
      <c r="CX44" s="1257"/>
      <c r="CY44" s="1257"/>
      <c r="CZ44" s="1257"/>
      <c r="DA44" s="1257"/>
      <c r="DB44" s="1257"/>
      <c r="DC44" s="1258"/>
    </row>
    <row r="45" spans="2:109" x14ac:dyDescent="0.15">
      <c r="B45" s="372"/>
      <c r="AN45" s="1256"/>
      <c r="AO45" s="1257"/>
      <c r="AP45" s="1257"/>
      <c r="AQ45" s="1257"/>
      <c r="AR45" s="1257"/>
      <c r="AS45" s="1257"/>
      <c r="AT45" s="1257"/>
      <c r="AU45" s="1257"/>
      <c r="AV45" s="1257"/>
      <c r="AW45" s="1257"/>
      <c r="AX45" s="1257"/>
      <c r="AY45" s="1257"/>
      <c r="AZ45" s="1257"/>
      <c r="BA45" s="1257"/>
      <c r="BB45" s="1257"/>
      <c r="BC45" s="1257"/>
      <c r="BD45" s="1257"/>
      <c r="BE45" s="1257"/>
      <c r="BF45" s="1257"/>
      <c r="BG45" s="1257"/>
      <c r="BH45" s="1257"/>
      <c r="BI45" s="1257"/>
      <c r="BJ45" s="1257"/>
      <c r="BK45" s="1257"/>
      <c r="BL45" s="1257"/>
      <c r="BM45" s="1257"/>
      <c r="BN45" s="1257"/>
      <c r="BO45" s="1257"/>
      <c r="BP45" s="1257"/>
      <c r="BQ45" s="1257"/>
      <c r="BR45" s="1257"/>
      <c r="BS45" s="1257"/>
      <c r="BT45" s="1257"/>
      <c r="BU45" s="1257"/>
      <c r="BV45" s="1257"/>
      <c r="BW45" s="1257"/>
      <c r="BX45" s="1257"/>
      <c r="BY45" s="1257"/>
      <c r="BZ45" s="1257"/>
      <c r="CA45" s="1257"/>
      <c r="CB45" s="1257"/>
      <c r="CC45" s="1257"/>
      <c r="CD45" s="1257"/>
      <c r="CE45" s="1257"/>
      <c r="CF45" s="1257"/>
      <c r="CG45" s="1257"/>
      <c r="CH45" s="1257"/>
      <c r="CI45" s="1257"/>
      <c r="CJ45" s="1257"/>
      <c r="CK45" s="1257"/>
      <c r="CL45" s="1257"/>
      <c r="CM45" s="1257"/>
      <c r="CN45" s="1257"/>
      <c r="CO45" s="1257"/>
      <c r="CP45" s="1257"/>
      <c r="CQ45" s="1257"/>
      <c r="CR45" s="1257"/>
      <c r="CS45" s="1257"/>
      <c r="CT45" s="1257"/>
      <c r="CU45" s="1257"/>
      <c r="CV45" s="1257"/>
      <c r="CW45" s="1257"/>
      <c r="CX45" s="1257"/>
      <c r="CY45" s="1257"/>
      <c r="CZ45" s="1257"/>
      <c r="DA45" s="1257"/>
      <c r="DB45" s="1257"/>
      <c r="DC45" s="1258"/>
    </row>
    <row r="46" spans="2:109" x14ac:dyDescent="0.15">
      <c r="B46" s="372"/>
      <c r="AN46" s="1256"/>
      <c r="AO46" s="1257"/>
      <c r="AP46" s="1257"/>
      <c r="AQ46" s="1257"/>
      <c r="AR46" s="1257"/>
      <c r="AS46" s="1257"/>
      <c r="AT46" s="1257"/>
      <c r="AU46" s="1257"/>
      <c r="AV46" s="1257"/>
      <c r="AW46" s="1257"/>
      <c r="AX46" s="1257"/>
      <c r="AY46" s="1257"/>
      <c r="AZ46" s="1257"/>
      <c r="BA46" s="1257"/>
      <c r="BB46" s="1257"/>
      <c r="BC46" s="1257"/>
      <c r="BD46" s="1257"/>
      <c r="BE46" s="1257"/>
      <c r="BF46" s="1257"/>
      <c r="BG46" s="1257"/>
      <c r="BH46" s="1257"/>
      <c r="BI46" s="1257"/>
      <c r="BJ46" s="1257"/>
      <c r="BK46" s="1257"/>
      <c r="BL46" s="1257"/>
      <c r="BM46" s="1257"/>
      <c r="BN46" s="1257"/>
      <c r="BO46" s="1257"/>
      <c r="BP46" s="1257"/>
      <c r="BQ46" s="1257"/>
      <c r="BR46" s="1257"/>
      <c r="BS46" s="1257"/>
      <c r="BT46" s="1257"/>
      <c r="BU46" s="1257"/>
      <c r="BV46" s="1257"/>
      <c r="BW46" s="1257"/>
      <c r="BX46" s="1257"/>
      <c r="BY46" s="1257"/>
      <c r="BZ46" s="1257"/>
      <c r="CA46" s="1257"/>
      <c r="CB46" s="1257"/>
      <c r="CC46" s="1257"/>
      <c r="CD46" s="1257"/>
      <c r="CE46" s="1257"/>
      <c r="CF46" s="1257"/>
      <c r="CG46" s="1257"/>
      <c r="CH46" s="1257"/>
      <c r="CI46" s="1257"/>
      <c r="CJ46" s="1257"/>
      <c r="CK46" s="1257"/>
      <c r="CL46" s="1257"/>
      <c r="CM46" s="1257"/>
      <c r="CN46" s="1257"/>
      <c r="CO46" s="1257"/>
      <c r="CP46" s="1257"/>
      <c r="CQ46" s="1257"/>
      <c r="CR46" s="1257"/>
      <c r="CS46" s="1257"/>
      <c r="CT46" s="1257"/>
      <c r="CU46" s="1257"/>
      <c r="CV46" s="1257"/>
      <c r="CW46" s="1257"/>
      <c r="CX46" s="1257"/>
      <c r="CY46" s="1257"/>
      <c r="CZ46" s="1257"/>
      <c r="DA46" s="1257"/>
      <c r="DB46" s="1257"/>
      <c r="DC46" s="1258"/>
    </row>
    <row r="47" spans="2:109" x14ac:dyDescent="0.15">
      <c r="B47" s="372"/>
      <c r="AN47" s="1259"/>
      <c r="AO47" s="1260"/>
      <c r="AP47" s="1260"/>
      <c r="AQ47" s="1260"/>
      <c r="AR47" s="1260"/>
      <c r="AS47" s="1260"/>
      <c r="AT47" s="1260"/>
      <c r="AU47" s="1260"/>
      <c r="AV47" s="1260"/>
      <c r="AW47" s="1260"/>
      <c r="AX47" s="1260"/>
      <c r="AY47" s="1260"/>
      <c r="AZ47" s="1260"/>
      <c r="BA47" s="1260"/>
      <c r="BB47" s="1260"/>
      <c r="BC47" s="1260"/>
      <c r="BD47" s="1260"/>
      <c r="BE47" s="1260"/>
      <c r="BF47" s="1260"/>
      <c r="BG47" s="1260"/>
      <c r="BH47" s="1260"/>
      <c r="BI47" s="1260"/>
      <c r="BJ47" s="1260"/>
      <c r="BK47" s="1260"/>
      <c r="BL47" s="1260"/>
      <c r="BM47" s="1260"/>
      <c r="BN47" s="1260"/>
      <c r="BO47" s="1260"/>
      <c r="BP47" s="1260"/>
      <c r="BQ47" s="1260"/>
      <c r="BR47" s="1260"/>
      <c r="BS47" s="1260"/>
      <c r="BT47" s="1260"/>
      <c r="BU47" s="1260"/>
      <c r="BV47" s="1260"/>
      <c r="BW47" s="1260"/>
      <c r="BX47" s="1260"/>
      <c r="BY47" s="1260"/>
      <c r="BZ47" s="1260"/>
      <c r="CA47" s="1260"/>
      <c r="CB47" s="1260"/>
      <c r="CC47" s="1260"/>
      <c r="CD47" s="1260"/>
      <c r="CE47" s="1260"/>
      <c r="CF47" s="1260"/>
      <c r="CG47" s="1260"/>
      <c r="CH47" s="1260"/>
      <c r="CI47" s="1260"/>
      <c r="CJ47" s="1260"/>
      <c r="CK47" s="1260"/>
      <c r="CL47" s="1260"/>
      <c r="CM47" s="1260"/>
      <c r="CN47" s="1260"/>
      <c r="CO47" s="1260"/>
      <c r="CP47" s="1260"/>
      <c r="CQ47" s="1260"/>
      <c r="CR47" s="1260"/>
      <c r="CS47" s="1260"/>
      <c r="CT47" s="1260"/>
      <c r="CU47" s="1260"/>
      <c r="CV47" s="1260"/>
      <c r="CW47" s="1260"/>
      <c r="CX47" s="1260"/>
      <c r="CY47" s="1260"/>
      <c r="CZ47" s="1260"/>
      <c r="DA47" s="1260"/>
      <c r="DB47" s="1260"/>
      <c r="DC47" s="1261"/>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596</v>
      </c>
    </row>
    <row r="50" spans="1:109" x14ac:dyDescent="0.15">
      <c r="B50" s="372"/>
      <c r="G50" s="1262"/>
      <c r="H50" s="1262"/>
      <c r="I50" s="1262"/>
      <c r="J50" s="1262"/>
      <c r="K50" s="382"/>
      <c r="L50" s="382"/>
      <c r="M50" s="383"/>
      <c r="N50" s="383"/>
      <c r="AN50" s="1263"/>
      <c r="AO50" s="1264"/>
      <c r="AP50" s="1264"/>
      <c r="AQ50" s="1264"/>
      <c r="AR50" s="1264"/>
      <c r="AS50" s="1264"/>
      <c r="AT50" s="1264"/>
      <c r="AU50" s="1264"/>
      <c r="AV50" s="1264"/>
      <c r="AW50" s="1264"/>
      <c r="AX50" s="1264"/>
      <c r="AY50" s="1264"/>
      <c r="AZ50" s="1264"/>
      <c r="BA50" s="1264"/>
      <c r="BB50" s="1264"/>
      <c r="BC50" s="1264"/>
      <c r="BD50" s="1264"/>
      <c r="BE50" s="1264"/>
      <c r="BF50" s="1264"/>
      <c r="BG50" s="1264"/>
      <c r="BH50" s="1264"/>
      <c r="BI50" s="1264"/>
      <c r="BJ50" s="1264"/>
      <c r="BK50" s="1264"/>
      <c r="BL50" s="1264"/>
      <c r="BM50" s="1264"/>
      <c r="BN50" s="1264"/>
      <c r="BO50" s="1265"/>
      <c r="BP50" s="1266" t="s">
        <v>554</v>
      </c>
      <c r="BQ50" s="1266"/>
      <c r="BR50" s="1266"/>
      <c r="BS50" s="1266"/>
      <c r="BT50" s="1266"/>
      <c r="BU50" s="1266"/>
      <c r="BV50" s="1266"/>
      <c r="BW50" s="1266"/>
      <c r="BX50" s="1266" t="s">
        <v>555</v>
      </c>
      <c r="BY50" s="1266"/>
      <c r="BZ50" s="1266"/>
      <c r="CA50" s="1266"/>
      <c r="CB50" s="1266"/>
      <c r="CC50" s="1266"/>
      <c r="CD50" s="1266"/>
      <c r="CE50" s="1266"/>
      <c r="CF50" s="1266" t="s">
        <v>556</v>
      </c>
      <c r="CG50" s="1266"/>
      <c r="CH50" s="1266"/>
      <c r="CI50" s="1266"/>
      <c r="CJ50" s="1266"/>
      <c r="CK50" s="1266"/>
      <c r="CL50" s="1266"/>
      <c r="CM50" s="1266"/>
      <c r="CN50" s="1266" t="s">
        <v>557</v>
      </c>
      <c r="CO50" s="1266"/>
      <c r="CP50" s="1266"/>
      <c r="CQ50" s="1266"/>
      <c r="CR50" s="1266"/>
      <c r="CS50" s="1266"/>
      <c r="CT50" s="1266"/>
      <c r="CU50" s="1266"/>
      <c r="CV50" s="1266" t="s">
        <v>558</v>
      </c>
      <c r="CW50" s="1266"/>
      <c r="CX50" s="1266"/>
      <c r="CY50" s="1266"/>
      <c r="CZ50" s="1266"/>
      <c r="DA50" s="1266"/>
      <c r="DB50" s="1266"/>
      <c r="DC50" s="1266"/>
    </row>
    <row r="51" spans="1:109" ht="13.5" customHeight="1" x14ac:dyDescent="0.15">
      <c r="B51" s="372"/>
      <c r="G51" s="1272"/>
      <c r="H51" s="1272"/>
      <c r="I51" s="1270"/>
      <c r="J51" s="1270"/>
      <c r="K51" s="1268"/>
      <c r="L51" s="1268"/>
      <c r="M51" s="1268"/>
      <c r="N51" s="1268"/>
      <c r="AM51" s="381"/>
      <c r="AN51" s="1269" t="s">
        <v>597</v>
      </c>
      <c r="AO51" s="1269"/>
      <c r="AP51" s="1269"/>
      <c r="AQ51" s="1269"/>
      <c r="AR51" s="1269"/>
      <c r="AS51" s="1269"/>
      <c r="AT51" s="1269"/>
      <c r="AU51" s="1269"/>
      <c r="AV51" s="1269"/>
      <c r="AW51" s="1269"/>
      <c r="AX51" s="1269"/>
      <c r="AY51" s="1269"/>
      <c r="AZ51" s="1269"/>
      <c r="BA51" s="1269"/>
      <c r="BB51" s="1269" t="s">
        <v>598</v>
      </c>
      <c r="BC51" s="1269"/>
      <c r="BD51" s="1269"/>
      <c r="BE51" s="1269"/>
      <c r="BF51" s="1269"/>
      <c r="BG51" s="1269"/>
      <c r="BH51" s="1269"/>
      <c r="BI51" s="1269"/>
      <c r="BJ51" s="1269"/>
      <c r="BK51" s="1269"/>
      <c r="BL51" s="1269"/>
      <c r="BM51" s="1269"/>
      <c r="BN51" s="1269"/>
      <c r="BO51" s="1269"/>
      <c r="BP51" s="1267">
        <v>66.8</v>
      </c>
      <c r="BQ51" s="1267"/>
      <c r="BR51" s="1267"/>
      <c r="BS51" s="1267"/>
      <c r="BT51" s="1267"/>
      <c r="BU51" s="1267"/>
      <c r="BV51" s="1267"/>
      <c r="BW51" s="1267"/>
      <c r="BX51" s="1267">
        <v>62.6</v>
      </c>
      <c r="BY51" s="1267"/>
      <c r="BZ51" s="1267"/>
      <c r="CA51" s="1267"/>
      <c r="CB51" s="1267"/>
      <c r="CC51" s="1267"/>
      <c r="CD51" s="1267"/>
      <c r="CE51" s="1267"/>
      <c r="CF51" s="1267">
        <v>55.7</v>
      </c>
      <c r="CG51" s="1267"/>
      <c r="CH51" s="1267"/>
      <c r="CI51" s="1267"/>
      <c r="CJ51" s="1267"/>
      <c r="CK51" s="1267"/>
      <c r="CL51" s="1267"/>
      <c r="CM51" s="1267"/>
      <c r="CN51" s="1267">
        <v>40.5</v>
      </c>
      <c r="CO51" s="1267"/>
      <c r="CP51" s="1267"/>
      <c r="CQ51" s="1267"/>
      <c r="CR51" s="1267"/>
      <c r="CS51" s="1267"/>
      <c r="CT51" s="1267"/>
      <c r="CU51" s="1267"/>
      <c r="CV51" s="1267">
        <v>30.2</v>
      </c>
      <c r="CW51" s="1267"/>
      <c r="CX51" s="1267"/>
      <c r="CY51" s="1267"/>
      <c r="CZ51" s="1267"/>
      <c r="DA51" s="1267"/>
      <c r="DB51" s="1267"/>
      <c r="DC51" s="1267"/>
    </row>
    <row r="52" spans="1:109" x14ac:dyDescent="0.15">
      <c r="B52" s="372"/>
      <c r="G52" s="1272"/>
      <c r="H52" s="1272"/>
      <c r="I52" s="1270"/>
      <c r="J52" s="1270"/>
      <c r="K52" s="1268"/>
      <c r="L52" s="1268"/>
      <c r="M52" s="1268"/>
      <c r="N52" s="1268"/>
      <c r="AM52" s="381"/>
      <c r="AN52" s="1269"/>
      <c r="AO52" s="1269"/>
      <c r="AP52" s="1269"/>
      <c r="AQ52" s="1269"/>
      <c r="AR52" s="1269"/>
      <c r="AS52" s="1269"/>
      <c r="AT52" s="1269"/>
      <c r="AU52" s="1269"/>
      <c r="AV52" s="1269"/>
      <c r="AW52" s="1269"/>
      <c r="AX52" s="1269"/>
      <c r="AY52" s="1269"/>
      <c r="AZ52" s="1269"/>
      <c r="BA52" s="1269"/>
      <c r="BB52" s="1269"/>
      <c r="BC52" s="1269"/>
      <c r="BD52" s="1269"/>
      <c r="BE52" s="1269"/>
      <c r="BF52" s="1269"/>
      <c r="BG52" s="1269"/>
      <c r="BH52" s="1269"/>
      <c r="BI52" s="1269"/>
      <c r="BJ52" s="1269"/>
      <c r="BK52" s="1269"/>
      <c r="BL52" s="1269"/>
      <c r="BM52" s="1269"/>
      <c r="BN52" s="1269"/>
      <c r="BO52" s="1269"/>
      <c r="BP52" s="1267"/>
      <c r="BQ52" s="1267"/>
      <c r="BR52" s="1267"/>
      <c r="BS52" s="1267"/>
      <c r="BT52" s="1267"/>
      <c r="BU52" s="1267"/>
      <c r="BV52" s="1267"/>
      <c r="BW52" s="1267"/>
      <c r="BX52" s="1267"/>
      <c r="BY52" s="1267"/>
      <c r="BZ52" s="1267"/>
      <c r="CA52" s="1267"/>
      <c r="CB52" s="1267"/>
      <c r="CC52" s="1267"/>
      <c r="CD52" s="1267"/>
      <c r="CE52" s="1267"/>
      <c r="CF52" s="1267"/>
      <c r="CG52" s="1267"/>
      <c r="CH52" s="1267"/>
      <c r="CI52" s="1267"/>
      <c r="CJ52" s="1267"/>
      <c r="CK52" s="1267"/>
      <c r="CL52" s="1267"/>
      <c r="CM52" s="1267"/>
      <c r="CN52" s="1267"/>
      <c r="CO52" s="1267"/>
      <c r="CP52" s="1267"/>
      <c r="CQ52" s="1267"/>
      <c r="CR52" s="1267"/>
      <c r="CS52" s="1267"/>
      <c r="CT52" s="1267"/>
      <c r="CU52" s="1267"/>
      <c r="CV52" s="1267"/>
      <c r="CW52" s="1267"/>
      <c r="CX52" s="1267"/>
      <c r="CY52" s="1267"/>
      <c r="CZ52" s="1267"/>
      <c r="DA52" s="1267"/>
      <c r="DB52" s="1267"/>
      <c r="DC52" s="1267"/>
    </row>
    <row r="53" spans="1:109" x14ac:dyDescent="0.15">
      <c r="A53" s="380"/>
      <c r="B53" s="372"/>
      <c r="G53" s="1272"/>
      <c r="H53" s="1272"/>
      <c r="I53" s="1262"/>
      <c r="J53" s="1262"/>
      <c r="K53" s="1268"/>
      <c r="L53" s="1268"/>
      <c r="M53" s="1268"/>
      <c r="N53" s="1268"/>
      <c r="AM53" s="381"/>
      <c r="AN53" s="1269"/>
      <c r="AO53" s="1269"/>
      <c r="AP53" s="1269"/>
      <c r="AQ53" s="1269"/>
      <c r="AR53" s="1269"/>
      <c r="AS53" s="1269"/>
      <c r="AT53" s="1269"/>
      <c r="AU53" s="1269"/>
      <c r="AV53" s="1269"/>
      <c r="AW53" s="1269"/>
      <c r="AX53" s="1269"/>
      <c r="AY53" s="1269"/>
      <c r="AZ53" s="1269"/>
      <c r="BA53" s="1269"/>
      <c r="BB53" s="1269" t="s">
        <v>599</v>
      </c>
      <c r="BC53" s="1269"/>
      <c r="BD53" s="1269"/>
      <c r="BE53" s="1269"/>
      <c r="BF53" s="1269"/>
      <c r="BG53" s="1269"/>
      <c r="BH53" s="1269"/>
      <c r="BI53" s="1269"/>
      <c r="BJ53" s="1269"/>
      <c r="BK53" s="1269"/>
      <c r="BL53" s="1269"/>
      <c r="BM53" s="1269"/>
      <c r="BN53" s="1269"/>
      <c r="BO53" s="1269"/>
      <c r="BP53" s="1267">
        <v>69.3</v>
      </c>
      <c r="BQ53" s="1267"/>
      <c r="BR53" s="1267"/>
      <c r="BS53" s="1267"/>
      <c r="BT53" s="1267"/>
      <c r="BU53" s="1267"/>
      <c r="BV53" s="1267"/>
      <c r="BW53" s="1267"/>
      <c r="BX53" s="1267">
        <v>70.8</v>
      </c>
      <c r="BY53" s="1267"/>
      <c r="BZ53" s="1267"/>
      <c r="CA53" s="1267"/>
      <c r="CB53" s="1267"/>
      <c r="CC53" s="1267"/>
      <c r="CD53" s="1267"/>
      <c r="CE53" s="1267"/>
      <c r="CF53" s="1267">
        <v>72.3</v>
      </c>
      <c r="CG53" s="1267"/>
      <c r="CH53" s="1267"/>
      <c r="CI53" s="1267"/>
      <c r="CJ53" s="1267"/>
      <c r="CK53" s="1267"/>
      <c r="CL53" s="1267"/>
      <c r="CM53" s="1267"/>
      <c r="CN53" s="1267">
        <v>73.400000000000006</v>
      </c>
      <c r="CO53" s="1267"/>
      <c r="CP53" s="1267"/>
      <c r="CQ53" s="1267"/>
      <c r="CR53" s="1267"/>
      <c r="CS53" s="1267"/>
      <c r="CT53" s="1267"/>
      <c r="CU53" s="1267"/>
      <c r="CV53" s="1267">
        <v>74.8</v>
      </c>
      <c r="CW53" s="1267"/>
      <c r="CX53" s="1267"/>
      <c r="CY53" s="1267"/>
      <c r="CZ53" s="1267"/>
      <c r="DA53" s="1267"/>
      <c r="DB53" s="1267"/>
      <c r="DC53" s="1267"/>
    </row>
    <row r="54" spans="1:109" x14ac:dyDescent="0.15">
      <c r="A54" s="380"/>
      <c r="B54" s="372"/>
      <c r="G54" s="1272"/>
      <c r="H54" s="1272"/>
      <c r="I54" s="1262"/>
      <c r="J54" s="1262"/>
      <c r="K54" s="1268"/>
      <c r="L54" s="1268"/>
      <c r="M54" s="1268"/>
      <c r="N54" s="1268"/>
      <c r="AM54" s="381"/>
      <c r="AN54" s="1269"/>
      <c r="AO54" s="1269"/>
      <c r="AP54" s="1269"/>
      <c r="AQ54" s="1269"/>
      <c r="AR54" s="1269"/>
      <c r="AS54" s="1269"/>
      <c r="AT54" s="1269"/>
      <c r="AU54" s="1269"/>
      <c r="AV54" s="1269"/>
      <c r="AW54" s="1269"/>
      <c r="AX54" s="1269"/>
      <c r="AY54" s="1269"/>
      <c r="AZ54" s="1269"/>
      <c r="BA54" s="1269"/>
      <c r="BB54" s="1269"/>
      <c r="BC54" s="1269"/>
      <c r="BD54" s="1269"/>
      <c r="BE54" s="1269"/>
      <c r="BF54" s="1269"/>
      <c r="BG54" s="1269"/>
      <c r="BH54" s="1269"/>
      <c r="BI54" s="1269"/>
      <c r="BJ54" s="1269"/>
      <c r="BK54" s="1269"/>
      <c r="BL54" s="1269"/>
      <c r="BM54" s="1269"/>
      <c r="BN54" s="1269"/>
      <c r="BO54" s="1269"/>
      <c r="BP54" s="1267"/>
      <c r="BQ54" s="1267"/>
      <c r="BR54" s="1267"/>
      <c r="BS54" s="1267"/>
      <c r="BT54" s="1267"/>
      <c r="BU54" s="1267"/>
      <c r="BV54" s="1267"/>
      <c r="BW54" s="1267"/>
      <c r="BX54" s="1267"/>
      <c r="BY54" s="1267"/>
      <c r="BZ54" s="1267"/>
      <c r="CA54" s="1267"/>
      <c r="CB54" s="1267"/>
      <c r="CC54" s="1267"/>
      <c r="CD54" s="1267"/>
      <c r="CE54" s="1267"/>
      <c r="CF54" s="1267"/>
      <c r="CG54" s="1267"/>
      <c r="CH54" s="1267"/>
      <c r="CI54" s="1267"/>
      <c r="CJ54" s="1267"/>
      <c r="CK54" s="1267"/>
      <c r="CL54" s="1267"/>
      <c r="CM54" s="1267"/>
      <c r="CN54" s="1267"/>
      <c r="CO54" s="1267"/>
      <c r="CP54" s="1267"/>
      <c r="CQ54" s="1267"/>
      <c r="CR54" s="1267"/>
      <c r="CS54" s="1267"/>
      <c r="CT54" s="1267"/>
      <c r="CU54" s="1267"/>
      <c r="CV54" s="1267"/>
      <c r="CW54" s="1267"/>
      <c r="CX54" s="1267"/>
      <c r="CY54" s="1267"/>
      <c r="CZ54" s="1267"/>
      <c r="DA54" s="1267"/>
      <c r="DB54" s="1267"/>
      <c r="DC54" s="1267"/>
    </row>
    <row r="55" spans="1:109" x14ac:dyDescent="0.15">
      <c r="A55" s="380"/>
      <c r="B55" s="372"/>
      <c r="G55" s="1262"/>
      <c r="H55" s="1262"/>
      <c r="I55" s="1262"/>
      <c r="J55" s="1262"/>
      <c r="K55" s="1268"/>
      <c r="L55" s="1268"/>
      <c r="M55" s="1268"/>
      <c r="N55" s="1268"/>
      <c r="AN55" s="1266" t="s">
        <v>600</v>
      </c>
      <c r="AO55" s="1266"/>
      <c r="AP55" s="1266"/>
      <c r="AQ55" s="1266"/>
      <c r="AR55" s="1266"/>
      <c r="AS55" s="1266"/>
      <c r="AT55" s="1266"/>
      <c r="AU55" s="1266"/>
      <c r="AV55" s="1266"/>
      <c r="AW55" s="1266"/>
      <c r="AX55" s="1266"/>
      <c r="AY55" s="1266"/>
      <c r="AZ55" s="1266"/>
      <c r="BA55" s="1266"/>
      <c r="BB55" s="1269" t="s">
        <v>598</v>
      </c>
      <c r="BC55" s="1269"/>
      <c r="BD55" s="1269"/>
      <c r="BE55" s="1269"/>
      <c r="BF55" s="1269"/>
      <c r="BG55" s="1269"/>
      <c r="BH55" s="1269"/>
      <c r="BI55" s="1269"/>
      <c r="BJ55" s="1269"/>
      <c r="BK55" s="1269"/>
      <c r="BL55" s="1269"/>
      <c r="BM55" s="1269"/>
      <c r="BN55" s="1269"/>
      <c r="BO55" s="1269"/>
      <c r="BP55" s="1267">
        <v>11.4</v>
      </c>
      <c r="BQ55" s="1267"/>
      <c r="BR55" s="1267"/>
      <c r="BS55" s="1267"/>
      <c r="BT55" s="1267"/>
      <c r="BU55" s="1267"/>
      <c r="BV55" s="1267"/>
      <c r="BW55" s="1267"/>
      <c r="BX55" s="1267">
        <v>10.4</v>
      </c>
      <c r="BY55" s="1267"/>
      <c r="BZ55" s="1267"/>
      <c r="CA55" s="1267"/>
      <c r="CB55" s="1267"/>
      <c r="CC55" s="1267"/>
      <c r="CD55" s="1267"/>
      <c r="CE55" s="1267"/>
      <c r="CF55" s="1267">
        <v>10.9</v>
      </c>
      <c r="CG55" s="1267"/>
      <c r="CH55" s="1267"/>
      <c r="CI55" s="1267"/>
      <c r="CJ55" s="1267"/>
      <c r="CK55" s="1267"/>
      <c r="CL55" s="1267"/>
      <c r="CM55" s="1267"/>
      <c r="CN55" s="1267">
        <v>6.5</v>
      </c>
      <c r="CO55" s="1267"/>
      <c r="CP55" s="1267"/>
      <c r="CQ55" s="1267"/>
      <c r="CR55" s="1267"/>
      <c r="CS55" s="1267"/>
      <c r="CT55" s="1267"/>
      <c r="CU55" s="1267"/>
      <c r="CV55" s="1267">
        <v>0</v>
      </c>
      <c r="CW55" s="1267"/>
      <c r="CX55" s="1267"/>
      <c r="CY55" s="1267"/>
      <c r="CZ55" s="1267"/>
      <c r="DA55" s="1267"/>
      <c r="DB55" s="1267"/>
      <c r="DC55" s="1267"/>
    </row>
    <row r="56" spans="1:109" x14ac:dyDescent="0.15">
      <c r="A56" s="380"/>
      <c r="B56" s="372"/>
      <c r="G56" s="1262"/>
      <c r="H56" s="1262"/>
      <c r="I56" s="1262"/>
      <c r="J56" s="1262"/>
      <c r="K56" s="1268"/>
      <c r="L56" s="1268"/>
      <c r="M56" s="1268"/>
      <c r="N56" s="1268"/>
      <c r="AN56" s="1266"/>
      <c r="AO56" s="1266"/>
      <c r="AP56" s="1266"/>
      <c r="AQ56" s="1266"/>
      <c r="AR56" s="1266"/>
      <c r="AS56" s="1266"/>
      <c r="AT56" s="1266"/>
      <c r="AU56" s="1266"/>
      <c r="AV56" s="1266"/>
      <c r="AW56" s="1266"/>
      <c r="AX56" s="1266"/>
      <c r="AY56" s="1266"/>
      <c r="AZ56" s="1266"/>
      <c r="BA56" s="1266"/>
      <c r="BB56" s="1269"/>
      <c r="BC56" s="1269"/>
      <c r="BD56" s="1269"/>
      <c r="BE56" s="1269"/>
      <c r="BF56" s="1269"/>
      <c r="BG56" s="1269"/>
      <c r="BH56" s="1269"/>
      <c r="BI56" s="1269"/>
      <c r="BJ56" s="1269"/>
      <c r="BK56" s="1269"/>
      <c r="BL56" s="1269"/>
      <c r="BM56" s="1269"/>
      <c r="BN56" s="1269"/>
      <c r="BO56" s="1269"/>
      <c r="BP56" s="1267"/>
      <c r="BQ56" s="1267"/>
      <c r="BR56" s="1267"/>
      <c r="BS56" s="1267"/>
      <c r="BT56" s="1267"/>
      <c r="BU56" s="1267"/>
      <c r="BV56" s="1267"/>
      <c r="BW56" s="1267"/>
      <c r="BX56" s="1267"/>
      <c r="BY56" s="1267"/>
      <c r="BZ56" s="1267"/>
      <c r="CA56" s="1267"/>
      <c r="CB56" s="1267"/>
      <c r="CC56" s="1267"/>
      <c r="CD56" s="1267"/>
      <c r="CE56" s="1267"/>
      <c r="CF56" s="1267"/>
      <c r="CG56" s="1267"/>
      <c r="CH56" s="1267"/>
      <c r="CI56" s="1267"/>
      <c r="CJ56" s="1267"/>
      <c r="CK56" s="1267"/>
      <c r="CL56" s="1267"/>
      <c r="CM56" s="1267"/>
      <c r="CN56" s="1267"/>
      <c r="CO56" s="1267"/>
      <c r="CP56" s="1267"/>
      <c r="CQ56" s="1267"/>
      <c r="CR56" s="1267"/>
      <c r="CS56" s="1267"/>
      <c r="CT56" s="1267"/>
      <c r="CU56" s="1267"/>
      <c r="CV56" s="1267"/>
      <c r="CW56" s="1267"/>
      <c r="CX56" s="1267"/>
      <c r="CY56" s="1267"/>
      <c r="CZ56" s="1267"/>
      <c r="DA56" s="1267"/>
      <c r="DB56" s="1267"/>
      <c r="DC56" s="1267"/>
    </row>
    <row r="57" spans="1:109" s="380" customFormat="1" x14ac:dyDescent="0.15">
      <c r="B57" s="384"/>
      <c r="G57" s="1262"/>
      <c r="H57" s="1262"/>
      <c r="I57" s="1271"/>
      <c r="J57" s="1271"/>
      <c r="K57" s="1268"/>
      <c r="L57" s="1268"/>
      <c r="M57" s="1268"/>
      <c r="N57" s="1268"/>
      <c r="AM57" s="366"/>
      <c r="AN57" s="1266"/>
      <c r="AO57" s="1266"/>
      <c r="AP57" s="1266"/>
      <c r="AQ57" s="1266"/>
      <c r="AR57" s="1266"/>
      <c r="AS57" s="1266"/>
      <c r="AT57" s="1266"/>
      <c r="AU57" s="1266"/>
      <c r="AV57" s="1266"/>
      <c r="AW57" s="1266"/>
      <c r="AX57" s="1266"/>
      <c r="AY57" s="1266"/>
      <c r="AZ57" s="1266"/>
      <c r="BA57" s="1266"/>
      <c r="BB57" s="1269" t="s">
        <v>599</v>
      </c>
      <c r="BC57" s="1269"/>
      <c r="BD57" s="1269"/>
      <c r="BE57" s="1269"/>
      <c r="BF57" s="1269"/>
      <c r="BG57" s="1269"/>
      <c r="BH57" s="1269"/>
      <c r="BI57" s="1269"/>
      <c r="BJ57" s="1269"/>
      <c r="BK57" s="1269"/>
      <c r="BL57" s="1269"/>
      <c r="BM57" s="1269"/>
      <c r="BN57" s="1269"/>
      <c r="BO57" s="1269"/>
      <c r="BP57" s="1267">
        <v>60.2</v>
      </c>
      <c r="BQ57" s="1267"/>
      <c r="BR57" s="1267"/>
      <c r="BS57" s="1267"/>
      <c r="BT57" s="1267"/>
      <c r="BU57" s="1267"/>
      <c r="BV57" s="1267"/>
      <c r="BW57" s="1267"/>
      <c r="BX57" s="1267">
        <v>61.3</v>
      </c>
      <c r="BY57" s="1267"/>
      <c r="BZ57" s="1267"/>
      <c r="CA57" s="1267"/>
      <c r="CB57" s="1267"/>
      <c r="CC57" s="1267"/>
      <c r="CD57" s="1267"/>
      <c r="CE57" s="1267"/>
      <c r="CF57" s="1267">
        <v>62.2</v>
      </c>
      <c r="CG57" s="1267"/>
      <c r="CH57" s="1267"/>
      <c r="CI57" s="1267"/>
      <c r="CJ57" s="1267"/>
      <c r="CK57" s="1267"/>
      <c r="CL57" s="1267"/>
      <c r="CM57" s="1267"/>
      <c r="CN57" s="1267">
        <v>63.6</v>
      </c>
      <c r="CO57" s="1267"/>
      <c r="CP57" s="1267"/>
      <c r="CQ57" s="1267"/>
      <c r="CR57" s="1267"/>
      <c r="CS57" s="1267"/>
      <c r="CT57" s="1267"/>
      <c r="CU57" s="1267"/>
      <c r="CV57" s="1267">
        <v>64.7</v>
      </c>
      <c r="CW57" s="1267"/>
      <c r="CX57" s="1267"/>
      <c r="CY57" s="1267"/>
      <c r="CZ57" s="1267"/>
      <c r="DA57" s="1267"/>
      <c r="DB57" s="1267"/>
      <c r="DC57" s="1267"/>
      <c r="DD57" s="385"/>
      <c r="DE57" s="384"/>
    </row>
    <row r="58" spans="1:109" s="380" customFormat="1" x14ac:dyDescent="0.15">
      <c r="A58" s="366"/>
      <c r="B58" s="384"/>
      <c r="G58" s="1262"/>
      <c r="H58" s="1262"/>
      <c r="I58" s="1271"/>
      <c r="J58" s="1271"/>
      <c r="K58" s="1268"/>
      <c r="L58" s="1268"/>
      <c r="M58" s="1268"/>
      <c r="N58" s="1268"/>
      <c r="AM58" s="366"/>
      <c r="AN58" s="1266"/>
      <c r="AO58" s="1266"/>
      <c r="AP58" s="1266"/>
      <c r="AQ58" s="1266"/>
      <c r="AR58" s="1266"/>
      <c r="AS58" s="1266"/>
      <c r="AT58" s="1266"/>
      <c r="AU58" s="1266"/>
      <c r="AV58" s="1266"/>
      <c r="AW58" s="1266"/>
      <c r="AX58" s="1266"/>
      <c r="AY58" s="1266"/>
      <c r="AZ58" s="1266"/>
      <c r="BA58" s="1266"/>
      <c r="BB58" s="1269"/>
      <c r="BC58" s="1269"/>
      <c r="BD58" s="1269"/>
      <c r="BE58" s="1269"/>
      <c r="BF58" s="1269"/>
      <c r="BG58" s="1269"/>
      <c r="BH58" s="1269"/>
      <c r="BI58" s="1269"/>
      <c r="BJ58" s="1269"/>
      <c r="BK58" s="1269"/>
      <c r="BL58" s="1269"/>
      <c r="BM58" s="1269"/>
      <c r="BN58" s="1269"/>
      <c r="BO58" s="1269"/>
      <c r="BP58" s="1267"/>
      <c r="BQ58" s="1267"/>
      <c r="BR58" s="1267"/>
      <c r="BS58" s="1267"/>
      <c r="BT58" s="1267"/>
      <c r="BU58" s="1267"/>
      <c r="BV58" s="1267"/>
      <c r="BW58" s="1267"/>
      <c r="BX58" s="1267"/>
      <c r="BY58" s="1267"/>
      <c r="BZ58" s="1267"/>
      <c r="CA58" s="1267"/>
      <c r="CB58" s="1267"/>
      <c r="CC58" s="1267"/>
      <c r="CD58" s="1267"/>
      <c r="CE58" s="1267"/>
      <c r="CF58" s="1267"/>
      <c r="CG58" s="1267"/>
      <c r="CH58" s="1267"/>
      <c r="CI58" s="1267"/>
      <c r="CJ58" s="1267"/>
      <c r="CK58" s="1267"/>
      <c r="CL58" s="1267"/>
      <c r="CM58" s="1267"/>
      <c r="CN58" s="1267"/>
      <c r="CO58" s="1267"/>
      <c r="CP58" s="1267"/>
      <c r="CQ58" s="1267"/>
      <c r="CR58" s="1267"/>
      <c r="CS58" s="1267"/>
      <c r="CT58" s="1267"/>
      <c r="CU58" s="1267"/>
      <c r="CV58" s="1267"/>
      <c r="CW58" s="1267"/>
      <c r="CX58" s="1267"/>
      <c r="CY58" s="1267"/>
      <c r="CZ58" s="1267"/>
      <c r="DA58" s="1267"/>
      <c r="DB58" s="1267"/>
      <c r="DC58" s="1267"/>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601</v>
      </c>
    </row>
    <row r="64" spans="1:109" x14ac:dyDescent="0.15">
      <c r="B64" s="372"/>
      <c r="G64" s="379"/>
      <c r="I64" s="392"/>
      <c r="J64" s="392"/>
      <c r="K64" s="392"/>
      <c r="L64" s="392"/>
      <c r="M64" s="392"/>
      <c r="N64" s="393"/>
      <c r="AM64" s="379"/>
      <c r="AN64" s="379" t="s">
        <v>594</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53" t="s">
        <v>602</v>
      </c>
      <c r="AO65" s="1254"/>
      <c r="AP65" s="1254"/>
      <c r="AQ65" s="1254"/>
      <c r="AR65" s="1254"/>
      <c r="AS65" s="1254"/>
      <c r="AT65" s="1254"/>
      <c r="AU65" s="1254"/>
      <c r="AV65" s="1254"/>
      <c r="AW65" s="1254"/>
      <c r="AX65" s="1254"/>
      <c r="AY65" s="1254"/>
      <c r="AZ65" s="1254"/>
      <c r="BA65" s="1254"/>
      <c r="BB65" s="1254"/>
      <c r="BC65" s="1254"/>
      <c r="BD65" s="1254"/>
      <c r="BE65" s="1254"/>
      <c r="BF65" s="1254"/>
      <c r="BG65" s="1254"/>
      <c r="BH65" s="1254"/>
      <c r="BI65" s="1254"/>
      <c r="BJ65" s="1254"/>
      <c r="BK65" s="1254"/>
      <c r="BL65" s="1254"/>
      <c r="BM65" s="1254"/>
      <c r="BN65" s="1254"/>
      <c r="BO65" s="1254"/>
      <c r="BP65" s="1254"/>
      <c r="BQ65" s="1254"/>
      <c r="BR65" s="1254"/>
      <c r="BS65" s="1254"/>
      <c r="BT65" s="1254"/>
      <c r="BU65" s="1254"/>
      <c r="BV65" s="1254"/>
      <c r="BW65" s="1254"/>
      <c r="BX65" s="1254"/>
      <c r="BY65" s="1254"/>
      <c r="BZ65" s="1254"/>
      <c r="CA65" s="1254"/>
      <c r="CB65" s="1254"/>
      <c r="CC65" s="1254"/>
      <c r="CD65" s="1254"/>
      <c r="CE65" s="1254"/>
      <c r="CF65" s="1254"/>
      <c r="CG65" s="1254"/>
      <c r="CH65" s="1254"/>
      <c r="CI65" s="1254"/>
      <c r="CJ65" s="1254"/>
      <c r="CK65" s="1254"/>
      <c r="CL65" s="1254"/>
      <c r="CM65" s="1254"/>
      <c r="CN65" s="1254"/>
      <c r="CO65" s="1254"/>
      <c r="CP65" s="1254"/>
      <c r="CQ65" s="1254"/>
      <c r="CR65" s="1254"/>
      <c r="CS65" s="1254"/>
      <c r="CT65" s="1254"/>
      <c r="CU65" s="1254"/>
      <c r="CV65" s="1254"/>
      <c r="CW65" s="1254"/>
      <c r="CX65" s="1254"/>
      <c r="CY65" s="1254"/>
      <c r="CZ65" s="1254"/>
      <c r="DA65" s="1254"/>
      <c r="DB65" s="1254"/>
      <c r="DC65" s="1255"/>
    </row>
    <row r="66" spans="2:107" x14ac:dyDescent="0.15">
      <c r="B66" s="372"/>
      <c r="AN66" s="1256"/>
      <c r="AO66" s="1257"/>
      <c r="AP66" s="1257"/>
      <c r="AQ66" s="1257"/>
      <c r="AR66" s="1257"/>
      <c r="AS66" s="1257"/>
      <c r="AT66" s="1257"/>
      <c r="AU66" s="1257"/>
      <c r="AV66" s="1257"/>
      <c r="AW66" s="1257"/>
      <c r="AX66" s="1257"/>
      <c r="AY66" s="1257"/>
      <c r="AZ66" s="1257"/>
      <c r="BA66" s="1257"/>
      <c r="BB66" s="1257"/>
      <c r="BC66" s="1257"/>
      <c r="BD66" s="1257"/>
      <c r="BE66" s="1257"/>
      <c r="BF66" s="1257"/>
      <c r="BG66" s="1257"/>
      <c r="BH66" s="1257"/>
      <c r="BI66" s="1257"/>
      <c r="BJ66" s="1257"/>
      <c r="BK66" s="1257"/>
      <c r="BL66" s="1257"/>
      <c r="BM66" s="1257"/>
      <c r="BN66" s="1257"/>
      <c r="BO66" s="1257"/>
      <c r="BP66" s="1257"/>
      <c r="BQ66" s="1257"/>
      <c r="BR66" s="1257"/>
      <c r="BS66" s="1257"/>
      <c r="BT66" s="1257"/>
      <c r="BU66" s="1257"/>
      <c r="BV66" s="1257"/>
      <c r="BW66" s="1257"/>
      <c r="BX66" s="1257"/>
      <c r="BY66" s="1257"/>
      <c r="BZ66" s="1257"/>
      <c r="CA66" s="1257"/>
      <c r="CB66" s="1257"/>
      <c r="CC66" s="1257"/>
      <c r="CD66" s="1257"/>
      <c r="CE66" s="1257"/>
      <c r="CF66" s="1257"/>
      <c r="CG66" s="1257"/>
      <c r="CH66" s="1257"/>
      <c r="CI66" s="1257"/>
      <c r="CJ66" s="1257"/>
      <c r="CK66" s="1257"/>
      <c r="CL66" s="1257"/>
      <c r="CM66" s="1257"/>
      <c r="CN66" s="1257"/>
      <c r="CO66" s="1257"/>
      <c r="CP66" s="1257"/>
      <c r="CQ66" s="1257"/>
      <c r="CR66" s="1257"/>
      <c r="CS66" s="1257"/>
      <c r="CT66" s="1257"/>
      <c r="CU66" s="1257"/>
      <c r="CV66" s="1257"/>
      <c r="CW66" s="1257"/>
      <c r="CX66" s="1257"/>
      <c r="CY66" s="1257"/>
      <c r="CZ66" s="1257"/>
      <c r="DA66" s="1257"/>
      <c r="DB66" s="1257"/>
      <c r="DC66" s="1258"/>
    </row>
    <row r="67" spans="2:107" x14ac:dyDescent="0.15">
      <c r="B67" s="372"/>
      <c r="AN67" s="1256"/>
      <c r="AO67" s="1257"/>
      <c r="AP67" s="1257"/>
      <c r="AQ67" s="1257"/>
      <c r="AR67" s="1257"/>
      <c r="AS67" s="1257"/>
      <c r="AT67" s="1257"/>
      <c r="AU67" s="1257"/>
      <c r="AV67" s="1257"/>
      <c r="AW67" s="1257"/>
      <c r="AX67" s="1257"/>
      <c r="AY67" s="1257"/>
      <c r="AZ67" s="1257"/>
      <c r="BA67" s="1257"/>
      <c r="BB67" s="1257"/>
      <c r="BC67" s="1257"/>
      <c r="BD67" s="1257"/>
      <c r="BE67" s="1257"/>
      <c r="BF67" s="1257"/>
      <c r="BG67" s="1257"/>
      <c r="BH67" s="1257"/>
      <c r="BI67" s="1257"/>
      <c r="BJ67" s="1257"/>
      <c r="BK67" s="1257"/>
      <c r="BL67" s="1257"/>
      <c r="BM67" s="1257"/>
      <c r="BN67" s="1257"/>
      <c r="BO67" s="1257"/>
      <c r="BP67" s="1257"/>
      <c r="BQ67" s="1257"/>
      <c r="BR67" s="1257"/>
      <c r="BS67" s="1257"/>
      <c r="BT67" s="1257"/>
      <c r="BU67" s="1257"/>
      <c r="BV67" s="1257"/>
      <c r="BW67" s="1257"/>
      <c r="BX67" s="1257"/>
      <c r="BY67" s="1257"/>
      <c r="BZ67" s="1257"/>
      <c r="CA67" s="1257"/>
      <c r="CB67" s="1257"/>
      <c r="CC67" s="1257"/>
      <c r="CD67" s="1257"/>
      <c r="CE67" s="1257"/>
      <c r="CF67" s="1257"/>
      <c r="CG67" s="1257"/>
      <c r="CH67" s="1257"/>
      <c r="CI67" s="1257"/>
      <c r="CJ67" s="1257"/>
      <c r="CK67" s="1257"/>
      <c r="CL67" s="1257"/>
      <c r="CM67" s="1257"/>
      <c r="CN67" s="1257"/>
      <c r="CO67" s="1257"/>
      <c r="CP67" s="1257"/>
      <c r="CQ67" s="1257"/>
      <c r="CR67" s="1257"/>
      <c r="CS67" s="1257"/>
      <c r="CT67" s="1257"/>
      <c r="CU67" s="1257"/>
      <c r="CV67" s="1257"/>
      <c r="CW67" s="1257"/>
      <c r="CX67" s="1257"/>
      <c r="CY67" s="1257"/>
      <c r="CZ67" s="1257"/>
      <c r="DA67" s="1257"/>
      <c r="DB67" s="1257"/>
      <c r="DC67" s="1258"/>
    </row>
    <row r="68" spans="2:107" x14ac:dyDescent="0.15">
      <c r="B68" s="372"/>
      <c r="AN68" s="1256"/>
      <c r="AO68" s="1257"/>
      <c r="AP68" s="1257"/>
      <c r="AQ68" s="1257"/>
      <c r="AR68" s="1257"/>
      <c r="AS68" s="1257"/>
      <c r="AT68" s="1257"/>
      <c r="AU68" s="1257"/>
      <c r="AV68" s="1257"/>
      <c r="AW68" s="1257"/>
      <c r="AX68" s="1257"/>
      <c r="AY68" s="1257"/>
      <c r="AZ68" s="1257"/>
      <c r="BA68" s="1257"/>
      <c r="BB68" s="1257"/>
      <c r="BC68" s="1257"/>
      <c r="BD68" s="1257"/>
      <c r="BE68" s="1257"/>
      <c r="BF68" s="1257"/>
      <c r="BG68" s="1257"/>
      <c r="BH68" s="1257"/>
      <c r="BI68" s="1257"/>
      <c r="BJ68" s="1257"/>
      <c r="BK68" s="1257"/>
      <c r="BL68" s="1257"/>
      <c r="BM68" s="1257"/>
      <c r="BN68" s="1257"/>
      <c r="BO68" s="1257"/>
      <c r="BP68" s="1257"/>
      <c r="BQ68" s="1257"/>
      <c r="BR68" s="1257"/>
      <c r="BS68" s="1257"/>
      <c r="BT68" s="1257"/>
      <c r="BU68" s="1257"/>
      <c r="BV68" s="1257"/>
      <c r="BW68" s="1257"/>
      <c r="BX68" s="1257"/>
      <c r="BY68" s="1257"/>
      <c r="BZ68" s="1257"/>
      <c r="CA68" s="1257"/>
      <c r="CB68" s="1257"/>
      <c r="CC68" s="1257"/>
      <c r="CD68" s="1257"/>
      <c r="CE68" s="1257"/>
      <c r="CF68" s="1257"/>
      <c r="CG68" s="1257"/>
      <c r="CH68" s="1257"/>
      <c r="CI68" s="1257"/>
      <c r="CJ68" s="1257"/>
      <c r="CK68" s="1257"/>
      <c r="CL68" s="1257"/>
      <c r="CM68" s="1257"/>
      <c r="CN68" s="1257"/>
      <c r="CO68" s="1257"/>
      <c r="CP68" s="1257"/>
      <c r="CQ68" s="1257"/>
      <c r="CR68" s="1257"/>
      <c r="CS68" s="1257"/>
      <c r="CT68" s="1257"/>
      <c r="CU68" s="1257"/>
      <c r="CV68" s="1257"/>
      <c r="CW68" s="1257"/>
      <c r="CX68" s="1257"/>
      <c r="CY68" s="1257"/>
      <c r="CZ68" s="1257"/>
      <c r="DA68" s="1257"/>
      <c r="DB68" s="1257"/>
      <c r="DC68" s="1258"/>
    </row>
    <row r="69" spans="2:107" x14ac:dyDescent="0.15">
      <c r="B69" s="372"/>
      <c r="AN69" s="1259"/>
      <c r="AO69" s="1260"/>
      <c r="AP69" s="1260"/>
      <c r="AQ69" s="1260"/>
      <c r="AR69" s="1260"/>
      <c r="AS69" s="1260"/>
      <c r="AT69" s="1260"/>
      <c r="AU69" s="1260"/>
      <c r="AV69" s="1260"/>
      <c r="AW69" s="1260"/>
      <c r="AX69" s="1260"/>
      <c r="AY69" s="1260"/>
      <c r="AZ69" s="1260"/>
      <c r="BA69" s="1260"/>
      <c r="BB69" s="1260"/>
      <c r="BC69" s="1260"/>
      <c r="BD69" s="1260"/>
      <c r="BE69" s="1260"/>
      <c r="BF69" s="1260"/>
      <c r="BG69" s="1260"/>
      <c r="BH69" s="1260"/>
      <c r="BI69" s="1260"/>
      <c r="BJ69" s="1260"/>
      <c r="BK69" s="1260"/>
      <c r="BL69" s="1260"/>
      <c r="BM69" s="1260"/>
      <c r="BN69" s="1260"/>
      <c r="BO69" s="1260"/>
      <c r="BP69" s="1260"/>
      <c r="BQ69" s="1260"/>
      <c r="BR69" s="1260"/>
      <c r="BS69" s="1260"/>
      <c r="BT69" s="1260"/>
      <c r="BU69" s="1260"/>
      <c r="BV69" s="1260"/>
      <c r="BW69" s="1260"/>
      <c r="BX69" s="1260"/>
      <c r="BY69" s="1260"/>
      <c r="BZ69" s="1260"/>
      <c r="CA69" s="1260"/>
      <c r="CB69" s="1260"/>
      <c r="CC69" s="1260"/>
      <c r="CD69" s="1260"/>
      <c r="CE69" s="1260"/>
      <c r="CF69" s="1260"/>
      <c r="CG69" s="1260"/>
      <c r="CH69" s="1260"/>
      <c r="CI69" s="1260"/>
      <c r="CJ69" s="1260"/>
      <c r="CK69" s="1260"/>
      <c r="CL69" s="1260"/>
      <c r="CM69" s="1260"/>
      <c r="CN69" s="1260"/>
      <c r="CO69" s="1260"/>
      <c r="CP69" s="1260"/>
      <c r="CQ69" s="1260"/>
      <c r="CR69" s="1260"/>
      <c r="CS69" s="1260"/>
      <c r="CT69" s="1260"/>
      <c r="CU69" s="1260"/>
      <c r="CV69" s="1260"/>
      <c r="CW69" s="1260"/>
      <c r="CX69" s="1260"/>
      <c r="CY69" s="1260"/>
      <c r="CZ69" s="1260"/>
      <c r="DA69" s="1260"/>
      <c r="DB69" s="1260"/>
      <c r="DC69" s="1261"/>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596</v>
      </c>
    </row>
    <row r="72" spans="2:107" x14ac:dyDescent="0.15">
      <c r="B72" s="372"/>
      <c r="G72" s="1262"/>
      <c r="H72" s="1262"/>
      <c r="I72" s="1262"/>
      <c r="J72" s="1262"/>
      <c r="K72" s="382"/>
      <c r="L72" s="382"/>
      <c r="M72" s="383"/>
      <c r="N72" s="383"/>
      <c r="AN72" s="1263"/>
      <c r="AO72" s="1264"/>
      <c r="AP72" s="1264"/>
      <c r="AQ72" s="1264"/>
      <c r="AR72" s="1264"/>
      <c r="AS72" s="1264"/>
      <c r="AT72" s="1264"/>
      <c r="AU72" s="1264"/>
      <c r="AV72" s="1264"/>
      <c r="AW72" s="1264"/>
      <c r="AX72" s="1264"/>
      <c r="AY72" s="1264"/>
      <c r="AZ72" s="1264"/>
      <c r="BA72" s="1264"/>
      <c r="BB72" s="1264"/>
      <c r="BC72" s="1264"/>
      <c r="BD72" s="1264"/>
      <c r="BE72" s="1264"/>
      <c r="BF72" s="1264"/>
      <c r="BG72" s="1264"/>
      <c r="BH72" s="1264"/>
      <c r="BI72" s="1264"/>
      <c r="BJ72" s="1264"/>
      <c r="BK72" s="1264"/>
      <c r="BL72" s="1264"/>
      <c r="BM72" s="1264"/>
      <c r="BN72" s="1264"/>
      <c r="BO72" s="1265"/>
      <c r="BP72" s="1266" t="s">
        <v>554</v>
      </c>
      <c r="BQ72" s="1266"/>
      <c r="BR72" s="1266"/>
      <c r="BS72" s="1266"/>
      <c r="BT72" s="1266"/>
      <c r="BU72" s="1266"/>
      <c r="BV72" s="1266"/>
      <c r="BW72" s="1266"/>
      <c r="BX72" s="1266" t="s">
        <v>555</v>
      </c>
      <c r="BY72" s="1266"/>
      <c r="BZ72" s="1266"/>
      <c r="CA72" s="1266"/>
      <c r="CB72" s="1266"/>
      <c r="CC72" s="1266"/>
      <c r="CD72" s="1266"/>
      <c r="CE72" s="1266"/>
      <c r="CF72" s="1266" t="s">
        <v>556</v>
      </c>
      <c r="CG72" s="1266"/>
      <c r="CH72" s="1266"/>
      <c r="CI72" s="1266"/>
      <c r="CJ72" s="1266"/>
      <c r="CK72" s="1266"/>
      <c r="CL72" s="1266"/>
      <c r="CM72" s="1266"/>
      <c r="CN72" s="1266" t="s">
        <v>557</v>
      </c>
      <c r="CO72" s="1266"/>
      <c r="CP72" s="1266"/>
      <c r="CQ72" s="1266"/>
      <c r="CR72" s="1266"/>
      <c r="CS72" s="1266"/>
      <c r="CT72" s="1266"/>
      <c r="CU72" s="1266"/>
      <c r="CV72" s="1266" t="s">
        <v>558</v>
      </c>
      <c r="CW72" s="1266"/>
      <c r="CX72" s="1266"/>
      <c r="CY72" s="1266"/>
      <c r="CZ72" s="1266"/>
      <c r="DA72" s="1266"/>
      <c r="DB72" s="1266"/>
      <c r="DC72" s="1266"/>
    </row>
    <row r="73" spans="2:107" x14ac:dyDescent="0.15">
      <c r="B73" s="372"/>
      <c r="G73" s="1272"/>
      <c r="H73" s="1272"/>
      <c r="I73" s="1272"/>
      <c r="J73" s="1272"/>
      <c r="K73" s="1273"/>
      <c r="L73" s="1273"/>
      <c r="M73" s="1273"/>
      <c r="N73" s="1273"/>
      <c r="AM73" s="381"/>
      <c r="AN73" s="1269" t="s">
        <v>597</v>
      </c>
      <c r="AO73" s="1269"/>
      <c r="AP73" s="1269"/>
      <c r="AQ73" s="1269"/>
      <c r="AR73" s="1269"/>
      <c r="AS73" s="1269"/>
      <c r="AT73" s="1269"/>
      <c r="AU73" s="1269"/>
      <c r="AV73" s="1269"/>
      <c r="AW73" s="1269"/>
      <c r="AX73" s="1269"/>
      <c r="AY73" s="1269"/>
      <c r="AZ73" s="1269"/>
      <c r="BA73" s="1269"/>
      <c r="BB73" s="1269" t="s">
        <v>598</v>
      </c>
      <c r="BC73" s="1269"/>
      <c r="BD73" s="1269"/>
      <c r="BE73" s="1269"/>
      <c r="BF73" s="1269"/>
      <c r="BG73" s="1269"/>
      <c r="BH73" s="1269"/>
      <c r="BI73" s="1269"/>
      <c r="BJ73" s="1269"/>
      <c r="BK73" s="1269"/>
      <c r="BL73" s="1269"/>
      <c r="BM73" s="1269"/>
      <c r="BN73" s="1269"/>
      <c r="BO73" s="1269"/>
      <c r="BP73" s="1267">
        <v>66.8</v>
      </c>
      <c r="BQ73" s="1267"/>
      <c r="BR73" s="1267"/>
      <c r="BS73" s="1267"/>
      <c r="BT73" s="1267"/>
      <c r="BU73" s="1267"/>
      <c r="BV73" s="1267"/>
      <c r="BW73" s="1267"/>
      <c r="BX73" s="1267">
        <v>62.6</v>
      </c>
      <c r="BY73" s="1267"/>
      <c r="BZ73" s="1267"/>
      <c r="CA73" s="1267"/>
      <c r="CB73" s="1267"/>
      <c r="CC73" s="1267"/>
      <c r="CD73" s="1267"/>
      <c r="CE73" s="1267"/>
      <c r="CF73" s="1267">
        <v>55.7</v>
      </c>
      <c r="CG73" s="1267"/>
      <c r="CH73" s="1267"/>
      <c r="CI73" s="1267"/>
      <c r="CJ73" s="1267"/>
      <c r="CK73" s="1267"/>
      <c r="CL73" s="1267"/>
      <c r="CM73" s="1267"/>
      <c r="CN73" s="1267">
        <v>40.5</v>
      </c>
      <c r="CO73" s="1267"/>
      <c r="CP73" s="1267"/>
      <c r="CQ73" s="1267"/>
      <c r="CR73" s="1267"/>
      <c r="CS73" s="1267"/>
      <c r="CT73" s="1267"/>
      <c r="CU73" s="1267"/>
      <c r="CV73" s="1267">
        <v>30.2</v>
      </c>
      <c r="CW73" s="1267"/>
      <c r="CX73" s="1267"/>
      <c r="CY73" s="1267"/>
      <c r="CZ73" s="1267"/>
      <c r="DA73" s="1267"/>
      <c r="DB73" s="1267"/>
      <c r="DC73" s="1267"/>
    </row>
    <row r="74" spans="2:107" x14ac:dyDescent="0.15">
      <c r="B74" s="372"/>
      <c r="G74" s="1272"/>
      <c r="H74" s="1272"/>
      <c r="I74" s="1272"/>
      <c r="J74" s="1272"/>
      <c r="K74" s="1273"/>
      <c r="L74" s="1273"/>
      <c r="M74" s="1273"/>
      <c r="N74" s="1273"/>
      <c r="AM74" s="381"/>
      <c r="AN74" s="1269"/>
      <c r="AO74" s="1269"/>
      <c r="AP74" s="1269"/>
      <c r="AQ74" s="1269"/>
      <c r="AR74" s="1269"/>
      <c r="AS74" s="1269"/>
      <c r="AT74" s="1269"/>
      <c r="AU74" s="1269"/>
      <c r="AV74" s="1269"/>
      <c r="AW74" s="1269"/>
      <c r="AX74" s="1269"/>
      <c r="AY74" s="1269"/>
      <c r="AZ74" s="1269"/>
      <c r="BA74" s="1269"/>
      <c r="BB74" s="1269"/>
      <c r="BC74" s="1269"/>
      <c r="BD74" s="1269"/>
      <c r="BE74" s="1269"/>
      <c r="BF74" s="1269"/>
      <c r="BG74" s="1269"/>
      <c r="BH74" s="1269"/>
      <c r="BI74" s="1269"/>
      <c r="BJ74" s="1269"/>
      <c r="BK74" s="1269"/>
      <c r="BL74" s="1269"/>
      <c r="BM74" s="1269"/>
      <c r="BN74" s="1269"/>
      <c r="BO74" s="1269"/>
      <c r="BP74" s="1267"/>
      <c r="BQ74" s="1267"/>
      <c r="BR74" s="1267"/>
      <c r="BS74" s="1267"/>
      <c r="BT74" s="1267"/>
      <c r="BU74" s="1267"/>
      <c r="BV74" s="1267"/>
      <c r="BW74" s="1267"/>
      <c r="BX74" s="1267"/>
      <c r="BY74" s="1267"/>
      <c r="BZ74" s="1267"/>
      <c r="CA74" s="1267"/>
      <c r="CB74" s="1267"/>
      <c r="CC74" s="1267"/>
      <c r="CD74" s="1267"/>
      <c r="CE74" s="1267"/>
      <c r="CF74" s="1267"/>
      <c r="CG74" s="1267"/>
      <c r="CH74" s="1267"/>
      <c r="CI74" s="1267"/>
      <c r="CJ74" s="1267"/>
      <c r="CK74" s="1267"/>
      <c r="CL74" s="1267"/>
      <c r="CM74" s="1267"/>
      <c r="CN74" s="1267"/>
      <c r="CO74" s="1267"/>
      <c r="CP74" s="1267"/>
      <c r="CQ74" s="1267"/>
      <c r="CR74" s="1267"/>
      <c r="CS74" s="1267"/>
      <c r="CT74" s="1267"/>
      <c r="CU74" s="1267"/>
      <c r="CV74" s="1267"/>
      <c r="CW74" s="1267"/>
      <c r="CX74" s="1267"/>
      <c r="CY74" s="1267"/>
      <c r="CZ74" s="1267"/>
      <c r="DA74" s="1267"/>
      <c r="DB74" s="1267"/>
      <c r="DC74" s="1267"/>
    </row>
    <row r="75" spans="2:107" x14ac:dyDescent="0.15">
      <c r="B75" s="372"/>
      <c r="G75" s="1272"/>
      <c r="H75" s="1272"/>
      <c r="I75" s="1262"/>
      <c r="J75" s="1262"/>
      <c r="K75" s="1268"/>
      <c r="L75" s="1268"/>
      <c r="M75" s="1268"/>
      <c r="N75" s="1268"/>
      <c r="AM75" s="381"/>
      <c r="AN75" s="1269"/>
      <c r="AO75" s="1269"/>
      <c r="AP75" s="1269"/>
      <c r="AQ75" s="1269"/>
      <c r="AR75" s="1269"/>
      <c r="AS75" s="1269"/>
      <c r="AT75" s="1269"/>
      <c r="AU75" s="1269"/>
      <c r="AV75" s="1269"/>
      <c r="AW75" s="1269"/>
      <c r="AX75" s="1269"/>
      <c r="AY75" s="1269"/>
      <c r="AZ75" s="1269"/>
      <c r="BA75" s="1269"/>
      <c r="BB75" s="1269" t="s">
        <v>603</v>
      </c>
      <c r="BC75" s="1269"/>
      <c r="BD75" s="1269"/>
      <c r="BE75" s="1269"/>
      <c r="BF75" s="1269"/>
      <c r="BG75" s="1269"/>
      <c r="BH75" s="1269"/>
      <c r="BI75" s="1269"/>
      <c r="BJ75" s="1269"/>
      <c r="BK75" s="1269"/>
      <c r="BL75" s="1269"/>
      <c r="BM75" s="1269"/>
      <c r="BN75" s="1269"/>
      <c r="BO75" s="1269"/>
      <c r="BP75" s="1267">
        <v>5.3</v>
      </c>
      <c r="BQ75" s="1267"/>
      <c r="BR75" s="1267"/>
      <c r="BS75" s="1267"/>
      <c r="BT75" s="1267"/>
      <c r="BU75" s="1267"/>
      <c r="BV75" s="1267"/>
      <c r="BW75" s="1267"/>
      <c r="BX75" s="1267">
        <v>6.3</v>
      </c>
      <c r="BY75" s="1267"/>
      <c r="BZ75" s="1267"/>
      <c r="CA75" s="1267"/>
      <c r="CB75" s="1267"/>
      <c r="CC75" s="1267"/>
      <c r="CD75" s="1267"/>
      <c r="CE75" s="1267"/>
      <c r="CF75" s="1267">
        <v>6.5</v>
      </c>
      <c r="CG75" s="1267"/>
      <c r="CH75" s="1267"/>
      <c r="CI75" s="1267"/>
      <c r="CJ75" s="1267"/>
      <c r="CK75" s="1267"/>
      <c r="CL75" s="1267"/>
      <c r="CM75" s="1267"/>
      <c r="CN75" s="1267">
        <v>6.5</v>
      </c>
      <c r="CO75" s="1267"/>
      <c r="CP75" s="1267"/>
      <c r="CQ75" s="1267"/>
      <c r="CR75" s="1267"/>
      <c r="CS75" s="1267"/>
      <c r="CT75" s="1267"/>
      <c r="CU75" s="1267"/>
      <c r="CV75" s="1267">
        <v>6.3</v>
      </c>
      <c r="CW75" s="1267"/>
      <c r="CX75" s="1267"/>
      <c r="CY75" s="1267"/>
      <c r="CZ75" s="1267"/>
      <c r="DA75" s="1267"/>
      <c r="DB75" s="1267"/>
      <c r="DC75" s="1267"/>
    </row>
    <row r="76" spans="2:107" x14ac:dyDescent="0.15">
      <c r="B76" s="372"/>
      <c r="G76" s="1272"/>
      <c r="H76" s="1272"/>
      <c r="I76" s="1262"/>
      <c r="J76" s="1262"/>
      <c r="K76" s="1268"/>
      <c r="L76" s="1268"/>
      <c r="M76" s="1268"/>
      <c r="N76" s="1268"/>
      <c r="AM76" s="381"/>
      <c r="AN76" s="1269"/>
      <c r="AO76" s="1269"/>
      <c r="AP76" s="1269"/>
      <c r="AQ76" s="1269"/>
      <c r="AR76" s="1269"/>
      <c r="AS76" s="1269"/>
      <c r="AT76" s="1269"/>
      <c r="AU76" s="1269"/>
      <c r="AV76" s="1269"/>
      <c r="AW76" s="1269"/>
      <c r="AX76" s="1269"/>
      <c r="AY76" s="1269"/>
      <c r="AZ76" s="1269"/>
      <c r="BA76" s="1269"/>
      <c r="BB76" s="1269"/>
      <c r="BC76" s="1269"/>
      <c r="BD76" s="1269"/>
      <c r="BE76" s="1269"/>
      <c r="BF76" s="1269"/>
      <c r="BG76" s="1269"/>
      <c r="BH76" s="1269"/>
      <c r="BI76" s="1269"/>
      <c r="BJ76" s="1269"/>
      <c r="BK76" s="1269"/>
      <c r="BL76" s="1269"/>
      <c r="BM76" s="1269"/>
      <c r="BN76" s="1269"/>
      <c r="BO76" s="1269"/>
      <c r="BP76" s="1267"/>
      <c r="BQ76" s="1267"/>
      <c r="BR76" s="1267"/>
      <c r="BS76" s="1267"/>
      <c r="BT76" s="1267"/>
      <c r="BU76" s="1267"/>
      <c r="BV76" s="1267"/>
      <c r="BW76" s="1267"/>
      <c r="BX76" s="1267"/>
      <c r="BY76" s="1267"/>
      <c r="BZ76" s="1267"/>
      <c r="CA76" s="1267"/>
      <c r="CB76" s="1267"/>
      <c r="CC76" s="1267"/>
      <c r="CD76" s="1267"/>
      <c r="CE76" s="1267"/>
      <c r="CF76" s="1267"/>
      <c r="CG76" s="1267"/>
      <c r="CH76" s="1267"/>
      <c r="CI76" s="1267"/>
      <c r="CJ76" s="1267"/>
      <c r="CK76" s="1267"/>
      <c r="CL76" s="1267"/>
      <c r="CM76" s="1267"/>
      <c r="CN76" s="1267"/>
      <c r="CO76" s="1267"/>
      <c r="CP76" s="1267"/>
      <c r="CQ76" s="1267"/>
      <c r="CR76" s="1267"/>
      <c r="CS76" s="1267"/>
      <c r="CT76" s="1267"/>
      <c r="CU76" s="1267"/>
      <c r="CV76" s="1267"/>
      <c r="CW76" s="1267"/>
      <c r="CX76" s="1267"/>
      <c r="CY76" s="1267"/>
      <c r="CZ76" s="1267"/>
      <c r="DA76" s="1267"/>
      <c r="DB76" s="1267"/>
      <c r="DC76" s="1267"/>
    </row>
    <row r="77" spans="2:107" x14ac:dyDescent="0.15">
      <c r="B77" s="372"/>
      <c r="G77" s="1262"/>
      <c r="H77" s="1262"/>
      <c r="I77" s="1262"/>
      <c r="J77" s="1262"/>
      <c r="K77" s="1273"/>
      <c r="L77" s="1273"/>
      <c r="M77" s="1273"/>
      <c r="N77" s="1273"/>
      <c r="AN77" s="1266" t="s">
        <v>600</v>
      </c>
      <c r="AO77" s="1266"/>
      <c r="AP77" s="1266"/>
      <c r="AQ77" s="1266"/>
      <c r="AR77" s="1266"/>
      <c r="AS77" s="1266"/>
      <c r="AT77" s="1266"/>
      <c r="AU77" s="1266"/>
      <c r="AV77" s="1266"/>
      <c r="AW77" s="1266"/>
      <c r="AX77" s="1266"/>
      <c r="AY77" s="1266"/>
      <c r="AZ77" s="1266"/>
      <c r="BA77" s="1266"/>
      <c r="BB77" s="1269" t="s">
        <v>598</v>
      </c>
      <c r="BC77" s="1269"/>
      <c r="BD77" s="1269"/>
      <c r="BE77" s="1269"/>
      <c r="BF77" s="1269"/>
      <c r="BG77" s="1269"/>
      <c r="BH77" s="1269"/>
      <c r="BI77" s="1269"/>
      <c r="BJ77" s="1269"/>
      <c r="BK77" s="1269"/>
      <c r="BL77" s="1269"/>
      <c r="BM77" s="1269"/>
      <c r="BN77" s="1269"/>
      <c r="BO77" s="1269"/>
      <c r="BP77" s="1267">
        <v>11.4</v>
      </c>
      <c r="BQ77" s="1267"/>
      <c r="BR77" s="1267"/>
      <c r="BS77" s="1267"/>
      <c r="BT77" s="1267"/>
      <c r="BU77" s="1267"/>
      <c r="BV77" s="1267"/>
      <c r="BW77" s="1267"/>
      <c r="BX77" s="1267">
        <v>10.4</v>
      </c>
      <c r="BY77" s="1267"/>
      <c r="BZ77" s="1267"/>
      <c r="CA77" s="1267"/>
      <c r="CB77" s="1267"/>
      <c r="CC77" s="1267"/>
      <c r="CD77" s="1267"/>
      <c r="CE77" s="1267"/>
      <c r="CF77" s="1267">
        <v>10.9</v>
      </c>
      <c r="CG77" s="1267"/>
      <c r="CH77" s="1267"/>
      <c r="CI77" s="1267"/>
      <c r="CJ77" s="1267"/>
      <c r="CK77" s="1267"/>
      <c r="CL77" s="1267"/>
      <c r="CM77" s="1267"/>
      <c r="CN77" s="1267">
        <v>6.5</v>
      </c>
      <c r="CO77" s="1267"/>
      <c r="CP77" s="1267"/>
      <c r="CQ77" s="1267"/>
      <c r="CR77" s="1267"/>
      <c r="CS77" s="1267"/>
      <c r="CT77" s="1267"/>
      <c r="CU77" s="1267"/>
      <c r="CV77" s="1267">
        <v>0</v>
      </c>
      <c r="CW77" s="1267"/>
      <c r="CX77" s="1267"/>
      <c r="CY77" s="1267"/>
      <c r="CZ77" s="1267"/>
      <c r="DA77" s="1267"/>
      <c r="DB77" s="1267"/>
      <c r="DC77" s="1267"/>
    </row>
    <row r="78" spans="2:107" x14ac:dyDescent="0.15">
      <c r="B78" s="372"/>
      <c r="G78" s="1262"/>
      <c r="H78" s="1262"/>
      <c r="I78" s="1262"/>
      <c r="J78" s="1262"/>
      <c r="K78" s="1273"/>
      <c r="L78" s="1273"/>
      <c r="M78" s="1273"/>
      <c r="N78" s="1273"/>
      <c r="AN78" s="1266"/>
      <c r="AO78" s="1266"/>
      <c r="AP78" s="1266"/>
      <c r="AQ78" s="1266"/>
      <c r="AR78" s="1266"/>
      <c r="AS78" s="1266"/>
      <c r="AT78" s="1266"/>
      <c r="AU78" s="1266"/>
      <c r="AV78" s="1266"/>
      <c r="AW78" s="1266"/>
      <c r="AX78" s="1266"/>
      <c r="AY78" s="1266"/>
      <c r="AZ78" s="1266"/>
      <c r="BA78" s="1266"/>
      <c r="BB78" s="1269"/>
      <c r="BC78" s="1269"/>
      <c r="BD78" s="1269"/>
      <c r="BE78" s="1269"/>
      <c r="BF78" s="1269"/>
      <c r="BG78" s="1269"/>
      <c r="BH78" s="1269"/>
      <c r="BI78" s="1269"/>
      <c r="BJ78" s="1269"/>
      <c r="BK78" s="1269"/>
      <c r="BL78" s="1269"/>
      <c r="BM78" s="1269"/>
      <c r="BN78" s="1269"/>
      <c r="BO78" s="1269"/>
      <c r="BP78" s="1267"/>
      <c r="BQ78" s="1267"/>
      <c r="BR78" s="1267"/>
      <c r="BS78" s="1267"/>
      <c r="BT78" s="1267"/>
      <c r="BU78" s="1267"/>
      <c r="BV78" s="1267"/>
      <c r="BW78" s="1267"/>
      <c r="BX78" s="1267"/>
      <c r="BY78" s="1267"/>
      <c r="BZ78" s="1267"/>
      <c r="CA78" s="1267"/>
      <c r="CB78" s="1267"/>
      <c r="CC78" s="1267"/>
      <c r="CD78" s="1267"/>
      <c r="CE78" s="1267"/>
      <c r="CF78" s="1267"/>
      <c r="CG78" s="1267"/>
      <c r="CH78" s="1267"/>
      <c r="CI78" s="1267"/>
      <c r="CJ78" s="1267"/>
      <c r="CK78" s="1267"/>
      <c r="CL78" s="1267"/>
      <c r="CM78" s="1267"/>
      <c r="CN78" s="1267"/>
      <c r="CO78" s="1267"/>
      <c r="CP78" s="1267"/>
      <c r="CQ78" s="1267"/>
      <c r="CR78" s="1267"/>
      <c r="CS78" s="1267"/>
      <c r="CT78" s="1267"/>
      <c r="CU78" s="1267"/>
      <c r="CV78" s="1267"/>
      <c r="CW78" s="1267"/>
      <c r="CX78" s="1267"/>
      <c r="CY78" s="1267"/>
      <c r="CZ78" s="1267"/>
      <c r="DA78" s="1267"/>
      <c r="DB78" s="1267"/>
      <c r="DC78" s="1267"/>
    </row>
    <row r="79" spans="2:107" x14ac:dyDescent="0.15">
      <c r="B79" s="372"/>
      <c r="G79" s="1262"/>
      <c r="H79" s="1262"/>
      <c r="I79" s="1271"/>
      <c r="J79" s="1271"/>
      <c r="K79" s="1274"/>
      <c r="L79" s="1274"/>
      <c r="M79" s="1274"/>
      <c r="N79" s="1274"/>
      <c r="AN79" s="1266"/>
      <c r="AO79" s="1266"/>
      <c r="AP79" s="1266"/>
      <c r="AQ79" s="1266"/>
      <c r="AR79" s="1266"/>
      <c r="AS79" s="1266"/>
      <c r="AT79" s="1266"/>
      <c r="AU79" s="1266"/>
      <c r="AV79" s="1266"/>
      <c r="AW79" s="1266"/>
      <c r="AX79" s="1266"/>
      <c r="AY79" s="1266"/>
      <c r="AZ79" s="1266"/>
      <c r="BA79" s="1266"/>
      <c r="BB79" s="1269" t="s">
        <v>603</v>
      </c>
      <c r="BC79" s="1269"/>
      <c r="BD79" s="1269"/>
      <c r="BE79" s="1269"/>
      <c r="BF79" s="1269"/>
      <c r="BG79" s="1269"/>
      <c r="BH79" s="1269"/>
      <c r="BI79" s="1269"/>
      <c r="BJ79" s="1269"/>
      <c r="BK79" s="1269"/>
      <c r="BL79" s="1269"/>
      <c r="BM79" s="1269"/>
      <c r="BN79" s="1269"/>
      <c r="BO79" s="1269"/>
      <c r="BP79" s="1267">
        <v>6.7</v>
      </c>
      <c r="BQ79" s="1267"/>
      <c r="BR79" s="1267"/>
      <c r="BS79" s="1267"/>
      <c r="BT79" s="1267"/>
      <c r="BU79" s="1267"/>
      <c r="BV79" s="1267"/>
      <c r="BW79" s="1267"/>
      <c r="BX79" s="1267">
        <v>6.6</v>
      </c>
      <c r="BY79" s="1267"/>
      <c r="BZ79" s="1267"/>
      <c r="CA79" s="1267"/>
      <c r="CB79" s="1267"/>
      <c r="CC79" s="1267"/>
      <c r="CD79" s="1267"/>
      <c r="CE79" s="1267"/>
      <c r="CF79" s="1267">
        <v>5.9</v>
      </c>
      <c r="CG79" s="1267"/>
      <c r="CH79" s="1267"/>
      <c r="CI79" s="1267"/>
      <c r="CJ79" s="1267"/>
      <c r="CK79" s="1267"/>
      <c r="CL79" s="1267"/>
      <c r="CM79" s="1267"/>
      <c r="CN79" s="1267">
        <v>5.9</v>
      </c>
      <c r="CO79" s="1267"/>
      <c r="CP79" s="1267"/>
      <c r="CQ79" s="1267"/>
      <c r="CR79" s="1267"/>
      <c r="CS79" s="1267"/>
      <c r="CT79" s="1267"/>
      <c r="CU79" s="1267"/>
      <c r="CV79" s="1267">
        <v>6.1</v>
      </c>
      <c r="CW79" s="1267"/>
      <c r="CX79" s="1267"/>
      <c r="CY79" s="1267"/>
      <c r="CZ79" s="1267"/>
      <c r="DA79" s="1267"/>
      <c r="DB79" s="1267"/>
      <c r="DC79" s="1267"/>
    </row>
    <row r="80" spans="2:107" x14ac:dyDescent="0.15">
      <c r="B80" s="372"/>
      <c r="G80" s="1262"/>
      <c r="H80" s="1262"/>
      <c r="I80" s="1271"/>
      <c r="J80" s="1271"/>
      <c r="K80" s="1274"/>
      <c r="L80" s="1274"/>
      <c r="M80" s="1274"/>
      <c r="N80" s="1274"/>
      <c r="AN80" s="1266"/>
      <c r="AO80" s="1266"/>
      <c r="AP80" s="1266"/>
      <c r="AQ80" s="1266"/>
      <c r="AR80" s="1266"/>
      <c r="AS80" s="1266"/>
      <c r="AT80" s="1266"/>
      <c r="AU80" s="1266"/>
      <c r="AV80" s="1266"/>
      <c r="AW80" s="1266"/>
      <c r="AX80" s="1266"/>
      <c r="AY80" s="1266"/>
      <c r="AZ80" s="1266"/>
      <c r="BA80" s="1266"/>
      <c r="BB80" s="1269"/>
      <c r="BC80" s="1269"/>
      <c r="BD80" s="1269"/>
      <c r="BE80" s="1269"/>
      <c r="BF80" s="1269"/>
      <c r="BG80" s="1269"/>
      <c r="BH80" s="1269"/>
      <c r="BI80" s="1269"/>
      <c r="BJ80" s="1269"/>
      <c r="BK80" s="1269"/>
      <c r="BL80" s="1269"/>
      <c r="BM80" s="1269"/>
      <c r="BN80" s="1269"/>
      <c r="BO80" s="1269"/>
      <c r="BP80" s="1267"/>
      <c r="BQ80" s="1267"/>
      <c r="BR80" s="1267"/>
      <c r="BS80" s="1267"/>
      <c r="BT80" s="1267"/>
      <c r="BU80" s="1267"/>
      <c r="BV80" s="1267"/>
      <c r="BW80" s="1267"/>
      <c r="BX80" s="1267"/>
      <c r="BY80" s="1267"/>
      <c r="BZ80" s="1267"/>
      <c r="CA80" s="1267"/>
      <c r="CB80" s="1267"/>
      <c r="CC80" s="1267"/>
      <c r="CD80" s="1267"/>
      <c r="CE80" s="1267"/>
      <c r="CF80" s="1267"/>
      <c r="CG80" s="1267"/>
      <c r="CH80" s="1267"/>
      <c r="CI80" s="1267"/>
      <c r="CJ80" s="1267"/>
      <c r="CK80" s="1267"/>
      <c r="CL80" s="1267"/>
      <c r="CM80" s="1267"/>
      <c r="CN80" s="1267"/>
      <c r="CO80" s="1267"/>
      <c r="CP80" s="1267"/>
      <c r="CQ80" s="1267"/>
      <c r="CR80" s="1267"/>
      <c r="CS80" s="1267"/>
      <c r="CT80" s="1267"/>
      <c r="CU80" s="1267"/>
      <c r="CV80" s="1267"/>
      <c r="CW80" s="1267"/>
      <c r="CX80" s="1267"/>
      <c r="CY80" s="1267"/>
      <c r="CZ80" s="1267"/>
      <c r="DA80" s="1267"/>
      <c r="DB80" s="1267"/>
      <c r="DC80" s="1267"/>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Z29+IzFOJPQmwAQOutdrP8xfEeWIQ6nasmptDjpK1JaIZ/LlAMsyQh7l6SRI6iEst+e0lBdyFAeVusYOnXtfLw==" saltValue="aJK1J6j/bsFtoTPiSh4ie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103" zoomScaleNormal="100" zoomScaleSheetLayoutView="70" workbookViewId="0">
      <selection activeCell="BB71" sqref="BB71"/>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501</v>
      </c>
    </row>
  </sheetData>
  <sheetProtection algorithmName="SHA-512" hashValue="I4B5rKS97frWo7DZCUnie3EuvlPctD2EcG1ftdj8liRx3jEuw3Lda8TATPPaZqGWO5E9zkdQUSc97W3L6aOYeg==" saltValue="ElGJWJWUAMPR9GJQg7xrWw=="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104" zoomScaleNormal="100" zoomScaleSheetLayoutView="55" workbookViewId="0">
      <selection activeCell="BB71" sqref="BB71"/>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501</v>
      </c>
    </row>
  </sheetData>
  <sheetProtection algorithmName="SHA-512" hashValue="N+IYNWFA3zThHforiOpEzi2sksnHJ0LhPwHdE3N3XcbHJm0DGtb3TmQa1E9Wigv7XpBzf/sHOy9cIgPQLPz+fg==" saltValue="Cpwp7hgGHczgFLfX4/NeYg=="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53</v>
      </c>
      <c r="E2" s="149"/>
      <c r="F2" s="150" t="s">
        <v>551</v>
      </c>
      <c r="G2" s="151"/>
      <c r="H2" s="152"/>
    </row>
    <row r="3" spans="1:8" x14ac:dyDescent="0.15">
      <c r="A3" s="148" t="s">
        <v>544</v>
      </c>
      <c r="B3" s="153"/>
      <c r="C3" s="154"/>
      <c r="D3" s="155">
        <v>57057</v>
      </c>
      <c r="E3" s="156"/>
      <c r="F3" s="157">
        <v>53869</v>
      </c>
      <c r="G3" s="158"/>
      <c r="H3" s="159"/>
    </row>
    <row r="4" spans="1:8" x14ac:dyDescent="0.15">
      <c r="A4" s="160"/>
      <c r="B4" s="161"/>
      <c r="C4" s="162"/>
      <c r="D4" s="163">
        <v>33620</v>
      </c>
      <c r="E4" s="164"/>
      <c r="F4" s="165">
        <v>35046</v>
      </c>
      <c r="G4" s="166"/>
      <c r="H4" s="167"/>
    </row>
    <row r="5" spans="1:8" x14ac:dyDescent="0.15">
      <c r="A5" s="148" t="s">
        <v>546</v>
      </c>
      <c r="B5" s="153"/>
      <c r="C5" s="154"/>
      <c r="D5" s="155">
        <v>58589</v>
      </c>
      <c r="E5" s="156"/>
      <c r="F5" s="157">
        <v>59119</v>
      </c>
      <c r="G5" s="158"/>
      <c r="H5" s="159"/>
    </row>
    <row r="6" spans="1:8" x14ac:dyDescent="0.15">
      <c r="A6" s="160"/>
      <c r="B6" s="161"/>
      <c r="C6" s="162"/>
      <c r="D6" s="163">
        <v>16142</v>
      </c>
      <c r="E6" s="164"/>
      <c r="F6" s="165">
        <v>29900</v>
      </c>
      <c r="G6" s="166"/>
      <c r="H6" s="167"/>
    </row>
    <row r="7" spans="1:8" x14ac:dyDescent="0.15">
      <c r="A7" s="148" t="s">
        <v>547</v>
      </c>
      <c r="B7" s="153"/>
      <c r="C7" s="154"/>
      <c r="D7" s="155">
        <v>51200</v>
      </c>
      <c r="E7" s="156"/>
      <c r="F7" s="157">
        <v>53895</v>
      </c>
      <c r="G7" s="158"/>
      <c r="H7" s="159"/>
    </row>
    <row r="8" spans="1:8" x14ac:dyDescent="0.15">
      <c r="A8" s="160"/>
      <c r="B8" s="161"/>
      <c r="C8" s="162"/>
      <c r="D8" s="163">
        <v>23732</v>
      </c>
      <c r="E8" s="164"/>
      <c r="F8" s="165">
        <v>31224</v>
      </c>
      <c r="G8" s="166"/>
      <c r="H8" s="167"/>
    </row>
    <row r="9" spans="1:8" x14ac:dyDescent="0.15">
      <c r="A9" s="148" t="s">
        <v>548</v>
      </c>
      <c r="B9" s="153"/>
      <c r="C9" s="154"/>
      <c r="D9" s="155">
        <v>46610</v>
      </c>
      <c r="E9" s="156"/>
      <c r="F9" s="157">
        <v>56181</v>
      </c>
      <c r="G9" s="158"/>
      <c r="H9" s="159"/>
    </row>
    <row r="10" spans="1:8" x14ac:dyDescent="0.15">
      <c r="A10" s="160"/>
      <c r="B10" s="161"/>
      <c r="C10" s="162"/>
      <c r="D10" s="163">
        <v>19491</v>
      </c>
      <c r="E10" s="164"/>
      <c r="F10" s="165">
        <v>32039</v>
      </c>
      <c r="G10" s="166"/>
      <c r="H10" s="167"/>
    </row>
    <row r="11" spans="1:8" x14ac:dyDescent="0.15">
      <c r="A11" s="148" t="s">
        <v>549</v>
      </c>
      <c r="B11" s="153"/>
      <c r="C11" s="154"/>
      <c r="D11" s="155">
        <v>44368</v>
      </c>
      <c r="E11" s="156"/>
      <c r="F11" s="157">
        <v>47730</v>
      </c>
      <c r="G11" s="158"/>
      <c r="H11" s="159"/>
    </row>
    <row r="12" spans="1:8" x14ac:dyDescent="0.15">
      <c r="A12" s="160"/>
      <c r="B12" s="161"/>
      <c r="C12" s="168"/>
      <c r="D12" s="163">
        <v>13719</v>
      </c>
      <c r="E12" s="164"/>
      <c r="F12" s="165">
        <v>26378</v>
      </c>
      <c r="G12" s="166"/>
      <c r="H12" s="167"/>
    </row>
    <row r="13" spans="1:8" x14ac:dyDescent="0.15">
      <c r="A13" s="148"/>
      <c r="B13" s="153"/>
      <c r="C13" s="169"/>
      <c r="D13" s="170">
        <v>51565</v>
      </c>
      <c r="E13" s="171"/>
      <c r="F13" s="172">
        <v>54159</v>
      </c>
      <c r="G13" s="173"/>
      <c r="H13" s="159"/>
    </row>
    <row r="14" spans="1:8" x14ac:dyDescent="0.15">
      <c r="A14" s="160"/>
      <c r="B14" s="161"/>
      <c r="C14" s="162"/>
      <c r="D14" s="163">
        <v>21341</v>
      </c>
      <c r="E14" s="164"/>
      <c r="F14" s="165">
        <v>30917</v>
      </c>
      <c r="G14" s="166"/>
      <c r="H14" s="167"/>
    </row>
    <row r="17" spans="1:11" x14ac:dyDescent="0.15">
      <c r="A17" s="144" t="s">
        <v>54</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55</v>
      </c>
      <c r="B19" s="174">
        <f>ROUND(VALUE(SUBSTITUTE(実質収支比率等に係る経年分析!F$48,"▲","-")),2)</f>
        <v>7.51</v>
      </c>
      <c r="C19" s="174">
        <f>ROUND(VALUE(SUBSTITUTE(実質収支比率等に係る経年分析!G$48,"▲","-")),2)</f>
        <v>8.1300000000000008</v>
      </c>
      <c r="D19" s="174">
        <f>ROUND(VALUE(SUBSTITUTE(実質収支比率等に係る経年分析!H$48,"▲","-")),2)</f>
        <v>7.08</v>
      </c>
      <c r="E19" s="174">
        <f>ROUND(VALUE(SUBSTITUTE(実質収支比率等に係る経年分析!I$48,"▲","-")),2)</f>
        <v>11.09</v>
      </c>
      <c r="F19" s="174">
        <f>ROUND(VALUE(SUBSTITUTE(実質収支比率等に係る経年分析!J$48,"▲","-")),2)</f>
        <v>13.07</v>
      </c>
    </row>
    <row r="20" spans="1:11" x14ac:dyDescent="0.15">
      <c r="A20" s="174" t="s">
        <v>56</v>
      </c>
      <c r="B20" s="174">
        <f>ROUND(VALUE(SUBSTITUTE(実質収支比率等に係る経年分析!F$47,"▲","-")),2)</f>
        <v>16.77</v>
      </c>
      <c r="C20" s="174">
        <f>ROUND(VALUE(SUBSTITUTE(実質収支比率等に係る経年分析!G$47,"▲","-")),2)</f>
        <v>17.68</v>
      </c>
      <c r="D20" s="174">
        <f>ROUND(VALUE(SUBSTITUTE(実質収支比率等に係る経年分析!H$47,"▲","-")),2)</f>
        <v>16.02</v>
      </c>
      <c r="E20" s="174">
        <f>ROUND(VALUE(SUBSTITUTE(実質収支比率等に係る経年分析!I$47,"▲","-")),2)</f>
        <v>18.86</v>
      </c>
      <c r="F20" s="174">
        <f>ROUND(VALUE(SUBSTITUTE(実質収支比率等に係る経年分析!J$47,"▲","-")),2)</f>
        <v>19.309999999999999</v>
      </c>
    </row>
    <row r="21" spans="1:11" x14ac:dyDescent="0.15">
      <c r="A21" s="174" t="s">
        <v>57</v>
      </c>
      <c r="B21" s="174">
        <f>IF(ISNUMBER(VALUE(SUBSTITUTE(実質収支比率等に係る経年分析!F$49,"▲","-"))),ROUND(VALUE(SUBSTITUTE(実質収支比率等に係る経年分析!F$49,"▲","-")),2),NA())</f>
        <v>1.76</v>
      </c>
      <c r="C21" s="174">
        <f>IF(ISNUMBER(VALUE(SUBSTITUTE(実質収支比率等に係る経年分析!G$49,"▲","-"))),ROUND(VALUE(SUBSTITUTE(実質収支比率等に係る経年分析!G$49,"▲","-")),2),NA())</f>
        <v>2.17</v>
      </c>
      <c r="D21" s="174">
        <f>IF(ISNUMBER(VALUE(SUBSTITUTE(実質収支比率等に係る経年分析!H$49,"▲","-"))),ROUND(VALUE(SUBSTITUTE(実質収支比率等に係る経年分析!H$49,"▲","-")),2),NA())</f>
        <v>-1.1000000000000001</v>
      </c>
      <c r="E21" s="174">
        <f>IF(ISNUMBER(VALUE(SUBSTITUTE(実質収支比率等に係る経年分析!I$49,"▲","-"))),ROUND(VALUE(SUBSTITUTE(実質収支比率等に係る経年分析!I$49,"▲","-")),2),NA())</f>
        <v>7.17</v>
      </c>
      <c r="F21" s="174">
        <f>IF(ISNUMBER(VALUE(SUBSTITUTE(実質収支比率等に係る経年分析!J$49,"▲","-"))),ROUND(VALUE(SUBSTITUTE(実質収支比率等に係る経年分析!J$49,"▲","-")),2),NA())</f>
        <v>1.72</v>
      </c>
    </row>
    <row r="24" spans="1:11" x14ac:dyDescent="0.15">
      <c r="A24" s="144" t="s">
        <v>58</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59</v>
      </c>
      <c r="C26" s="175" t="s">
        <v>60</v>
      </c>
      <c r="D26" s="175" t="s">
        <v>59</v>
      </c>
      <c r="E26" s="175" t="s">
        <v>60</v>
      </c>
      <c r="F26" s="175" t="s">
        <v>59</v>
      </c>
      <c r="G26" s="175" t="s">
        <v>60</v>
      </c>
      <c r="H26" s="175" t="s">
        <v>59</v>
      </c>
      <c r="I26" s="175" t="s">
        <v>60</v>
      </c>
      <c r="J26" s="175" t="s">
        <v>59</v>
      </c>
      <c r="K26" s="175" t="s">
        <v>60</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0.19</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1.03</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簡易水道特別会計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0.04</v>
      </c>
    </row>
    <row r="30" spans="1:11" x14ac:dyDescent="0.15">
      <c r="A30" s="175" t="str">
        <f>IF(連結実質赤字比率に係る赤字・黒字の構成分析!C$40="",NA(),連結実質赤字比率に係る赤字・黒字の構成分析!C$40)</f>
        <v>後期高齢者医療特別会計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0.06</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0.06</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0.05</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0.06</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0.06</v>
      </c>
    </row>
    <row r="31" spans="1:11" x14ac:dyDescent="0.15">
      <c r="A31" s="175" t="str">
        <f>IF(連結実質赤字比率に係る赤字・黒字の構成分析!C$39="",NA(),連結実質赤字比率に係る赤字・黒字の構成分析!C$39)</f>
        <v>国民健康保険特別会計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0.37</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0.14000000000000001</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0.3</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0.53</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0.15</v>
      </c>
    </row>
    <row r="32" spans="1:11" x14ac:dyDescent="0.15">
      <c r="A32" s="175" t="str">
        <f>IF(連結実質赤字比率に係る赤字・黒字の構成分析!C$38="",NA(),連結実質赤字比率に係る赤字・黒字の構成分析!C$38)</f>
        <v>農業集落排水事業特別会計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7.0000000000000007E-2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0.08</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7.0000000000000007E-2</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0.16</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0.32</v>
      </c>
    </row>
    <row r="33" spans="1:16" x14ac:dyDescent="0.15">
      <c r="A33" s="175" t="str">
        <f>IF(連結実質赤字比率に係る赤字・黒字の構成分析!C$37="",NA(),連結実質赤字比率に係る赤字・黒字の構成分析!C$37)</f>
        <v>下水道事業会計</v>
      </c>
      <c r="B33" s="175" t="e">
        <f>IF(ROUND(VALUE(SUBSTITUTE(連結実質赤字比率に係る赤字・黒字の構成分析!F$37,"▲", "-")), 2) &lt; 0, ABS(ROUND(VALUE(SUBSTITUTE(連結実質赤字比率に係る赤字・黒字の構成分析!F$37,"▲", "-")), 2)), NA())</f>
        <v>#VALUE!</v>
      </c>
      <c r="C33" s="175" t="e">
        <f>IF(ROUND(VALUE(SUBSTITUTE(連結実質赤字比率に係る赤字・黒字の構成分析!F$37,"▲", "-")), 2) &gt;= 0, ABS(ROUND(VALUE(SUBSTITUTE(連結実質赤字比率に係る赤字・黒字の構成分析!F$37,"▲", "-")), 2)), NA())</f>
        <v>#VALUE!</v>
      </c>
      <c r="D33" s="175" t="e">
        <f>IF(ROUND(VALUE(SUBSTITUTE(連結実質赤字比率に係る赤字・黒字の構成分析!G$37,"▲", "-")), 2) &lt; 0, ABS(ROUND(VALUE(SUBSTITUTE(連結実質赤字比率に係る赤字・黒字の構成分析!G$37,"▲", "-")), 2)), NA())</f>
        <v>#VALUE!</v>
      </c>
      <c r="E33" s="175" t="e">
        <f>IF(ROUND(VALUE(SUBSTITUTE(連結実質赤字比率に係る赤字・黒字の構成分析!G$37,"▲", "-")), 2) &gt;= 0, ABS(ROUND(VALUE(SUBSTITUTE(連結実質赤字比率に係る赤字・黒字の構成分析!G$37,"▲", "-")), 2)), NA())</f>
        <v>#VALUE!</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1.0900000000000001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1.84</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1.2</v>
      </c>
    </row>
    <row r="34" spans="1:16" x14ac:dyDescent="0.15">
      <c r="A34" s="175" t="str">
        <f>IF(連結実質赤字比率に係る赤字・黒字の構成分析!C$36="",NA(),連結実質赤字比率に係る赤字・黒字の構成分析!C$36)</f>
        <v>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2.14</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1.95</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1.6</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1.93</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2.97</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7.5</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8.1199999999999992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7.07</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11.08</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13.06</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18.73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19.3</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15.56</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16.25</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17.02</v>
      </c>
    </row>
    <row r="39" spans="1:16" x14ac:dyDescent="0.15">
      <c r="A39" s="144" t="s">
        <v>61</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62</v>
      </c>
      <c r="C41" s="176"/>
      <c r="D41" s="176" t="s">
        <v>63</v>
      </c>
      <c r="E41" s="176" t="s">
        <v>62</v>
      </c>
      <c r="F41" s="176"/>
      <c r="G41" s="176" t="s">
        <v>63</v>
      </c>
      <c r="H41" s="176" t="s">
        <v>62</v>
      </c>
      <c r="I41" s="176"/>
      <c r="J41" s="176" t="s">
        <v>63</v>
      </c>
      <c r="K41" s="176" t="s">
        <v>62</v>
      </c>
      <c r="L41" s="176"/>
      <c r="M41" s="176" t="s">
        <v>63</v>
      </c>
      <c r="N41" s="176" t="s">
        <v>62</v>
      </c>
      <c r="O41" s="176"/>
      <c r="P41" s="176" t="s">
        <v>63</v>
      </c>
    </row>
    <row r="42" spans="1:16" x14ac:dyDescent="0.15">
      <c r="A42" s="176" t="s">
        <v>64</v>
      </c>
      <c r="B42" s="176"/>
      <c r="C42" s="176"/>
      <c r="D42" s="176">
        <f>'実質公債費比率（分子）の構造'!K$52</f>
        <v>867</v>
      </c>
      <c r="E42" s="176"/>
      <c r="F42" s="176"/>
      <c r="G42" s="176">
        <f>'実質公債費比率（分子）の構造'!L$52</f>
        <v>873</v>
      </c>
      <c r="H42" s="176"/>
      <c r="I42" s="176"/>
      <c r="J42" s="176">
        <f>'実質公債費比率（分子）の構造'!M$52</f>
        <v>887</v>
      </c>
      <c r="K42" s="176"/>
      <c r="L42" s="176"/>
      <c r="M42" s="176">
        <f>'実質公債費比率（分子）の構造'!N$52</f>
        <v>838</v>
      </c>
      <c r="N42" s="176"/>
      <c r="O42" s="176"/>
      <c r="P42" s="176">
        <f>'実質公債費比率（分子）の構造'!O$52</f>
        <v>834</v>
      </c>
    </row>
    <row r="43" spans="1:16" x14ac:dyDescent="0.15">
      <c r="A43" s="176" t="s">
        <v>65</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66</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f>'実質公債費比率（分子）の構造'!O$50</f>
        <v>61</v>
      </c>
      <c r="O44" s="176"/>
      <c r="P44" s="176"/>
    </row>
    <row r="45" spans="1:16" x14ac:dyDescent="0.15">
      <c r="A45" s="176" t="s">
        <v>67</v>
      </c>
      <c r="B45" s="176">
        <f>'実質公債費比率（分子）の構造'!K$49</f>
        <v>107</v>
      </c>
      <c r="C45" s="176"/>
      <c r="D45" s="176"/>
      <c r="E45" s="176">
        <f>'実質公債費比率（分子）の構造'!L$49</f>
        <v>109</v>
      </c>
      <c r="F45" s="176"/>
      <c r="G45" s="176"/>
      <c r="H45" s="176">
        <f>'実質公債費比率（分子）の構造'!M$49</f>
        <v>108</v>
      </c>
      <c r="I45" s="176"/>
      <c r="J45" s="176"/>
      <c r="K45" s="176">
        <f>'実質公債費比率（分子）の構造'!N$49</f>
        <v>71</v>
      </c>
      <c r="L45" s="176"/>
      <c r="M45" s="176"/>
      <c r="N45" s="176">
        <f>'実質公債費比率（分子）の構造'!O$49</f>
        <v>19</v>
      </c>
      <c r="O45" s="176"/>
      <c r="P45" s="176"/>
    </row>
    <row r="46" spans="1:16" x14ac:dyDescent="0.15">
      <c r="A46" s="176" t="s">
        <v>68</v>
      </c>
      <c r="B46" s="176">
        <f>'実質公債費比率（分子）の構造'!K$48</f>
        <v>377</v>
      </c>
      <c r="C46" s="176"/>
      <c r="D46" s="176"/>
      <c r="E46" s="176">
        <f>'実質公債費比率（分子）の構造'!L$48</f>
        <v>404</v>
      </c>
      <c r="F46" s="176"/>
      <c r="G46" s="176"/>
      <c r="H46" s="176">
        <f>'実質公債費比率（分子）の構造'!M$48</f>
        <v>350</v>
      </c>
      <c r="I46" s="176"/>
      <c r="J46" s="176"/>
      <c r="K46" s="176">
        <f>'実質公債費比率（分子）の構造'!N$48</f>
        <v>341</v>
      </c>
      <c r="L46" s="176"/>
      <c r="M46" s="176"/>
      <c r="N46" s="176">
        <f>'実質公債費比率（分子）の構造'!O$48</f>
        <v>345</v>
      </c>
      <c r="O46" s="176"/>
      <c r="P46" s="176"/>
    </row>
    <row r="47" spans="1:16" x14ac:dyDescent="0.15">
      <c r="A47" s="176" t="s">
        <v>69</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70</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71</v>
      </c>
      <c r="B49" s="176">
        <f>'実質公債費比率（分子）の構造'!K$45</f>
        <v>685</v>
      </c>
      <c r="C49" s="176"/>
      <c r="D49" s="176"/>
      <c r="E49" s="176">
        <f>'実質公債費比率（分子）の構造'!L$45</f>
        <v>747</v>
      </c>
      <c r="F49" s="176"/>
      <c r="G49" s="176"/>
      <c r="H49" s="176">
        <f>'実質公債費比率（分子）の構造'!M$45</f>
        <v>753</v>
      </c>
      <c r="I49" s="176"/>
      <c r="J49" s="176"/>
      <c r="K49" s="176">
        <f>'実質公債費比率（分子）の構造'!N$45</f>
        <v>774</v>
      </c>
      <c r="L49" s="176"/>
      <c r="M49" s="176"/>
      <c r="N49" s="176">
        <f>'実質公債費比率（分子）の構造'!O$45</f>
        <v>786</v>
      </c>
      <c r="O49" s="176"/>
      <c r="P49" s="176"/>
    </row>
    <row r="50" spans="1:16" x14ac:dyDescent="0.15">
      <c r="A50" s="176" t="s">
        <v>72</v>
      </c>
      <c r="B50" s="176" t="e">
        <f>NA()</f>
        <v>#N/A</v>
      </c>
      <c r="C50" s="176">
        <f>IF(ISNUMBER('実質公債費比率（分子）の構造'!K$53),'実質公債費比率（分子）の構造'!K$53,NA())</f>
        <v>302</v>
      </c>
      <c r="D50" s="176" t="e">
        <f>NA()</f>
        <v>#N/A</v>
      </c>
      <c r="E50" s="176" t="e">
        <f>NA()</f>
        <v>#N/A</v>
      </c>
      <c r="F50" s="176">
        <f>IF(ISNUMBER('実質公債費比率（分子）の構造'!L$53),'実質公債費比率（分子）の構造'!L$53,NA())</f>
        <v>387</v>
      </c>
      <c r="G50" s="176" t="e">
        <f>NA()</f>
        <v>#N/A</v>
      </c>
      <c r="H50" s="176" t="e">
        <f>NA()</f>
        <v>#N/A</v>
      </c>
      <c r="I50" s="176">
        <f>IF(ISNUMBER('実質公債費比率（分子）の構造'!M$53),'実質公債費比率（分子）の構造'!M$53,NA())</f>
        <v>324</v>
      </c>
      <c r="J50" s="176" t="e">
        <f>NA()</f>
        <v>#N/A</v>
      </c>
      <c r="K50" s="176" t="e">
        <f>NA()</f>
        <v>#N/A</v>
      </c>
      <c r="L50" s="176">
        <f>IF(ISNUMBER('実質公債費比率（分子）の構造'!N$53),'実質公債費比率（分子）の構造'!N$53,NA())</f>
        <v>348</v>
      </c>
      <c r="M50" s="176" t="e">
        <f>NA()</f>
        <v>#N/A</v>
      </c>
      <c r="N50" s="176" t="e">
        <f>NA()</f>
        <v>#N/A</v>
      </c>
      <c r="O50" s="176">
        <f>IF(ISNUMBER('実質公債費比率（分子）の構造'!O$53),'実質公債費比率（分子）の構造'!O$53,NA())</f>
        <v>377</v>
      </c>
      <c r="P50" s="176" t="e">
        <f>NA()</f>
        <v>#N/A</v>
      </c>
    </row>
    <row r="53" spans="1:16" x14ac:dyDescent="0.15">
      <c r="A53" s="144" t="s">
        <v>73</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74</v>
      </c>
      <c r="C55" s="175"/>
      <c r="D55" s="175" t="s">
        <v>75</v>
      </c>
      <c r="E55" s="175" t="s">
        <v>74</v>
      </c>
      <c r="F55" s="175"/>
      <c r="G55" s="175" t="s">
        <v>75</v>
      </c>
      <c r="H55" s="175" t="s">
        <v>74</v>
      </c>
      <c r="I55" s="175"/>
      <c r="J55" s="175" t="s">
        <v>75</v>
      </c>
      <c r="K55" s="175" t="s">
        <v>74</v>
      </c>
      <c r="L55" s="175"/>
      <c r="M55" s="175" t="s">
        <v>75</v>
      </c>
      <c r="N55" s="175" t="s">
        <v>74</v>
      </c>
      <c r="O55" s="175"/>
      <c r="P55" s="175" t="s">
        <v>75</v>
      </c>
    </row>
    <row r="56" spans="1:16" x14ac:dyDescent="0.15">
      <c r="A56" s="175" t="s">
        <v>44</v>
      </c>
      <c r="B56" s="175"/>
      <c r="C56" s="175"/>
      <c r="D56" s="175">
        <f>'将来負担比率（分子）の構造'!I$52</f>
        <v>10334</v>
      </c>
      <c r="E56" s="175"/>
      <c r="F56" s="175"/>
      <c r="G56" s="175">
        <f>'将来負担比率（分子）の構造'!J$52</f>
        <v>9866</v>
      </c>
      <c r="H56" s="175"/>
      <c r="I56" s="175"/>
      <c r="J56" s="175">
        <f>'将来負担比率（分子）の構造'!K$52</f>
        <v>9789</v>
      </c>
      <c r="K56" s="175"/>
      <c r="L56" s="175"/>
      <c r="M56" s="175">
        <f>'将来負担比率（分子）の構造'!L$52</f>
        <v>9663</v>
      </c>
      <c r="N56" s="175"/>
      <c r="O56" s="175"/>
      <c r="P56" s="175">
        <f>'将来負担比率（分子）の構造'!M$52</f>
        <v>9195</v>
      </c>
    </row>
    <row r="57" spans="1:16" x14ac:dyDescent="0.15">
      <c r="A57" s="175" t="s">
        <v>43</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15">
      <c r="A58" s="175" t="s">
        <v>42</v>
      </c>
      <c r="B58" s="175"/>
      <c r="C58" s="175"/>
      <c r="D58" s="175">
        <f>'将来負担比率（分子）の構造'!I$50</f>
        <v>2463</v>
      </c>
      <c r="E58" s="175"/>
      <c r="F58" s="175"/>
      <c r="G58" s="175">
        <f>'将来負担比率（分子）の構造'!J$50</f>
        <v>2692</v>
      </c>
      <c r="H58" s="175"/>
      <c r="I58" s="175"/>
      <c r="J58" s="175">
        <f>'将来負担比率（分子）の構造'!K$50</f>
        <v>2678</v>
      </c>
      <c r="K58" s="175"/>
      <c r="L58" s="175"/>
      <c r="M58" s="175">
        <f>'将来負担比率（分子）の構造'!L$50</f>
        <v>3227</v>
      </c>
      <c r="N58" s="175"/>
      <c r="O58" s="175"/>
      <c r="P58" s="175">
        <f>'将来負担比率（分子）の構造'!M$50</f>
        <v>3408</v>
      </c>
    </row>
    <row r="59" spans="1:16" x14ac:dyDescent="0.15">
      <c r="A59" s="175" t="s">
        <v>40</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39</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37</v>
      </c>
      <c r="B61" s="175" t="str">
        <f>'将来負担比率（分子）の構造'!I$46</f>
        <v>-</v>
      </c>
      <c r="C61" s="175"/>
      <c r="D61" s="175"/>
      <c r="E61" s="175">
        <f>'将来負担比率（分子）の構造'!J$46</f>
        <v>0</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36</v>
      </c>
      <c r="B62" s="175">
        <f>'将来負担比率（分子）の構造'!I$45</f>
        <v>1755</v>
      </c>
      <c r="C62" s="175"/>
      <c r="D62" s="175"/>
      <c r="E62" s="175">
        <f>'将来負担比率（分子）の構造'!J$45</f>
        <v>1802</v>
      </c>
      <c r="F62" s="175"/>
      <c r="G62" s="175"/>
      <c r="H62" s="175">
        <f>'将来負担比率（分子）の構造'!K$45</f>
        <v>1753</v>
      </c>
      <c r="I62" s="175"/>
      <c r="J62" s="175"/>
      <c r="K62" s="175">
        <f>'将来負担比率（分子）の構造'!L$45</f>
        <v>1696</v>
      </c>
      <c r="L62" s="175"/>
      <c r="M62" s="175"/>
      <c r="N62" s="175">
        <f>'将来負担比率（分子）の構造'!M$45</f>
        <v>1704</v>
      </c>
      <c r="O62" s="175"/>
      <c r="P62" s="175"/>
    </row>
    <row r="63" spans="1:16" x14ac:dyDescent="0.15">
      <c r="A63" s="175" t="s">
        <v>35</v>
      </c>
      <c r="B63" s="175">
        <f>'将来負担比率（分子）の構造'!I$44</f>
        <v>388</v>
      </c>
      <c r="C63" s="175"/>
      <c r="D63" s="175"/>
      <c r="E63" s="175">
        <f>'将来負担比率（分子）の構造'!J$44</f>
        <v>287</v>
      </c>
      <c r="F63" s="175"/>
      <c r="G63" s="175"/>
      <c r="H63" s="175">
        <f>'将来負担比率（分子）の構造'!K$44</f>
        <v>190</v>
      </c>
      <c r="I63" s="175"/>
      <c r="J63" s="175"/>
      <c r="K63" s="175">
        <f>'将来負担比率（分子）の構造'!L$44</f>
        <v>132</v>
      </c>
      <c r="L63" s="175"/>
      <c r="M63" s="175"/>
      <c r="N63" s="175">
        <f>'将来負担比率（分子）の構造'!M$44</f>
        <v>112</v>
      </c>
      <c r="O63" s="175"/>
      <c r="P63" s="175"/>
    </row>
    <row r="64" spans="1:16" x14ac:dyDescent="0.15">
      <c r="A64" s="175" t="s">
        <v>34</v>
      </c>
      <c r="B64" s="175">
        <f>'将来負担比率（分子）の構造'!I$43</f>
        <v>4997</v>
      </c>
      <c r="C64" s="175"/>
      <c r="D64" s="175"/>
      <c r="E64" s="175">
        <f>'将来負担比率（分子）の構造'!J$43</f>
        <v>4953</v>
      </c>
      <c r="F64" s="175"/>
      <c r="G64" s="175"/>
      <c r="H64" s="175">
        <f>'将来負担比率（分子）の構造'!K$43</f>
        <v>4762</v>
      </c>
      <c r="I64" s="175"/>
      <c r="J64" s="175"/>
      <c r="K64" s="175">
        <f>'将来負担比率（分子）の構造'!L$43</f>
        <v>4435</v>
      </c>
      <c r="L64" s="175"/>
      <c r="M64" s="175"/>
      <c r="N64" s="175">
        <f>'将来負担比率（分子）の構造'!M$43</f>
        <v>3989</v>
      </c>
      <c r="O64" s="175"/>
      <c r="P64" s="175"/>
    </row>
    <row r="65" spans="1:16" x14ac:dyDescent="0.15">
      <c r="A65" s="175" t="s">
        <v>33</v>
      </c>
      <c r="B65" s="175">
        <f>'将来負担比率（分子）の構造'!I$42</f>
        <v>268</v>
      </c>
      <c r="C65" s="175"/>
      <c r="D65" s="175"/>
      <c r="E65" s="175">
        <f>'将来負担比率（分子）の構造'!J$42</f>
        <v>268</v>
      </c>
      <c r="F65" s="175"/>
      <c r="G65" s="175"/>
      <c r="H65" s="175">
        <f>'将来負担比率（分子）の構造'!K$42</f>
        <v>297</v>
      </c>
      <c r="I65" s="175"/>
      <c r="J65" s="175"/>
      <c r="K65" s="175">
        <f>'将来負担比率（分子）の構造'!L$42</f>
        <v>297</v>
      </c>
      <c r="L65" s="175"/>
      <c r="M65" s="175"/>
      <c r="N65" s="175">
        <f>'将来負担比率（分子）の構造'!M$42</f>
        <v>236</v>
      </c>
      <c r="O65" s="175"/>
      <c r="P65" s="175"/>
    </row>
    <row r="66" spans="1:16" x14ac:dyDescent="0.15">
      <c r="A66" s="175" t="s">
        <v>32</v>
      </c>
      <c r="B66" s="175">
        <f>'将来負担比率（分子）の構造'!I$41</f>
        <v>8684</v>
      </c>
      <c r="C66" s="175"/>
      <c r="D66" s="175"/>
      <c r="E66" s="175">
        <f>'将来負担比率（分子）の構造'!J$41</f>
        <v>8429</v>
      </c>
      <c r="F66" s="175"/>
      <c r="G66" s="175"/>
      <c r="H66" s="175">
        <f>'将来負担比率（分子）の構造'!K$41</f>
        <v>8510</v>
      </c>
      <c r="I66" s="175"/>
      <c r="J66" s="175"/>
      <c r="K66" s="175">
        <f>'将来負担比率（分子）の構造'!L$41</f>
        <v>8602</v>
      </c>
      <c r="L66" s="175"/>
      <c r="M66" s="175"/>
      <c r="N66" s="175">
        <f>'将来負担比率（分子）の構造'!M$41</f>
        <v>8211</v>
      </c>
      <c r="O66" s="175"/>
      <c r="P66" s="175"/>
    </row>
    <row r="67" spans="1:16" x14ac:dyDescent="0.15">
      <c r="A67" s="175" t="s">
        <v>76</v>
      </c>
      <c r="B67" s="175" t="e">
        <f>NA()</f>
        <v>#N/A</v>
      </c>
      <c r="C67" s="175">
        <f>IF(ISNUMBER('将来負担比率（分子）の構造'!I$53), IF('将来負担比率（分子）の構造'!I$53 &lt; 0, 0, '将来負担比率（分子）の構造'!I$53), NA())</f>
        <v>3296</v>
      </c>
      <c r="D67" s="175" t="e">
        <f>NA()</f>
        <v>#N/A</v>
      </c>
      <c r="E67" s="175" t="e">
        <f>NA()</f>
        <v>#N/A</v>
      </c>
      <c r="F67" s="175">
        <f>IF(ISNUMBER('将来負担比率（分子）の構造'!J$53), IF('将来負担比率（分子）の構造'!J$53 &lt; 0, 0, '将来負担比率（分子）の構造'!J$53), NA())</f>
        <v>3181</v>
      </c>
      <c r="G67" s="175" t="e">
        <f>NA()</f>
        <v>#N/A</v>
      </c>
      <c r="H67" s="175" t="e">
        <f>NA()</f>
        <v>#N/A</v>
      </c>
      <c r="I67" s="175">
        <f>IF(ISNUMBER('将来負担比率（分子）の構造'!K$53), IF('将来負担比率（分子）の構造'!K$53 &lt; 0, 0, '将来負担比率（分子）の構造'!K$53), NA())</f>
        <v>3044</v>
      </c>
      <c r="J67" s="175" t="e">
        <f>NA()</f>
        <v>#N/A</v>
      </c>
      <c r="K67" s="175" t="e">
        <f>NA()</f>
        <v>#N/A</v>
      </c>
      <c r="L67" s="175">
        <f>IF(ISNUMBER('将来負担比率（分子）の構造'!L$53), IF('将来負担比率（分子）の構造'!L$53 &lt; 0, 0, '将来負担比率（分子）の構造'!L$53), NA())</f>
        <v>2272</v>
      </c>
      <c r="M67" s="175" t="e">
        <f>NA()</f>
        <v>#N/A</v>
      </c>
      <c r="N67" s="175" t="e">
        <f>NA()</f>
        <v>#N/A</v>
      </c>
      <c r="O67" s="175">
        <f>IF(ISNUMBER('将来負担比率（分子）の構造'!M$53), IF('将来負担比率（分子）の構造'!M$53 &lt; 0, 0, '将来負担比率（分子）の構造'!M$53), NA())</f>
        <v>1650</v>
      </c>
      <c r="P67" s="175" t="e">
        <f>NA()</f>
        <v>#N/A</v>
      </c>
    </row>
    <row r="70" spans="1:16" x14ac:dyDescent="0.15">
      <c r="A70" s="177" t="s">
        <v>77</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78</v>
      </c>
      <c r="B72" s="179">
        <f>基金残高に係る経年分析!F55</f>
        <v>1017</v>
      </c>
      <c r="C72" s="179">
        <f>基金残高に係る経年分析!G55</f>
        <v>1214</v>
      </c>
      <c r="D72" s="179">
        <f>基金残高に係る経年分析!H55</f>
        <v>1214</v>
      </c>
    </row>
    <row r="73" spans="1:16" x14ac:dyDescent="0.15">
      <c r="A73" s="178" t="s">
        <v>79</v>
      </c>
      <c r="B73" s="179">
        <f>基金残高に係る経年分析!F56</f>
        <v>474</v>
      </c>
      <c r="C73" s="179">
        <f>基金残高に係る経年分析!G56</f>
        <v>474</v>
      </c>
      <c r="D73" s="179">
        <f>基金残高に係る経年分析!H56</f>
        <v>474</v>
      </c>
    </row>
    <row r="74" spans="1:16" x14ac:dyDescent="0.15">
      <c r="A74" s="178" t="s">
        <v>80</v>
      </c>
      <c r="B74" s="179">
        <f>基金残高に係る経年分析!F57</f>
        <v>698</v>
      </c>
      <c r="C74" s="179">
        <f>基金残高に係る経年分析!G57</f>
        <v>1080</v>
      </c>
      <c r="D74" s="179">
        <f>基金残高に係る経年分析!H57</f>
        <v>1175</v>
      </c>
    </row>
  </sheetData>
  <sheetProtection algorithmName="SHA-512" hashValue="DFBoVxh/xPXJ8uK6PljWI05Nh7aajudXkwJ8Pe9mNsJ/Z7XJ5iSmATZIuIsoJa/b3Vab9pkY4dSOth4Ry31N/w==" saltValue="toSRN9jZDrHc08L80E10d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46" workbookViewId="0">
      <selection activeCell="CR14" sqref="CR14:CY14"/>
    </sheetView>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216</v>
      </c>
      <c r="DI1" s="754"/>
      <c r="DJ1" s="754"/>
      <c r="DK1" s="754"/>
      <c r="DL1" s="754"/>
      <c r="DM1" s="754"/>
      <c r="DN1" s="755"/>
      <c r="DO1" s="214"/>
      <c r="DP1" s="753" t="s">
        <v>217</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218</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219</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220</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221</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222</v>
      </c>
      <c r="S4" s="710"/>
      <c r="T4" s="710"/>
      <c r="U4" s="710"/>
      <c r="V4" s="710"/>
      <c r="W4" s="710"/>
      <c r="X4" s="710"/>
      <c r="Y4" s="711"/>
      <c r="Z4" s="709" t="s">
        <v>223</v>
      </c>
      <c r="AA4" s="710"/>
      <c r="AB4" s="710"/>
      <c r="AC4" s="711"/>
      <c r="AD4" s="709" t="s">
        <v>224</v>
      </c>
      <c r="AE4" s="710"/>
      <c r="AF4" s="710"/>
      <c r="AG4" s="710"/>
      <c r="AH4" s="710"/>
      <c r="AI4" s="710"/>
      <c r="AJ4" s="710"/>
      <c r="AK4" s="711"/>
      <c r="AL4" s="709" t="s">
        <v>223</v>
      </c>
      <c r="AM4" s="710"/>
      <c r="AN4" s="710"/>
      <c r="AO4" s="711"/>
      <c r="AP4" s="756" t="s">
        <v>225</v>
      </c>
      <c r="AQ4" s="756"/>
      <c r="AR4" s="756"/>
      <c r="AS4" s="756"/>
      <c r="AT4" s="756"/>
      <c r="AU4" s="756"/>
      <c r="AV4" s="756"/>
      <c r="AW4" s="756"/>
      <c r="AX4" s="756"/>
      <c r="AY4" s="756"/>
      <c r="AZ4" s="756"/>
      <c r="BA4" s="756"/>
      <c r="BB4" s="756"/>
      <c r="BC4" s="756"/>
      <c r="BD4" s="756"/>
      <c r="BE4" s="756"/>
      <c r="BF4" s="756"/>
      <c r="BG4" s="756" t="s">
        <v>226</v>
      </c>
      <c r="BH4" s="756"/>
      <c r="BI4" s="756"/>
      <c r="BJ4" s="756"/>
      <c r="BK4" s="756"/>
      <c r="BL4" s="756"/>
      <c r="BM4" s="756"/>
      <c r="BN4" s="756"/>
      <c r="BO4" s="756" t="s">
        <v>223</v>
      </c>
      <c r="BP4" s="756"/>
      <c r="BQ4" s="756"/>
      <c r="BR4" s="756"/>
      <c r="BS4" s="756" t="s">
        <v>227</v>
      </c>
      <c r="BT4" s="756"/>
      <c r="BU4" s="756"/>
      <c r="BV4" s="756"/>
      <c r="BW4" s="756"/>
      <c r="BX4" s="756"/>
      <c r="BY4" s="756"/>
      <c r="BZ4" s="756"/>
      <c r="CA4" s="756"/>
      <c r="CB4" s="756"/>
      <c r="CD4" s="709" t="s">
        <v>228</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229</v>
      </c>
      <c r="C5" s="716"/>
      <c r="D5" s="716"/>
      <c r="E5" s="716"/>
      <c r="F5" s="716"/>
      <c r="G5" s="716"/>
      <c r="H5" s="716"/>
      <c r="I5" s="716"/>
      <c r="J5" s="716"/>
      <c r="K5" s="716"/>
      <c r="L5" s="716"/>
      <c r="M5" s="716"/>
      <c r="N5" s="716"/>
      <c r="O5" s="716"/>
      <c r="P5" s="716"/>
      <c r="Q5" s="717"/>
      <c r="R5" s="712">
        <v>3784113</v>
      </c>
      <c r="S5" s="713"/>
      <c r="T5" s="713"/>
      <c r="U5" s="713"/>
      <c r="V5" s="713"/>
      <c r="W5" s="713"/>
      <c r="X5" s="713"/>
      <c r="Y5" s="738"/>
      <c r="Z5" s="751">
        <v>35.299999999999997</v>
      </c>
      <c r="AA5" s="751"/>
      <c r="AB5" s="751"/>
      <c r="AC5" s="751"/>
      <c r="AD5" s="752">
        <v>3784113</v>
      </c>
      <c r="AE5" s="752"/>
      <c r="AF5" s="752"/>
      <c r="AG5" s="752"/>
      <c r="AH5" s="752"/>
      <c r="AI5" s="752"/>
      <c r="AJ5" s="752"/>
      <c r="AK5" s="752"/>
      <c r="AL5" s="739">
        <v>59.8</v>
      </c>
      <c r="AM5" s="721"/>
      <c r="AN5" s="721"/>
      <c r="AO5" s="740"/>
      <c r="AP5" s="715" t="s">
        <v>230</v>
      </c>
      <c r="AQ5" s="716"/>
      <c r="AR5" s="716"/>
      <c r="AS5" s="716"/>
      <c r="AT5" s="716"/>
      <c r="AU5" s="716"/>
      <c r="AV5" s="716"/>
      <c r="AW5" s="716"/>
      <c r="AX5" s="716"/>
      <c r="AY5" s="716"/>
      <c r="AZ5" s="716"/>
      <c r="BA5" s="716"/>
      <c r="BB5" s="716"/>
      <c r="BC5" s="716"/>
      <c r="BD5" s="716"/>
      <c r="BE5" s="716"/>
      <c r="BF5" s="717"/>
      <c r="BG5" s="657">
        <v>3784113</v>
      </c>
      <c r="BH5" s="658"/>
      <c r="BI5" s="658"/>
      <c r="BJ5" s="658"/>
      <c r="BK5" s="658"/>
      <c r="BL5" s="658"/>
      <c r="BM5" s="658"/>
      <c r="BN5" s="659"/>
      <c r="BO5" s="695">
        <v>100</v>
      </c>
      <c r="BP5" s="695"/>
      <c r="BQ5" s="695"/>
      <c r="BR5" s="695"/>
      <c r="BS5" s="696">
        <v>110000</v>
      </c>
      <c r="BT5" s="696"/>
      <c r="BU5" s="696"/>
      <c r="BV5" s="696"/>
      <c r="BW5" s="696"/>
      <c r="BX5" s="696"/>
      <c r="BY5" s="696"/>
      <c r="BZ5" s="696"/>
      <c r="CA5" s="696"/>
      <c r="CB5" s="736"/>
      <c r="CD5" s="709" t="s">
        <v>225</v>
      </c>
      <c r="CE5" s="710"/>
      <c r="CF5" s="710"/>
      <c r="CG5" s="710"/>
      <c r="CH5" s="710"/>
      <c r="CI5" s="710"/>
      <c r="CJ5" s="710"/>
      <c r="CK5" s="710"/>
      <c r="CL5" s="710"/>
      <c r="CM5" s="710"/>
      <c r="CN5" s="710"/>
      <c r="CO5" s="710"/>
      <c r="CP5" s="710"/>
      <c r="CQ5" s="711"/>
      <c r="CR5" s="709" t="s">
        <v>231</v>
      </c>
      <c r="CS5" s="710"/>
      <c r="CT5" s="710"/>
      <c r="CU5" s="710"/>
      <c r="CV5" s="710"/>
      <c r="CW5" s="710"/>
      <c r="CX5" s="710"/>
      <c r="CY5" s="711"/>
      <c r="CZ5" s="709" t="s">
        <v>223</v>
      </c>
      <c r="DA5" s="710"/>
      <c r="DB5" s="710"/>
      <c r="DC5" s="711"/>
      <c r="DD5" s="709" t="s">
        <v>232</v>
      </c>
      <c r="DE5" s="710"/>
      <c r="DF5" s="710"/>
      <c r="DG5" s="710"/>
      <c r="DH5" s="710"/>
      <c r="DI5" s="710"/>
      <c r="DJ5" s="710"/>
      <c r="DK5" s="710"/>
      <c r="DL5" s="710"/>
      <c r="DM5" s="710"/>
      <c r="DN5" s="710"/>
      <c r="DO5" s="710"/>
      <c r="DP5" s="711"/>
      <c r="DQ5" s="709" t="s">
        <v>233</v>
      </c>
      <c r="DR5" s="710"/>
      <c r="DS5" s="710"/>
      <c r="DT5" s="710"/>
      <c r="DU5" s="710"/>
      <c r="DV5" s="710"/>
      <c r="DW5" s="710"/>
      <c r="DX5" s="710"/>
      <c r="DY5" s="710"/>
      <c r="DZ5" s="710"/>
      <c r="EA5" s="710"/>
      <c r="EB5" s="710"/>
      <c r="EC5" s="711"/>
    </row>
    <row r="6" spans="2:143" ht="11.25" customHeight="1" x14ac:dyDescent="0.15">
      <c r="B6" s="654" t="s">
        <v>234</v>
      </c>
      <c r="C6" s="655"/>
      <c r="D6" s="655"/>
      <c r="E6" s="655"/>
      <c r="F6" s="655"/>
      <c r="G6" s="655"/>
      <c r="H6" s="655"/>
      <c r="I6" s="655"/>
      <c r="J6" s="655"/>
      <c r="K6" s="655"/>
      <c r="L6" s="655"/>
      <c r="M6" s="655"/>
      <c r="N6" s="655"/>
      <c r="O6" s="655"/>
      <c r="P6" s="655"/>
      <c r="Q6" s="656"/>
      <c r="R6" s="657">
        <v>87726</v>
      </c>
      <c r="S6" s="658"/>
      <c r="T6" s="658"/>
      <c r="U6" s="658"/>
      <c r="V6" s="658"/>
      <c r="W6" s="658"/>
      <c r="X6" s="658"/>
      <c r="Y6" s="659"/>
      <c r="Z6" s="695">
        <v>0.8</v>
      </c>
      <c r="AA6" s="695"/>
      <c r="AB6" s="695"/>
      <c r="AC6" s="695"/>
      <c r="AD6" s="696">
        <v>87726</v>
      </c>
      <c r="AE6" s="696"/>
      <c r="AF6" s="696"/>
      <c r="AG6" s="696"/>
      <c r="AH6" s="696"/>
      <c r="AI6" s="696"/>
      <c r="AJ6" s="696"/>
      <c r="AK6" s="696"/>
      <c r="AL6" s="660">
        <v>1.4</v>
      </c>
      <c r="AM6" s="661"/>
      <c r="AN6" s="661"/>
      <c r="AO6" s="697"/>
      <c r="AP6" s="654" t="s">
        <v>235</v>
      </c>
      <c r="AQ6" s="655"/>
      <c r="AR6" s="655"/>
      <c r="AS6" s="655"/>
      <c r="AT6" s="655"/>
      <c r="AU6" s="655"/>
      <c r="AV6" s="655"/>
      <c r="AW6" s="655"/>
      <c r="AX6" s="655"/>
      <c r="AY6" s="655"/>
      <c r="AZ6" s="655"/>
      <c r="BA6" s="655"/>
      <c r="BB6" s="655"/>
      <c r="BC6" s="655"/>
      <c r="BD6" s="655"/>
      <c r="BE6" s="655"/>
      <c r="BF6" s="656"/>
      <c r="BG6" s="657">
        <v>3784113</v>
      </c>
      <c r="BH6" s="658"/>
      <c r="BI6" s="658"/>
      <c r="BJ6" s="658"/>
      <c r="BK6" s="658"/>
      <c r="BL6" s="658"/>
      <c r="BM6" s="658"/>
      <c r="BN6" s="659"/>
      <c r="BO6" s="695">
        <v>100</v>
      </c>
      <c r="BP6" s="695"/>
      <c r="BQ6" s="695"/>
      <c r="BR6" s="695"/>
      <c r="BS6" s="696">
        <v>110000</v>
      </c>
      <c r="BT6" s="696"/>
      <c r="BU6" s="696"/>
      <c r="BV6" s="696"/>
      <c r="BW6" s="696"/>
      <c r="BX6" s="696"/>
      <c r="BY6" s="696"/>
      <c r="BZ6" s="696"/>
      <c r="CA6" s="696"/>
      <c r="CB6" s="736"/>
      <c r="CD6" s="715" t="s">
        <v>236</v>
      </c>
      <c r="CE6" s="716"/>
      <c r="CF6" s="716"/>
      <c r="CG6" s="716"/>
      <c r="CH6" s="716"/>
      <c r="CI6" s="716"/>
      <c r="CJ6" s="716"/>
      <c r="CK6" s="716"/>
      <c r="CL6" s="716"/>
      <c r="CM6" s="716"/>
      <c r="CN6" s="716"/>
      <c r="CO6" s="716"/>
      <c r="CP6" s="716"/>
      <c r="CQ6" s="717"/>
      <c r="CR6" s="657">
        <v>85034</v>
      </c>
      <c r="CS6" s="658"/>
      <c r="CT6" s="658"/>
      <c r="CU6" s="658"/>
      <c r="CV6" s="658"/>
      <c r="CW6" s="658"/>
      <c r="CX6" s="658"/>
      <c r="CY6" s="659"/>
      <c r="CZ6" s="739">
        <v>0.9</v>
      </c>
      <c r="DA6" s="721"/>
      <c r="DB6" s="721"/>
      <c r="DC6" s="741"/>
      <c r="DD6" s="663" t="s">
        <v>237</v>
      </c>
      <c r="DE6" s="658"/>
      <c r="DF6" s="658"/>
      <c r="DG6" s="658"/>
      <c r="DH6" s="658"/>
      <c r="DI6" s="658"/>
      <c r="DJ6" s="658"/>
      <c r="DK6" s="658"/>
      <c r="DL6" s="658"/>
      <c r="DM6" s="658"/>
      <c r="DN6" s="658"/>
      <c r="DO6" s="658"/>
      <c r="DP6" s="659"/>
      <c r="DQ6" s="663">
        <v>85002</v>
      </c>
      <c r="DR6" s="658"/>
      <c r="DS6" s="658"/>
      <c r="DT6" s="658"/>
      <c r="DU6" s="658"/>
      <c r="DV6" s="658"/>
      <c r="DW6" s="658"/>
      <c r="DX6" s="658"/>
      <c r="DY6" s="658"/>
      <c r="DZ6" s="658"/>
      <c r="EA6" s="658"/>
      <c r="EB6" s="658"/>
      <c r="EC6" s="694"/>
    </row>
    <row r="7" spans="2:143" ht="11.25" customHeight="1" x14ac:dyDescent="0.15">
      <c r="B7" s="654" t="s">
        <v>238</v>
      </c>
      <c r="C7" s="655"/>
      <c r="D7" s="655"/>
      <c r="E7" s="655"/>
      <c r="F7" s="655"/>
      <c r="G7" s="655"/>
      <c r="H7" s="655"/>
      <c r="I7" s="655"/>
      <c r="J7" s="655"/>
      <c r="K7" s="655"/>
      <c r="L7" s="655"/>
      <c r="M7" s="655"/>
      <c r="N7" s="655"/>
      <c r="O7" s="655"/>
      <c r="P7" s="655"/>
      <c r="Q7" s="656"/>
      <c r="R7" s="657">
        <v>1490</v>
      </c>
      <c r="S7" s="658"/>
      <c r="T7" s="658"/>
      <c r="U7" s="658"/>
      <c r="V7" s="658"/>
      <c r="W7" s="658"/>
      <c r="X7" s="658"/>
      <c r="Y7" s="659"/>
      <c r="Z7" s="695">
        <v>0</v>
      </c>
      <c r="AA7" s="695"/>
      <c r="AB7" s="695"/>
      <c r="AC7" s="695"/>
      <c r="AD7" s="696">
        <v>1490</v>
      </c>
      <c r="AE7" s="696"/>
      <c r="AF7" s="696"/>
      <c r="AG7" s="696"/>
      <c r="AH7" s="696"/>
      <c r="AI7" s="696"/>
      <c r="AJ7" s="696"/>
      <c r="AK7" s="696"/>
      <c r="AL7" s="660">
        <v>0</v>
      </c>
      <c r="AM7" s="661"/>
      <c r="AN7" s="661"/>
      <c r="AO7" s="697"/>
      <c r="AP7" s="654" t="s">
        <v>239</v>
      </c>
      <c r="AQ7" s="655"/>
      <c r="AR7" s="655"/>
      <c r="AS7" s="655"/>
      <c r="AT7" s="655"/>
      <c r="AU7" s="655"/>
      <c r="AV7" s="655"/>
      <c r="AW7" s="655"/>
      <c r="AX7" s="655"/>
      <c r="AY7" s="655"/>
      <c r="AZ7" s="655"/>
      <c r="BA7" s="655"/>
      <c r="BB7" s="655"/>
      <c r="BC7" s="655"/>
      <c r="BD7" s="655"/>
      <c r="BE7" s="655"/>
      <c r="BF7" s="656"/>
      <c r="BG7" s="657">
        <v>1542728</v>
      </c>
      <c r="BH7" s="658"/>
      <c r="BI7" s="658"/>
      <c r="BJ7" s="658"/>
      <c r="BK7" s="658"/>
      <c r="BL7" s="658"/>
      <c r="BM7" s="658"/>
      <c r="BN7" s="659"/>
      <c r="BO7" s="695">
        <v>40.799999999999997</v>
      </c>
      <c r="BP7" s="695"/>
      <c r="BQ7" s="695"/>
      <c r="BR7" s="695"/>
      <c r="BS7" s="696">
        <v>110000</v>
      </c>
      <c r="BT7" s="696"/>
      <c r="BU7" s="696"/>
      <c r="BV7" s="696"/>
      <c r="BW7" s="696"/>
      <c r="BX7" s="696"/>
      <c r="BY7" s="696"/>
      <c r="BZ7" s="696"/>
      <c r="CA7" s="696"/>
      <c r="CB7" s="736"/>
      <c r="CD7" s="654" t="s">
        <v>240</v>
      </c>
      <c r="CE7" s="655"/>
      <c r="CF7" s="655"/>
      <c r="CG7" s="655"/>
      <c r="CH7" s="655"/>
      <c r="CI7" s="655"/>
      <c r="CJ7" s="655"/>
      <c r="CK7" s="655"/>
      <c r="CL7" s="655"/>
      <c r="CM7" s="655"/>
      <c r="CN7" s="655"/>
      <c r="CO7" s="655"/>
      <c r="CP7" s="655"/>
      <c r="CQ7" s="656"/>
      <c r="CR7" s="657">
        <v>1186454</v>
      </c>
      <c r="CS7" s="658"/>
      <c r="CT7" s="658"/>
      <c r="CU7" s="658"/>
      <c r="CV7" s="658"/>
      <c r="CW7" s="658"/>
      <c r="CX7" s="658"/>
      <c r="CY7" s="659"/>
      <c r="CZ7" s="695">
        <v>12.1</v>
      </c>
      <c r="DA7" s="695"/>
      <c r="DB7" s="695"/>
      <c r="DC7" s="695"/>
      <c r="DD7" s="663">
        <v>48689</v>
      </c>
      <c r="DE7" s="658"/>
      <c r="DF7" s="658"/>
      <c r="DG7" s="658"/>
      <c r="DH7" s="658"/>
      <c r="DI7" s="658"/>
      <c r="DJ7" s="658"/>
      <c r="DK7" s="658"/>
      <c r="DL7" s="658"/>
      <c r="DM7" s="658"/>
      <c r="DN7" s="658"/>
      <c r="DO7" s="658"/>
      <c r="DP7" s="659"/>
      <c r="DQ7" s="663">
        <v>987882</v>
      </c>
      <c r="DR7" s="658"/>
      <c r="DS7" s="658"/>
      <c r="DT7" s="658"/>
      <c r="DU7" s="658"/>
      <c r="DV7" s="658"/>
      <c r="DW7" s="658"/>
      <c r="DX7" s="658"/>
      <c r="DY7" s="658"/>
      <c r="DZ7" s="658"/>
      <c r="EA7" s="658"/>
      <c r="EB7" s="658"/>
      <c r="EC7" s="694"/>
    </row>
    <row r="8" spans="2:143" ht="11.25" customHeight="1" x14ac:dyDescent="0.15">
      <c r="B8" s="654" t="s">
        <v>241</v>
      </c>
      <c r="C8" s="655"/>
      <c r="D8" s="655"/>
      <c r="E8" s="655"/>
      <c r="F8" s="655"/>
      <c r="G8" s="655"/>
      <c r="H8" s="655"/>
      <c r="I8" s="655"/>
      <c r="J8" s="655"/>
      <c r="K8" s="655"/>
      <c r="L8" s="655"/>
      <c r="M8" s="655"/>
      <c r="N8" s="655"/>
      <c r="O8" s="655"/>
      <c r="P8" s="655"/>
      <c r="Q8" s="656"/>
      <c r="R8" s="657">
        <v>14867</v>
      </c>
      <c r="S8" s="658"/>
      <c r="T8" s="658"/>
      <c r="U8" s="658"/>
      <c r="V8" s="658"/>
      <c r="W8" s="658"/>
      <c r="X8" s="658"/>
      <c r="Y8" s="659"/>
      <c r="Z8" s="695">
        <v>0.1</v>
      </c>
      <c r="AA8" s="695"/>
      <c r="AB8" s="695"/>
      <c r="AC8" s="695"/>
      <c r="AD8" s="696">
        <v>14867</v>
      </c>
      <c r="AE8" s="696"/>
      <c r="AF8" s="696"/>
      <c r="AG8" s="696"/>
      <c r="AH8" s="696"/>
      <c r="AI8" s="696"/>
      <c r="AJ8" s="696"/>
      <c r="AK8" s="696"/>
      <c r="AL8" s="660">
        <v>0.2</v>
      </c>
      <c r="AM8" s="661"/>
      <c r="AN8" s="661"/>
      <c r="AO8" s="697"/>
      <c r="AP8" s="654" t="s">
        <v>242</v>
      </c>
      <c r="AQ8" s="655"/>
      <c r="AR8" s="655"/>
      <c r="AS8" s="655"/>
      <c r="AT8" s="655"/>
      <c r="AU8" s="655"/>
      <c r="AV8" s="655"/>
      <c r="AW8" s="655"/>
      <c r="AX8" s="655"/>
      <c r="AY8" s="655"/>
      <c r="AZ8" s="655"/>
      <c r="BA8" s="655"/>
      <c r="BB8" s="655"/>
      <c r="BC8" s="655"/>
      <c r="BD8" s="655"/>
      <c r="BE8" s="655"/>
      <c r="BF8" s="656"/>
      <c r="BG8" s="657">
        <v>35805</v>
      </c>
      <c r="BH8" s="658"/>
      <c r="BI8" s="658"/>
      <c r="BJ8" s="658"/>
      <c r="BK8" s="658"/>
      <c r="BL8" s="658"/>
      <c r="BM8" s="658"/>
      <c r="BN8" s="659"/>
      <c r="BO8" s="695">
        <v>0.9</v>
      </c>
      <c r="BP8" s="695"/>
      <c r="BQ8" s="695"/>
      <c r="BR8" s="695"/>
      <c r="BS8" s="696" t="s">
        <v>139</v>
      </c>
      <c r="BT8" s="696"/>
      <c r="BU8" s="696"/>
      <c r="BV8" s="696"/>
      <c r="BW8" s="696"/>
      <c r="BX8" s="696"/>
      <c r="BY8" s="696"/>
      <c r="BZ8" s="696"/>
      <c r="CA8" s="696"/>
      <c r="CB8" s="736"/>
      <c r="CD8" s="654" t="s">
        <v>243</v>
      </c>
      <c r="CE8" s="655"/>
      <c r="CF8" s="655"/>
      <c r="CG8" s="655"/>
      <c r="CH8" s="655"/>
      <c r="CI8" s="655"/>
      <c r="CJ8" s="655"/>
      <c r="CK8" s="655"/>
      <c r="CL8" s="655"/>
      <c r="CM8" s="655"/>
      <c r="CN8" s="655"/>
      <c r="CO8" s="655"/>
      <c r="CP8" s="655"/>
      <c r="CQ8" s="656"/>
      <c r="CR8" s="657">
        <v>3428297</v>
      </c>
      <c r="CS8" s="658"/>
      <c r="CT8" s="658"/>
      <c r="CU8" s="658"/>
      <c r="CV8" s="658"/>
      <c r="CW8" s="658"/>
      <c r="CX8" s="658"/>
      <c r="CY8" s="659"/>
      <c r="CZ8" s="695">
        <v>35</v>
      </c>
      <c r="DA8" s="695"/>
      <c r="DB8" s="695"/>
      <c r="DC8" s="695"/>
      <c r="DD8" s="663">
        <v>4340</v>
      </c>
      <c r="DE8" s="658"/>
      <c r="DF8" s="658"/>
      <c r="DG8" s="658"/>
      <c r="DH8" s="658"/>
      <c r="DI8" s="658"/>
      <c r="DJ8" s="658"/>
      <c r="DK8" s="658"/>
      <c r="DL8" s="658"/>
      <c r="DM8" s="658"/>
      <c r="DN8" s="658"/>
      <c r="DO8" s="658"/>
      <c r="DP8" s="659"/>
      <c r="DQ8" s="663">
        <v>1889960</v>
      </c>
      <c r="DR8" s="658"/>
      <c r="DS8" s="658"/>
      <c r="DT8" s="658"/>
      <c r="DU8" s="658"/>
      <c r="DV8" s="658"/>
      <c r="DW8" s="658"/>
      <c r="DX8" s="658"/>
      <c r="DY8" s="658"/>
      <c r="DZ8" s="658"/>
      <c r="EA8" s="658"/>
      <c r="EB8" s="658"/>
      <c r="EC8" s="694"/>
    </row>
    <row r="9" spans="2:143" ht="11.25" customHeight="1" x14ac:dyDescent="0.15">
      <c r="B9" s="654" t="s">
        <v>244</v>
      </c>
      <c r="C9" s="655"/>
      <c r="D9" s="655"/>
      <c r="E9" s="655"/>
      <c r="F9" s="655"/>
      <c r="G9" s="655"/>
      <c r="H9" s="655"/>
      <c r="I9" s="655"/>
      <c r="J9" s="655"/>
      <c r="K9" s="655"/>
      <c r="L9" s="655"/>
      <c r="M9" s="655"/>
      <c r="N9" s="655"/>
      <c r="O9" s="655"/>
      <c r="P9" s="655"/>
      <c r="Q9" s="656"/>
      <c r="R9" s="657">
        <v>11742</v>
      </c>
      <c r="S9" s="658"/>
      <c r="T9" s="658"/>
      <c r="U9" s="658"/>
      <c r="V9" s="658"/>
      <c r="W9" s="658"/>
      <c r="X9" s="658"/>
      <c r="Y9" s="659"/>
      <c r="Z9" s="695">
        <v>0.1</v>
      </c>
      <c r="AA9" s="695"/>
      <c r="AB9" s="695"/>
      <c r="AC9" s="695"/>
      <c r="AD9" s="696">
        <v>11742</v>
      </c>
      <c r="AE9" s="696"/>
      <c r="AF9" s="696"/>
      <c r="AG9" s="696"/>
      <c r="AH9" s="696"/>
      <c r="AI9" s="696"/>
      <c r="AJ9" s="696"/>
      <c r="AK9" s="696"/>
      <c r="AL9" s="660">
        <v>0.2</v>
      </c>
      <c r="AM9" s="661"/>
      <c r="AN9" s="661"/>
      <c r="AO9" s="697"/>
      <c r="AP9" s="654" t="s">
        <v>245</v>
      </c>
      <c r="AQ9" s="655"/>
      <c r="AR9" s="655"/>
      <c r="AS9" s="655"/>
      <c r="AT9" s="655"/>
      <c r="AU9" s="655"/>
      <c r="AV9" s="655"/>
      <c r="AW9" s="655"/>
      <c r="AX9" s="655"/>
      <c r="AY9" s="655"/>
      <c r="AZ9" s="655"/>
      <c r="BA9" s="655"/>
      <c r="BB9" s="655"/>
      <c r="BC9" s="655"/>
      <c r="BD9" s="655"/>
      <c r="BE9" s="655"/>
      <c r="BF9" s="656"/>
      <c r="BG9" s="657">
        <v>974255</v>
      </c>
      <c r="BH9" s="658"/>
      <c r="BI9" s="658"/>
      <c r="BJ9" s="658"/>
      <c r="BK9" s="658"/>
      <c r="BL9" s="658"/>
      <c r="BM9" s="658"/>
      <c r="BN9" s="659"/>
      <c r="BO9" s="695">
        <v>25.7</v>
      </c>
      <c r="BP9" s="695"/>
      <c r="BQ9" s="695"/>
      <c r="BR9" s="695"/>
      <c r="BS9" s="696" t="s">
        <v>139</v>
      </c>
      <c r="BT9" s="696"/>
      <c r="BU9" s="696"/>
      <c r="BV9" s="696"/>
      <c r="BW9" s="696"/>
      <c r="BX9" s="696"/>
      <c r="BY9" s="696"/>
      <c r="BZ9" s="696"/>
      <c r="CA9" s="696"/>
      <c r="CB9" s="736"/>
      <c r="CD9" s="654" t="s">
        <v>246</v>
      </c>
      <c r="CE9" s="655"/>
      <c r="CF9" s="655"/>
      <c r="CG9" s="655"/>
      <c r="CH9" s="655"/>
      <c r="CI9" s="655"/>
      <c r="CJ9" s="655"/>
      <c r="CK9" s="655"/>
      <c r="CL9" s="655"/>
      <c r="CM9" s="655"/>
      <c r="CN9" s="655"/>
      <c r="CO9" s="655"/>
      <c r="CP9" s="655"/>
      <c r="CQ9" s="656"/>
      <c r="CR9" s="657">
        <v>756948</v>
      </c>
      <c r="CS9" s="658"/>
      <c r="CT9" s="658"/>
      <c r="CU9" s="658"/>
      <c r="CV9" s="658"/>
      <c r="CW9" s="658"/>
      <c r="CX9" s="658"/>
      <c r="CY9" s="659"/>
      <c r="CZ9" s="695">
        <v>7.7</v>
      </c>
      <c r="DA9" s="695"/>
      <c r="DB9" s="695"/>
      <c r="DC9" s="695"/>
      <c r="DD9" s="663">
        <v>273</v>
      </c>
      <c r="DE9" s="658"/>
      <c r="DF9" s="658"/>
      <c r="DG9" s="658"/>
      <c r="DH9" s="658"/>
      <c r="DI9" s="658"/>
      <c r="DJ9" s="658"/>
      <c r="DK9" s="658"/>
      <c r="DL9" s="658"/>
      <c r="DM9" s="658"/>
      <c r="DN9" s="658"/>
      <c r="DO9" s="658"/>
      <c r="DP9" s="659"/>
      <c r="DQ9" s="663">
        <v>618234</v>
      </c>
      <c r="DR9" s="658"/>
      <c r="DS9" s="658"/>
      <c r="DT9" s="658"/>
      <c r="DU9" s="658"/>
      <c r="DV9" s="658"/>
      <c r="DW9" s="658"/>
      <c r="DX9" s="658"/>
      <c r="DY9" s="658"/>
      <c r="DZ9" s="658"/>
      <c r="EA9" s="658"/>
      <c r="EB9" s="658"/>
      <c r="EC9" s="694"/>
    </row>
    <row r="10" spans="2:143" ht="11.25" customHeight="1" x14ac:dyDescent="0.15">
      <c r="B10" s="654" t="s">
        <v>247</v>
      </c>
      <c r="C10" s="655"/>
      <c r="D10" s="655"/>
      <c r="E10" s="655"/>
      <c r="F10" s="655"/>
      <c r="G10" s="655"/>
      <c r="H10" s="655"/>
      <c r="I10" s="655"/>
      <c r="J10" s="655"/>
      <c r="K10" s="655"/>
      <c r="L10" s="655"/>
      <c r="M10" s="655"/>
      <c r="N10" s="655"/>
      <c r="O10" s="655"/>
      <c r="P10" s="655"/>
      <c r="Q10" s="656"/>
      <c r="R10" s="657" t="s">
        <v>130</v>
      </c>
      <c r="S10" s="658"/>
      <c r="T10" s="658"/>
      <c r="U10" s="658"/>
      <c r="V10" s="658"/>
      <c r="W10" s="658"/>
      <c r="X10" s="658"/>
      <c r="Y10" s="659"/>
      <c r="Z10" s="695" t="s">
        <v>139</v>
      </c>
      <c r="AA10" s="695"/>
      <c r="AB10" s="695"/>
      <c r="AC10" s="695"/>
      <c r="AD10" s="696" t="s">
        <v>130</v>
      </c>
      <c r="AE10" s="696"/>
      <c r="AF10" s="696"/>
      <c r="AG10" s="696"/>
      <c r="AH10" s="696"/>
      <c r="AI10" s="696"/>
      <c r="AJ10" s="696"/>
      <c r="AK10" s="696"/>
      <c r="AL10" s="660" t="s">
        <v>139</v>
      </c>
      <c r="AM10" s="661"/>
      <c r="AN10" s="661"/>
      <c r="AO10" s="697"/>
      <c r="AP10" s="654" t="s">
        <v>248</v>
      </c>
      <c r="AQ10" s="655"/>
      <c r="AR10" s="655"/>
      <c r="AS10" s="655"/>
      <c r="AT10" s="655"/>
      <c r="AU10" s="655"/>
      <c r="AV10" s="655"/>
      <c r="AW10" s="655"/>
      <c r="AX10" s="655"/>
      <c r="AY10" s="655"/>
      <c r="AZ10" s="655"/>
      <c r="BA10" s="655"/>
      <c r="BB10" s="655"/>
      <c r="BC10" s="655"/>
      <c r="BD10" s="655"/>
      <c r="BE10" s="655"/>
      <c r="BF10" s="656"/>
      <c r="BG10" s="657">
        <v>88262</v>
      </c>
      <c r="BH10" s="658"/>
      <c r="BI10" s="658"/>
      <c r="BJ10" s="658"/>
      <c r="BK10" s="658"/>
      <c r="BL10" s="658"/>
      <c r="BM10" s="658"/>
      <c r="BN10" s="659"/>
      <c r="BO10" s="695">
        <v>2.2999999999999998</v>
      </c>
      <c r="BP10" s="695"/>
      <c r="BQ10" s="695"/>
      <c r="BR10" s="695"/>
      <c r="BS10" s="696">
        <v>14630</v>
      </c>
      <c r="BT10" s="696"/>
      <c r="BU10" s="696"/>
      <c r="BV10" s="696"/>
      <c r="BW10" s="696"/>
      <c r="BX10" s="696"/>
      <c r="BY10" s="696"/>
      <c r="BZ10" s="696"/>
      <c r="CA10" s="696"/>
      <c r="CB10" s="736"/>
      <c r="CD10" s="654" t="s">
        <v>249</v>
      </c>
      <c r="CE10" s="655"/>
      <c r="CF10" s="655"/>
      <c r="CG10" s="655"/>
      <c r="CH10" s="655"/>
      <c r="CI10" s="655"/>
      <c r="CJ10" s="655"/>
      <c r="CK10" s="655"/>
      <c r="CL10" s="655"/>
      <c r="CM10" s="655"/>
      <c r="CN10" s="655"/>
      <c r="CO10" s="655"/>
      <c r="CP10" s="655"/>
      <c r="CQ10" s="656"/>
      <c r="CR10" s="657">
        <v>13500</v>
      </c>
      <c r="CS10" s="658"/>
      <c r="CT10" s="658"/>
      <c r="CU10" s="658"/>
      <c r="CV10" s="658"/>
      <c r="CW10" s="658"/>
      <c r="CX10" s="658"/>
      <c r="CY10" s="659"/>
      <c r="CZ10" s="695">
        <v>0.1</v>
      </c>
      <c r="DA10" s="695"/>
      <c r="DB10" s="695"/>
      <c r="DC10" s="695"/>
      <c r="DD10" s="663" t="s">
        <v>130</v>
      </c>
      <c r="DE10" s="658"/>
      <c r="DF10" s="658"/>
      <c r="DG10" s="658"/>
      <c r="DH10" s="658"/>
      <c r="DI10" s="658"/>
      <c r="DJ10" s="658"/>
      <c r="DK10" s="658"/>
      <c r="DL10" s="658"/>
      <c r="DM10" s="658"/>
      <c r="DN10" s="658"/>
      <c r="DO10" s="658"/>
      <c r="DP10" s="659"/>
      <c r="DQ10" s="663">
        <v>13221</v>
      </c>
      <c r="DR10" s="658"/>
      <c r="DS10" s="658"/>
      <c r="DT10" s="658"/>
      <c r="DU10" s="658"/>
      <c r="DV10" s="658"/>
      <c r="DW10" s="658"/>
      <c r="DX10" s="658"/>
      <c r="DY10" s="658"/>
      <c r="DZ10" s="658"/>
      <c r="EA10" s="658"/>
      <c r="EB10" s="658"/>
      <c r="EC10" s="694"/>
    </row>
    <row r="11" spans="2:143" ht="11.25" customHeight="1" x14ac:dyDescent="0.15">
      <c r="B11" s="654" t="s">
        <v>250</v>
      </c>
      <c r="C11" s="655"/>
      <c r="D11" s="655"/>
      <c r="E11" s="655"/>
      <c r="F11" s="655"/>
      <c r="G11" s="655"/>
      <c r="H11" s="655"/>
      <c r="I11" s="655"/>
      <c r="J11" s="655"/>
      <c r="K11" s="655"/>
      <c r="L11" s="655"/>
      <c r="M11" s="655"/>
      <c r="N11" s="655"/>
      <c r="O11" s="655"/>
      <c r="P11" s="655"/>
      <c r="Q11" s="656"/>
      <c r="R11" s="657">
        <v>514077</v>
      </c>
      <c r="S11" s="658"/>
      <c r="T11" s="658"/>
      <c r="U11" s="658"/>
      <c r="V11" s="658"/>
      <c r="W11" s="658"/>
      <c r="X11" s="658"/>
      <c r="Y11" s="659"/>
      <c r="Z11" s="660">
        <v>4.8</v>
      </c>
      <c r="AA11" s="661"/>
      <c r="AB11" s="661"/>
      <c r="AC11" s="662"/>
      <c r="AD11" s="663">
        <v>514077</v>
      </c>
      <c r="AE11" s="658"/>
      <c r="AF11" s="658"/>
      <c r="AG11" s="658"/>
      <c r="AH11" s="658"/>
      <c r="AI11" s="658"/>
      <c r="AJ11" s="658"/>
      <c r="AK11" s="659"/>
      <c r="AL11" s="660">
        <v>8.1</v>
      </c>
      <c r="AM11" s="661"/>
      <c r="AN11" s="661"/>
      <c r="AO11" s="697"/>
      <c r="AP11" s="654" t="s">
        <v>251</v>
      </c>
      <c r="AQ11" s="655"/>
      <c r="AR11" s="655"/>
      <c r="AS11" s="655"/>
      <c r="AT11" s="655"/>
      <c r="AU11" s="655"/>
      <c r="AV11" s="655"/>
      <c r="AW11" s="655"/>
      <c r="AX11" s="655"/>
      <c r="AY11" s="655"/>
      <c r="AZ11" s="655"/>
      <c r="BA11" s="655"/>
      <c r="BB11" s="655"/>
      <c r="BC11" s="655"/>
      <c r="BD11" s="655"/>
      <c r="BE11" s="655"/>
      <c r="BF11" s="656"/>
      <c r="BG11" s="657">
        <v>444406</v>
      </c>
      <c r="BH11" s="658"/>
      <c r="BI11" s="658"/>
      <c r="BJ11" s="658"/>
      <c r="BK11" s="658"/>
      <c r="BL11" s="658"/>
      <c r="BM11" s="658"/>
      <c r="BN11" s="659"/>
      <c r="BO11" s="695">
        <v>11.7</v>
      </c>
      <c r="BP11" s="695"/>
      <c r="BQ11" s="695"/>
      <c r="BR11" s="695"/>
      <c r="BS11" s="696">
        <v>95370</v>
      </c>
      <c r="BT11" s="696"/>
      <c r="BU11" s="696"/>
      <c r="BV11" s="696"/>
      <c r="BW11" s="696"/>
      <c r="BX11" s="696"/>
      <c r="BY11" s="696"/>
      <c r="BZ11" s="696"/>
      <c r="CA11" s="696"/>
      <c r="CB11" s="736"/>
      <c r="CD11" s="654" t="s">
        <v>252</v>
      </c>
      <c r="CE11" s="655"/>
      <c r="CF11" s="655"/>
      <c r="CG11" s="655"/>
      <c r="CH11" s="655"/>
      <c r="CI11" s="655"/>
      <c r="CJ11" s="655"/>
      <c r="CK11" s="655"/>
      <c r="CL11" s="655"/>
      <c r="CM11" s="655"/>
      <c r="CN11" s="655"/>
      <c r="CO11" s="655"/>
      <c r="CP11" s="655"/>
      <c r="CQ11" s="656"/>
      <c r="CR11" s="657">
        <v>502347</v>
      </c>
      <c r="CS11" s="658"/>
      <c r="CT11" s="658"/>
      <c r="CU11" s="658"/>
      <c r="CV11" s="658"/>
      <c r="CW11" s="658"/>
      <c r="CX11" s="658"/>
      <c r="CY11" s="659"/>
      <c r="CZ11" s="695">
        <v>5.0999999999999996</v>
      </c>
      <c r="DA11" s="695"/>
      <c r="DB11" s="695"/>
      <c r="DC11" s="695"/>
      <c r="DD11" s="663">
        <v>208055</v>
      </c>
      <c r="DE11" s="658"/>
      <c r="DF11" s="658"/>
      <c r="DG11" s="658"/>
      <c r="DH11" s="658"/>
      <c r="DI11" s="658"/>
      <c r="DJ11" s="658"/>
      <c r="DK11" s="658"/>
      <c r="DL11" s="658"/>
      <c r="DM11" s="658"/>
      <c r="DN11" s="658"/>
      <c r="DO11" s="658"/>
      <c r="DP11" s="659"/>
      <c r="DQ11" s="663">
        <v>267155</v>
      </c>
      <c r="DR11" s="658"/>
      <c r="DS11" s="658"/>
      <c r="DT11" s="658"/>
      <c r="DU11" s="658"/>
      <c r="DV11" s="658"/>
      <c r="DW11" s="658"/>
      <c r="DX11" s="658"/>
      <c r="DY11" s="658"/>
      <c r="DZ11" s="658"/>
      <c r="EA11" s="658"/>
      <c r="EB11" s="658"/>
      <c r="EC11" s="694"/>
    </row>
    <row r="12" spans="2:143" ht="11.25" customHeight="1" x14ac:dyDescent="0.15">
      <c r="B12" s="654" t="s">
        <v>253</v>
      </c>
      <c r="C12" s="655"/>
      <c r="D12" s="655"/>
      <c r="E12" s="655"/>
      <c r="F12" s="655"/>
      <c r="G12" s="655"/>
      <c r="H12" s="655"/>
      <c r="I12" s="655"/>
      <c r="J12" s="655"/>
      <c r="K12" s="655"/>
      <c r="L12" s="655"/>
      <c r="M12" s="655"/>
      <c r="N12" s="655"/>
      <c r="O12" s="655"/>
      <c r="P12" s="655"/>
      <c r="Q12" s="656"/>
      <c r="R12" s="657">
        <v>55996</v>
      </c>
      <c r="S12" s="658"/>
      <c r="T12" s="658"/>
      <c r="U12" s="658"/>
      <c r="V12" s="658"/>
      <c r="W12" s="658"/>
      <c r="X12" s="658"/>
      <c r="Y12" s="659"/>
      <c r="Z12" s="695">
        <v>0.5</v>
      </c>
      <c r="AA12" s="695"/>
      <c r="AB12" s="695"/>
      <c r="AC12" s="695"/>
      <c r="AD12" s="696">
        <v>55996</v>
      </c>
      <c r="AE12" s="696"/>
      <c r="AF12" s="696"/>
      <c r="AG12" s="696"/>
      <c r="AH12" s="696"/>
      <c r="AI12" s="696"/>
      <c r="AJ12" s="696"/>
      <c r="AK12" s="696"/>
      <c r="AL12" s="660">
        <v>0.9</v>
      </c>
      <c r="AM12" s="661"/>
      <c r="AN12" s="661"/>
      <c r="AO12" s="697"/>
      <c r="AP12" s="654" t="s">
        <v>254</v>
      </c>
      <c r="AQ12" s="655"/>
      <c r="AR12" s="655"/>
      <c r="AS12" s="655"/>
      <c r="AT12" s="655"/>
      <c r="AU12" s="655"/>
      <c r="AV12" s="655"/>
      <c r="AW12" s="655"/>
      <c r="AX12" s="655"/>
      <c r="AY12" s="655"/>
      <c r="AZ12" s="655"/>
      <c r="BA12" s="655"/>
      <c r="BB12" s="655"/>
      <c r="BC12" s="655"/>
      <c r="BD12" s="655"/>
      <c r="BE12" s="655"/>
      <c r="BF12" s="656"/>
      <c r="BG12" s="657">
        <v>2001047</v>
      </c>
      <c r="BH12" s="658"/>
      <c r="BI12" s="658"/>
      <c r="BJ12" s="658"/>
      <c r="BK12" s="658"/>
      <c r="BL12" s="658"/>
      <c r="BM12" s="658"/>
      <c r="BN12" s="659"/>
      <c r="BO12" s="695">
        <v>52.9</v>
      </c>
      <c r="BP12" s="695"/>
      <c r="BQ12" s="695"/>
      <c r="BR12" s="695"/>
      <c r="BS12" s="696" t="s">
        <v>139</v>
      </c>
      <c r="BT12" s="696"/>
      <c r="BU12" s="696"/>
      <c r="BV12" s="696"/>
      <c r="BW12" s="696"/>
      <c r="BX12" s="696"/>
      <c r="BY12" s="696"/>
      <c r="BZ12" s="696"/>
      <c r="CA12" s="696"/>
      <c r="CB12" s="736"/>
      <c r="CD12" s="654" t="s">
        <v>255</v>
      </c>
      <c r="CE12" s="655"/>
      <c r="CF12" s="655"/>
      <c r="CG12" s="655"/>
      <c r="CH12" s="655"/>
      <c r="CI12" s="655"/>
      <c r="CJ12" s="655"/>
      <c r="CK12" s="655"/>
      <c r="CL12" s="655"/>
      <c r="CM12" s="655"/>
      <c r="CN12" s="655"/>
      <c r="CO12" s="655"/>
      <c r="CP12" s="655"/>
      <c r="CQ12" s="656"/>
      <c r="CR12" s="657">
        <v>272344</v>
      </c>
      <c r="CS12" s="658"/>
      <c r="CT12" s="658"/>
      <c r="CU12" s="658"/>
      <c r="CV12" s="658"/>
      <c r="CW12" s="658"/>
      <c r="CX12" s="658"/>
      <c r="CY12" s="659"/>
      <c r="CZ12" s="695">
        <v>2.8</v>
      </c>
      <c r="DA12" s="695"/>
      <c r="DB12" s="695"/>
      <c r="DC12" s="695"/>
      <c r="DD12" s="663">
        <v>9221</v>
      </c>
      <c r="DE12" s="658"/>
      <c r="DF12" s="658"/>
      <c r="DG12" s="658"/>
      <c r="DH12" s="658"/>
      <c r="DI12" s="658"/>
      <c r="DJ12" s="658"/>
      <c r="DK12" s="658"/>
      <c r="DL12" s="658"/>
      <c r="DM12" s="658"/>
      <c r="DN12" s="658"/>
      <c r="DO12" s="658"/>
      <c r="DP12" s="659"/>
      <c r="DQ12" s="663">
        <v>224874</v>
      </c>
      <c r="DR12" s="658"/>
      <c r="DS12" s="658"/>
      <c r="DT12" s="658"/>
      <c r="DU12" s="658"/>
      <c r="DV12" s="658"/>
      <c r="DW12" s="658"/>
      <c r="DX12" s="658"/>
      <c r="DY12" s="658"/>
      <c r="DZ12" s="658"/>
      <c r="EA12" s="658"/>
      <c r="EB12" s="658"/>
      <c r="EC12" s="694"/>
    </row>
    <row r="13" spans="2:143" ht="11.25" customHeight="1" x14ac:dyDescent="0.15">
      <c r="B13" s="654" t="s">
        <v>256</v>
      </c>
      <c r="C13" s="655"/>
      <c r="D13" s="655"/>
      <c r="E13" s="655"/>
      <c r="F13" s="655"/>
      <c r="G13" s="655"/>
      <c r="H13" s="655"/>
      <c r="I13" s="655"/>
      <c r="J13" s="655"/>
      <c r="K13" s="655"/>
      <c r="L13" s="655"/>
      <c r="M13" s="655"/>
      <c r="N13" s="655"/>
      <c r="O13" s="655"/>
      <c r="P13" s="655"/>
      <c r="Q13" s="656"/>
      <c r="R13" s="657" t="s">
        <v>139</v>
      </c>
      <c r="S13" s="658"/>
      <c r="T13" s="658"/>
      <c r="U13" s="658"/>
      <c r="V13" s="658"/>
      <c r="W13" s="658"/>
      <c r="X13" s="658"/>
      <c r="Y13" s="659"/>
      <c r="Z13" s="695" t="s">
        <v>130</v>
      </c>
      <c r="AA13" s="695"/>
      <c r="AB13" s="695"/>
      <c r="AC13" s="695"/>
      <c r="AD13" s="696" t="s">
        <v>130</v>
      </c>
      <c r="AE13" s="696"/>
      <c r="AF13" s="696"/>
      <c r="AG13" s="696"/>
      <c r="AH13" s="696"/>
      <c r="AI13" s="696"/>
      <c r="AJ13" s="696"/>
      <c r="AK13" s="696"/>
      <c r="AL13" s="660" t="s">
        <v>139</v>
      </c>
      <c r="AM13" s="661"/>
      <c r="AN13" s="661"/>
      <c r="AO13" s="697"/>
      <c r="AP13" s="654" t="s">
        <v>257</v>
      </c>
      <c r="AQ13" s="655"/>
      <c r="AR13" s="655"/>
      <c r="AS13" s="655"/>
      <c r="AT13" s="655"/>
      <c r="AU13" s="655"/>
      <c r="AV13" s="655"/>
      <c r="AW13" s="655"/>
      <c r="AX13" s="655"/>
      <c r="AY13" s="655"/>
      <c r="AZ13" s="655"/>
      <c r="BA13" s="655"/>
      <c r="BB13" s="655"/>
      <c r="BC13" s="655"/>
      <c r="BD13" s="655"/>
      <c r="BE13" s="655"/>
      <c r="BF13" s="656"/>
      <c r="BG13" s="657">
        <v>2000976</v>
      </c>
      <c r="BH13" s="658"/>
      <c r="BI13" s="658"/>
      <c r="BJ13" s="658"/>
      <c r="BK13" s="658"/>
      <c r="BL13" s="658"/>
      <c r="BM13" s="658"/>
      <c r="BN13" s="659"/>
      <c r="BO13" s="695">
        <v>52.9</v>
      </c>
      <c r="BP13" s="695"/>
      <c r="BQ13" s="695"/>
      <c r="BR13" s="695"/>
      <c r="BS13" s="696" t="s">
        <v>130</v>
      </c>
      <c r="BT13" s="696"/>
      <c r="BU13" s="696"/>
      <c r="BV13" s="696"/>
      <c r="BW13" s="696"/>
      <c r="BX13" s="696"/>
      <c r="BY13" s="696"/>
      <c r="BZ13" s="696"/>
      <c r="CA13" s="696"/>
      <c r="CB13" s="736"/>
      <c r="CD13" s="654" t="s">
        <v>258</v>
      </c>
      <c r="CE13" s="655"/>
      <c r="CF13" s="655"/>
      <c r="CG13" s="655"/>
      <c r="CH13" s="655"/>
      <c r="CI13" s="655"/>
      <c r="CJ13" s="655"/>
      <c r="CK13" s="655"/>
      <c r="CL13" s="655"/>
      <c r="CM13" s="655"/>
      <c r="CN13" s="655"/>
      <c r="CO13" s="655"/>
      <c r="CP13" s="655"/>
      <c r="CQ13" s="656"/>
      <c r="CR13" s="657">
        <v>986086</v>
      </c>
      <c r="CS13" s="658"/>
      <c r="CT13" s="658"/>
      <c r="CU13" s="658"/>
      <c r="CV13" s="658"/>
      <c r="CW13" s="658"/>
      <c r="CX13" s="658"/>
      <c r="CY13" s="659"/>
      <c r="CZ13" s="695">
        <v>10.1</v>
      </c>
      <c r="DA13" s="695"/>
      <c r="DB13" s="695"/>
      <c r="DC13" s="695"/>
      <c r="DD13" s="663">
        <v>473352</v>
      </c>
      <c r="DE13" s="658"/>
      <c r="DF13" s="658"/>
      <c r="DG13" s="658"/>
      <c r="DH13" s="658"/>
      <c r="DI13" s="658"/>
      <c r="DJ13" s="658"/>
      <c r="DK13" s="658"/>
      <c r="DL13" s="658"/>
      <c r="DM13" s="658"/>
      <c r="DN13" s="658"/>
      <c r="DO13" s="658"/>
      <c r="DP13" s="659"/>
      <c r="DQ13" s="663">
        <v>563602</v>
      </c>
      <c r="DR13" s="658"/>
      <c r="DS13" s="658"/>
      <c r="DT13" s="658"/>
      <c r="DU13" s="658"/>
      <c r="DV13" s="658"/>
      <c r="DW13" s="658"/>
      <c r="DX13" s="658"/>
      <c r="DY13" s="658"/>
      <c r="DZ13" s="658"/>
      <c r="EA13" s="658"/>
      <c r="EB13" s="658"/>
      <c r="EC13" s="694"/>
    </row>
    <row r="14" spans="2:143" ht="11.25" customHeight="1" x14ac:dyDescent="0.15">
      <c r="B14" s="654" t="s">
        <v>259</v>
      </c>
      <c r="C14" s="655"/>
      <c r="D14" s="655"/>
      <c r="E14" s="655"/>
      <c r="F14" s="655"/>
      <c r="G14" s="655"/>
      <c r="H14" s="655"/>
      <c r="I14" s="655"/>
      <c r="J14" s="655"/>
      <c r="K14" s="655"/>
      <c r="L14" s="655"/>
      <c r="M14" s="655"/>
      <c r="N14" s="655"/>
      <c r="O14" s="655"/>
      <c r="P14" s="655"/>
      <c r="Q14" s="656"/>
      <c r="R14" s="657" t="s">
        <v>139</v>
      </c>
      <c r="S14" s="658"/>
      <c r="T14" s="658"/>
      <c r="U14" s="658"/>
      <c r="V14" s="658"/>
      <c r="W14" s="658"/>
      <c r="X14" s="658"/>
      <c r="Y14" s="659"/>
      <c r="Z14" s="695" t="s">
        <v>130</v>
      </c>
      <c r="AA14" s="695"/>
      <c r="AB14" s="695"/>
      <c r="AC14" s="695"/>
      <c r="AD14" s="696" t="s">
        <v>130</v>
      </c>
      <c r="AE14" s="696"/>
      <c r="AF14" s="696"/>
      <c r="AG14" s="696"/>
      <c r="AH14" s="696"/>
      <c r="AI14" s="696"/>
      <c r="AJ14" s="696"/>
      <c r="AK14" s="696"/>
      <c r="AL14" s="660" t="s">
        <v>130</v>
      </c>
      <c r="AM14" s="661"/>
      <c r="AN14" s="661"/>
      <c r="AO14" s="697"/>
      <c r="AP14" s="654" t="s">
        <v>260</v>
      </c>
      <c r="AQ14" s="655"/>
      <c r="AR14" s="655"/>
      <c r="AS14" s="655"/>
      <c r="AT14" s="655"/>
      <c r="AU14" s="655"/>
      <c r="AV14" s="655"/>
      <c r="AW14" s="655"/>
      <c r="AX14" s="655"/>
      <c r="AY14" s="655"/>
      <c r="AZ14" s="655"/>
      <c r="BA14" s="655"/>
      <c r="BB14" s="655"/>
      <c r="BC14" s="655"/>
      <c r="BD14" s="655"/>
      <c r="BE14" s="655"/>
      <c r="BF14" s="656"/>
      <c r="BG14" s="657">
        <v>96084</v>
      </c>
      <c r="BH14" s="658"/>
      <c r="BI14" s="658"/>
      <c r="BJ14" s="658"/>
      <c r="BK14" s="658"/>
      <c r="BL14" s="658"/>
      <c r="BM14" s="658"/>
      <c r="BN14" s="659"/>
      <c r="BO14" s="695">
        <v>2.5</v>
      </c>
      <c r="BP14" s="695"/>
      <c r="BQ14" s="695"/>
      <c r="BR14" s="695"/>
      <c r="BS14" s="696" t="s">
        <v>130</v>
      </c>
      <c r="BT14" s="696"/>
      <c r="BU14" s="696"/>
      <c r="BV14" s="696"/>
      <c r="BW14" s="696"/>
      <c r="BX14" s="696"/>
      <c r="BY14" s="696"/>
      <c r="BZ14" s="696"/>
      <c r="CA14" s="696"/>
      <c r="CB14" s="736"/>
      <c r="CD14" s="654" t="s">
        <v>261</v>
      </c>
      <c r="CE14" s="655"/>
      <c r="CF14" s="655"/>
      <c r="CG14" s="655"/>
      <c r="CH14" s="655"/>
      <c r="CI14" s="655"/>
      <c r="CJ14" s="655"/>
      <c r="CK14" s="655"/>
      <c r="CL14" s="655"/>
      <c r="CM14" s="655"/>
      <c r="CN14" s="655"/>
      <c r="CO14" s="655"/>
      <c r="CP14" s="655"/>
      <c r="CQ14" s="656"/>
      <c r="CR14" s="657">
        <v>325484</v>
      </c>
      <c r="CS14" s="658"/>
      <c r="CT14" s="658"/>
      <c r="CU14" s="658"/>
      <c r="CV14" s="658"/>
      <c r="CW14" s="658"/>
      <c r="CX14" s="658"/>
      <c r="CY14" s="659"/>
      <c r="CZ14" s="695">
        <v>3.3</v>
      </c>
      <c r="DA14" s="695"/>
      <c r="DB14" s="695"/>
      <c r="DC14" s="695"/>
      <c r="DD14" s="663">
        <v>912</v>
      </c>
      <c r="DE14" s="658"/>
      <c r="DF14" s="658"/>
      <c r="DG14" s="658"/>
      <c r="DH14" s="658"/>
      <c r="DI14" s="658"/>
      <c r="DJ14" s="658"/>
      <c r="DK14" s="658"/>
      <c r="DL14" s="658"/>
      <c r="DM14" s="658"/>
      <c r="DN14" s="658"/>
      <c r="DO14" s="658"/>
      <c r="DP14" s="659"/>
      <c r="DQ14" s="663">
        <v>317866</v>
      </c>
      <c r="DR14" s="658"/>
      <c r="DS14" s="658"/>
      <c r="DT14" s="658"/>
      <c r="DU14" s="658"/>
      <c r="DV14" s="658"/>
      <c r="DW14" s="658"/>
      <c r="DX14" s="658"/>
      <c r="DY14" s="658"/>
      <c r="DZ14" s="658"/>
      <c r="EA14" s="658"/>
      <c r="EB14" s="658"/>
      <c r="EC14" s="694"/>
    </row>
    <row r="15" spans="2:143" ht="11.25" customHeight="1" x14ac:dyDescent="0.15">
      <c r="B15" s="654" t="s">
        <v>262</v>
      </c>
      <c r="C15" s="655"/>
      <c r="D15" s="655"/>
      <c r="E15" s="655"/>
      <c r="F15" s="655"/>
      <c r="G15" s="655"/>
      <c r="H15" s="655"/>
      <c r="I15" s="655"/>
      <c r="J15" s="655"/>
      <c r="K15" s="655"/>
      <c r="L15" s="655"/>
      <c r="M15" s="655"/>
      <c r="N15" s="655"/>
      <c r="O15" s="655"/>
      <c r="P15" s="655"/>
      <c r="Q15" s="656"/>
      <c r="R15" s="657" t="s">
        <v>130</v>
      </c>
      <c r="S15" s="658"/>
      <c r="T15" s="658"/>
      <c r="U15" s="658"/>
      <c r="V15" s="658"/>
      <c r="W15" s="658"/>
      <c r="X15" s="658"/>
      <c r="Y15" s="659"/>
      <c r="Z15" s="695" t="s">
        <v>130</v>
      </c>
      <c r="AA15" s="695"/>
      <c r="AB15" s="695"/>
      <c r="AC15" s="695"/>
      <c r="AD15" s="696" t="s">
        <v>130</v>
      </c>
      <c r="AE15" s="696"/>
      <c r="AF15" s="696"/>
      <c r="AG15" s="696"/>
      <c r="AH15" s="696"/>
      <c r="AI15" s="696"/>
      <c r="AJ15" s="696"/>
      <c r="AK15" s="696"/>
      <c r="AL15" s="660" t="s">
        <v>130</v>
      </c>
      <c r="AM15" s="661"/>
      <c r="AN15" s="661"/>
      <c r="AO15" s="697"/>
      <c r="AP15" s="654" t="s">
        <v>263</v>
      </c>
      <c r="AQ15" s="655"/>
      <c r="AR15" s="655"/>
      <c r="AS15" s="655"/>
      <c r="AT15" s="655"/>
      <c r="AU15" s="655"/>
      <c r="AV15" s="655"/>
      <c r="AW15" s="655"/>
      <c r="AX15" s="655"/>
      <c r="AY15" s="655"/>
      <c r="AZ15" s="655"/>
      <c r="BA15" s="655"/>
      <c r="BB15" s="655"/>
      <c r="BC15" s="655"/>
      <c r="BD15" s="655"/>
      <c r="BE15" s="655"/>
      <c r="BF15" s="656"/>
      <c r="BG15" s="657">
        <v>144254</v>
      </c>
      <c r="BH15" s="658"/>
      <c r="BI15" s="658"/>
      <c r="BJ15" s="658"/>
      <c r="BK15" s="658"/>
      <c r="BL15" s="658"/>
      <c r="BM15" s="658"/>
      <c r="BN15" s="659"/>
      <c r="BO15" s="695">
        <v>3.8</v>
      </c>
      <c r="BP15" s="695"/>
      <c r="BQ15" s="695"/>
      <c r="BR15" s="695"/>
      <c r="BS15" s="696" t="s">
        <v>139</v>
      </c>
      <c r="BT15" s="696"/>
      <c r="BU15" s="696"/>
      <c r="BV15" s="696"/>
      <c r="BW15" s="696"/>
      <c r="BX15" s="696"/>
      <c r="BY15" s="696"/>
      <c r="BZ15" s="696"/>
      <c r="CA15" s="696"/>
      <c r="CB15" s="736"/>
      <c r="CD15" s="654" t="s">
        <v>264</v>
      </c>
      <c r="CE15" s="655"/>
      <c r="CF15" s="655"/>
      <c r="CG15" s="655"/>
      <c r="CH15" s="655"/>
      <c r="CI15" s="655"/>
      <c r="CJ15" s="655"/>
      <c r="CK15" s="655"/>
      <c r="CL15" s="655"/>
      <c r="CM15" s="655"/>
      <c r="CN15" s="655"/>
      <c r="CO15" s="655"/>
      <c r="CP15" s="655"/>
      <c r="CQ15" s="656"/>
      <c r="CR15" s="657">
        <v>1445398</v>
      </c>
      <c r="CS15" s="658"/>
      <c r="CT15" s="658"/>
      <c r="CU15" s="658"/>
      <c r="CV15" s="658"/>
      <c r="CW15" s="658"/>
      <c r="CX15" s="658"/>
      <c r="CY15" s="659"/>
      <c r="CZ15" s="695">
        <v>14.8</v>
      </c>
      <c r="DA15" s="695"/>
      <c r="DB15" s="695"/>
      <c r="DC15" s="695"/>
      <c r="DD15" s="663">
        <v>186299</v>
      </c>
      <c r="DE15" s="658"/>
      <c r="DF15" s="658"/>
      <c r="DG15" s="658"/>
      <c r="DH15" s="658"/>
      <c r="DI15" s="658"/>
      <c r="DJ15" s="658"/>
      <c r="DK15" s="658"/>
      <c r="DL15" s="658"/>
      <c r="DM15" s="658"/>
      <c r="DN15" s="658"/>
      <c r="DO15" s="658"/>
      <c r="DP15" s="659"/>
      <c r="DQ15" s="663">
        <v>1194048</v>
      </c>
      <c r="DR15" s="658"/>
      <c r="DS15" s="658"/>
      <c r="DT15" s="658"/>
      <c r="DU15" s="658"/>
      <c r="DV15" s="658"/>
      <c r="DW15" s="658"/>
      <c r="DX15" s="658"/>
      <c r="DY15" s="658"/>
      <c r="DZ15" s="658"/>
      <c r="EA15" s="658"/>
      <c r="EB15" s="658"/>
      <c r="EC15" s="694"/>
    </row>
    <row r="16" spans="2:143" ht="11.25" customHeight="1" x14ac:dyDescent="0.15">
      <c r="B16" s="654" t="s">
        <v>265</v>
      </c>
      <c r="C16" s="655"/>
      <c r="D16" s="655"/>
      <c r="E16" s="655"/>
      <c r="F16" s="655"/>
      <c r="G16" s="655"/>
      <c r="H16" s="655"/>
      <c r="I16" s="655"/>
      <c r="J16" s="655"/>
      <c r="K16" s="655"/>
      <c r="L16" s="655"/>
      <c r="M16" s="655"/>
      <c r="N16" s="655"/>
      <c r="O16" s="655"/>
      <c r="P16" s="655"/>
      <c r="Q16" s="656"/>
      <c r="R16" s="657">
        <v>12652</v>
      </c>
      <c r="S16" s="658"/>
      <c r="T16" s="658"/>
      <c r="U16" s="658"/>
      <c r="V16" s="658"/>
      <c r="W16" s="658"/>
      <c r="X16" s="658"/>
      <c r="Y16" s="659"/>
      <c r="Z16" s="695">
        <v>0.1</v>
      </c>
      <c r="AA16" s="695"/>
      <c r="AB16" s="695"/>
      <c r="AC16" s="695"/>
      <c r="AD16" s="696">
        <v>12652</v>
      </c>
      <c r="AE16" s="696"/>
      <c r="AF16" s="696"/>
      <c r="AG16" s="696"/>
      <c r="AH16" s="696"/>
      <c r="AI16" s="696"/>
      <c r="AJ16" s="696"/>
      <c r="AK16" s="696"/>
      <c r="AL16" s="660">
        <v>0.2</v>
      </c>
      <c r="AM16" s="661"/>
      <c r="AN16" s="661"/>
      <c r="AO16" s="697"/>
      <c r="AP16" s="654" t="s">
        <v>266</v>
      </c>
      <c r="AQ16" s="655"/>
      <c r="AR16" s="655"/>
      <c r="AS16" s="655"/>
      <c r="AT16" s="655"/>
      <c r="AU16" s="655"/>
      <c r="AV16" s="655"/>
      <c r="AW16" s="655"/>
      <c r="AX16" s="655"/>
      <c r="AY16" s="655"/>
      <c r="AZ16" s="655"/>
      <c r="BA16" s="655"/>
      <c r="BB16" s="655"/>
      <c r="BC16" s="655"/>
      <c r="BD16" s="655"/>
      <c r="BE16" s="655"/>
      <c r="BF16" s="656"/>
      <c r="BG16" s="657" t="s">
        <v>130</v>
      </c>
      <c r="BH16" s="658"/>
      <c r="BI16" s="658"/>
      <c r="BJ16" s="658"/>
      <c r="BK16" s="658"/>
      <c r="BL16" s="658"/>
      <c r="BM16" s="658"/>
      <c r="BN16" s="659"/>
      <c r="BO16" s="695" t="s">
        <v>237</v>
      </c>
      <c r="BP16" s="695"/>
      <c r="BQ16" s="695"/>
      <c r="BR16" s="695"/>
      <c r="BS16" s="696" t="s">
        <v>139</v>
      </c>
      <c r="BT16" s="696"/>
      <c r="BU16" s="696"/>
      <c r="BV16" s="696"/>
      <c r="BW16" s="696"/>
      <c r="BX16" s="696"/>
      <c r="BY16" s="696"/>
      <c r="BZ16" s="696"/>
      <c r="CA16" s="696"/>
      <c r="CB16" s="736"/>
      <c r="CD16" s="654" t="s">
        <v>267</v>
      </c>
      <c r="CE16" s="655"/>
      <c r="CF16" s="655"/>
      <c r="CG16" s="655"/>
      <c r="CH16" s="655"/>
      <c r="CI16" s="655"/>
      <c r="CJ16" s="655"/>
      <c r="CK16" s="655"/>
      <c r="CL16" s="655"/>
      <c r="CM16" s="655"/>
      <c r="CN16" s="655"/>
      <c r="CO16" s="655"/>
      <c r="CP16" s="655"/>
      <c r="CQ16" s="656"/>
      <c r="CR16" s="657">
        <v>4816</v>
      </c>
      <c r="CS16" s="658"/>
      <c r="CT16" s="658"/>
      <c r="CU16" s="658"/>
      <c r="CV16" s="658"/>
      <c r="CW16" s="658"/>
      <c r="CX16" s="658"/>
      <c r="CY16" s="659"/>
      <c r="CZ16" s="695">
        <v>0</v>
      </c>
      <c r="DA16" s="695"/>
      <c r="DB16" s="695"/>
      <c r="DC16" s="695"/>
      <c r="DD16" s="663" t="s">
        <v>130</v>
      </c>
      <c r="DE16" s="658"/>
      <c r="DF16" s="658"/>
      <c r="DG16" s="658"/>
      <c r="DH16" s="658"/>
      <c r="DI16" s="658"/>
      <c r="DJ16" s="658"/>
      <c r="DK16" s="658"/>
      <c r="DL16" s="658"/>
      <c r="DM16" s="658"/>
      <c r="DN16" s="658"/>
      <c r="DO16" s="658"/>
      <c r="DP16" s="659"/>
      <c r="DQ16" s="663">
        <v>1</v>
      </c>
      <c r="DR16" s="658"/>
      <c r="DS16" s="658"/>
      <c r="DT16" s="658"/>
      <c r="DU16" s="658"/>
      <c r="DV16" s="658"/>
      <c r="DW16" s="658"/>
      <c r="DX16" s="658"/>
      <c r="DY16" s="658"/>
      <c r="DZ16" s="658"/>
      <c r="EA16" s="658"/>
      <c r="EB16" s="658"/>
      <c r="EC16" s="694"/>
    </row>
    <row r="17" spans="2:133" ht="11.25" customHeight="1" x14ac:dyDescent="0.15">
      <c r="B17" s="654" t="s">
        <v>268</v>
      </c>
      <c r="C17" s="655"/>
      <c r="D17" s="655"/>
      <c r="E17" s="655"/>
      <c r="F17" s="655"/>
      <c r="G17" s="655"/>
      <c r="H17" s="655"/>
      <c r="I17" s="655"/>
      <c r="J17" s="655"/>
      <c r="K17" s="655"/>
      <c r="L17" s="655"/>
      <c r="M17" s="655"/>
      <c r="N17" s="655"/>
      <c r="O17" s="655"/>
      <c r="P17" s="655"/>
      <c r="Q17" s="656"/>
      <c r="R17" s="657">
        <v>101348</v>
      </c>
      <c r="S17" s="658"/>
      <c r="T17" s="658"/>
      <c r="U17" s="658"/>
      <c r="V17" s="658"/>
      <c r="W17" s="658"/>
      <c r="X17" s="658"/>
      <c r="Y17" s="659"/>
      <c r="Z17" s="695">
        <v>0.9</v>
      </c>
      <c r="AA17" s="695"/>
      <c r="AB17" s="695"/>
      <c r="AC17" s="695"/>
      <c r="AD17" s="696">
        <v>101348</v>
      </c>
      <c r="AE17" s="696"/>
      <c r="AF17" s="696"/>
      <c r="AG17" s="696"/>
      <c r="AH17" s="696"/>
      <c r="AI17" s="696"/>
      <c r="AJ17" s="696"/>
      <c r="AK17" s="696"/>
      <c r="AL17" s="660">
        <v>1.6</v>
      </c>
      <c r="AM17" s="661"/>
      <c r="AN17" s="661"/>
      <c r="AO17" s="697"/>
      <c r="AP17" s="654" t="s">
        <v>269</v>
      </c>
      <c r="AQ17" s="655"/>
      <c r="AR17" s="655"/>
      <c r="AS17" s="655"/>
      <c r="AT17" s="655"/>
      <c r="AU17" s="655"/>
      <c r="AV17" s="655"/>
      <c r="AW17" s="655"/>
      <c r="AX17" s="655"/>
      <c r="AY17" s="655"/>
      <c r="AZ17" s="655"/>
      <c r="BA17" s="655"/>
      <c r="BB17" s="655"/>
      <c r="BC17" s="655"/>
      <c r="BD17" s="655"/>
      <c r="BE17" s="655"/>
      <c r="BF17" s="656"/>
      <c r="BG17" s="657" t="s">
        <v>130</v>
      </c>
      <c r="BH17" s="658"/>
      <c r="BI17" s="658"/>
      <c r="BJ17" s="658"/>
      <c r="BK17" s="658"/>
      <c r="BL17" s="658"/>
      <c r="BM17" s="658"/>
      <c r="BN17" s="659"/>
      <c r="BO17" s="695" t="s">
        <v>139</v>
      </c>
      <c r="BP17" s="695"/>
      <c r="BQ17" s="695"/>
      <c r="BR17" s="695"/>
      <c r="BS17" s="696" t="s">
        <v>130</v>
      </c>
      <c r="BT17" s="696"/>
      <c r="BU17" s="696"/>
      <c r="BV17" s="696"/>
      <c r="BW17" s="696"/>
      <c r="BX17" s="696"/>
      <c r="BY17" s="696"/>
      <c r="BZ17" s="696"/>
      <c r="CA17" s="696"/>
      <c r="CB17" s="736"/>
      <c r="CD17" s="654" t="s">
        <v>270</v>
      </c>
      <c r="CE17" s="655"/>
      <c r="CF17" s="655"/>
      <c r="CG17" s="655"/>
      <c r="CH17" s="655"/>
      <c r="CI17" s="655"/>
      <c r="CJ17" s="655"/>
      <c r="CK17" s="655"/>
      <c r="CL17" s="655"/>
      <c r="CM17" s="655"/>
      <c r="CN17" s="655"/>
      <c r="CO17" s="655"/>
      <c r="CP17" s="655"/>
      <c r="CQ17" s="656"/>
      <c r="CR17" s="657">
        <v>786127</v>
      </c>
      <c r="CS17" s="658"/>
      <c r="CT17" s="658"/>
      <c r="CU17" s="658"/>
      <c r="CV17" s="658"/>
      <c r="CW17" s="658"/>
      <c r="CX17" s="658"/>
      <c r="CY17" s="659"/>
      <c r="CZ17" s="695">
        <v>8</v>
      </c>
      <c r="DA17" s="695"/>
      <c r="DB17" s="695"/>
      <c r="DC17" s="695"/>
      <c r="DD17" s="663" t="s">
        <v>130</v>
      </c>
      <c r="DE17" s="658"/>
      <c r="DF17" s="658"/>
      <c r="DG17" s="658"/>
      <c r="DH17" s="658"/>
      <c r="DI17" s="658"/>
      <c r="DJ17" s="658"/>
      <c r="DK17" s="658"/>
      <c r="DL17" s="658"/>
      <c r="DM17" s="658"/>
      <c r="DN17" s="658"/>
      <c r="DO17" s="658"/>
      <c r="DP17" s="659"/>
      <c r="DQ17" s="663">
        <v>780047</v>
      </c>
      <c r="DR17" s="658"/>
      <c r="DS17" s="658"/>
      <c r="DT17" s="658"/>
      <c r="DU17" s="658"/>
      <c r="DV17" s="658"/>
      <c r="DW17" s="658"/>
      <c r="DX17" s="658"/>
      <c r="DY17" s="658"/>
      <c r="DZ17" s="658"/>
      <c r="EA17" s="658"/>
      <c r="EB17" s="658"/>
      <c r="EC17" s="694"/>
    </row>
    <row r="18" spans="2:133" ht="11.25" customHeight="1" x14ac:dyDescent="0.15">
      <c r="B18" s="654" t="s">
        <v>271</v>
      </c>
      <c r="C18" s="655"/>
      <c r="D18" s="655"/>
      <c r="E18" s="655"/>
      <c r="F18" s="655"/>
      <c r="G18" s="655"/>
      <c r="H18" s="655"/>
      <c r="I18" s="655"/>
      <c r="J18" s="655"/>
      <c r="K18" s="655"/>
      <c r="L18" s="655"/>
      <c r="M18" s="655"/>
      <c r="N18" s="655"/>
      <c r="O18" s="655"/>
      <c r="P18" s="655"/>
      <c r="Q18" s="656"/>
      <c r="R18" s="657">
        <v>23443</v>
      </c>
      <c r="S18" s="658"/>
      <c r="T18" s="658"/>
      <c r="U18" s="658"/>
      <c r="V18" s="658"/>
      <c r="W18" s="658"/>
      <c r="X18" s="658"/>
      <c r="Y18" s="659"/>
      <c r="Z18" s="695">
        <v>0.2</v>
      </c>
      <c r="AA18" s="695"/>
      <c r="AB18" s="695"/>
      <c r="AC18" s="695"/>
      <c r="AD18" s="696">
        <v>23443</v>
      </c>
      <c r="AE18" s="696"/>
      <c r="AF18" s="696"/>
      <c r="AG18" s="696"/>
      <c r="AH18" s="696"/>
      <c r="AI18" s="696"/>
      <c r="AJ18" s="696"/>
      <c r="AK18" s="696"/>
      <c r="AL18" s="660">
        <v>0.4</v>
      </c>
      <c r="AM18" s="661"/>
      <c r="AN18" s="661"/>
      <c r="AO18" s="697"/>
      <c r="AP18" s="654" t="s">
        <v>272</v>
      </c>
      <c r="AQ18" s="655"/>
      <c r="AR18" s="655"/>
      <c r="AS18" s="655"/>
      <c r="AT18" s="655"/>
      <c r="AU18" s="655"/>
      <c r="AV18" s="655"/>
      <c r="AW18" s="655"/>
      <c r="AX18" s="655"/>
      <c r="AY18" s="655"/>
      <c r="AZ18" s="655"/>
      <c r="BA18" s="655"/>
      <c r="BB18" s="655"/>
      <c r="BC18" s="655"/>
      <c r="BD18" s="655"/>
      <c r="BE18" s="655"/>
      <c r="BF18" s="656"/>
      <c r="BG18" s="657" t="s">
        <v>130</v>
      </c>
      <c r="BH18" s="658"/>
      <c r="BI18" s="658"/>
      <c r="BJ18" s="658"/>
      <c r="BK18" s="658"/>
      <c r="BL18" s="658"/>
      <c r="BM18" s="658"/>
      <c r="BN18" s="659"/>
      <c r="BO18" s="695" t="s">
        <v>139</v>
      </c>
      <c r="BP18" s="695"/>
      <c r="BQ18" s="695"/>
      <c r="BR18" s="695"/>
      <c r="BS18" s="696" t="s">
        <v>139</v>
      </c>
      <c r="BT18" s="696"/>
      <c r="BU18" s="696"/>
      <c r="BV18" s="696"/>
      <c r="BW18" s="696"/>
      <c r="BX18" s="696"/>
      <c r="BY18" s="696"/>
      <c r="BZ18" s="696"/>
      <c r="CA18" s="696"/>
      <c r="CB18" s="736"/>
      <c r="CD18" s="654" t="s">
        <v>273</v>
      </c>
      <c r="CE18" s="655"/>
      <c r="CF18" s="655"/>
      <c r="CG18" s="655"/>
      <c r="CH18" s="655"/>
      <c r="CI18" s="655"/>
      <c r="CJ18" s="655"/>
      <c r="CK18" s="655"/>
      <c r="CL18" s="655"/>
      <c r="CM18" s="655"/>
      <c r="CN18" s="655"/>
      <c r="CO18" s="655"/>
      <c r="CP18" s="655"/>
      <c r="CQ18" s="656"/>
      <c r="CR18" s="657" t="s">
        <v>139</v>
      </c>
      <c r="CS18" s="658"/>
      <c r="CT18" s="658"/>
      <c r="CU18" s="658"/>
      <c r="CV18" s="658"/>
      <c r="CW18" s="658"/>
      <c r="CX18" s="658"/>
      <c r="CY18" s="659"/>
      <c r="CZ18" s="695" t="s">
        <v>237</v>
      </c>
      <c r="DA18" s="695"/>
      <c r="DB18" s="695"/>
      <c r="DC18" s="695"/>
      <c r="DD18" s="663" t="s">
        <v>139</v>
      </c>
      <c r="DE18" s="658"/>
      <c r="DF18" s="658"/>
      <c r="DG18" s="658"/>
      <c r="DH18" s="658"/>
      <c r="DI18" s="658"/>
      <c r="DJ18" s="658"/>
      <c r="DK18" s="658"/>
      <c r="DL18" s="658"/>
      <c r="DM18" s="658"/>
      <c r="DN18" s="658"/>
      <c r="DO18" s="658"/>
      <c r="DP18" s="659"/>
      <c r="DQ18" s="663" t="s">
        <v>130</v>
      </c>
      <c r="DR18" s="658"/>
      <c r="DS18" s="658"/>
      <c r="DT18" s="658"/>
      <c r="DU18" s="658"/>
      <c r="DV18" s="658"/>
      <c r="DW18" s="658"/>
      <c r="DX18" s="658"/>
      <c r="DY18" s="658"/>
      <c r="DZ18" s="658"/>
      <c r="EA18" s="658"/>
      <c r="EB18" s="658"/>
      <c r="EC18" s="694"/>
    </row>
    <row r="19" spans="2:133" ht="11.25" customHeight="1" x14ac:dyDescent="0.15">
      <c r="B19" s="654" t="s">
        <v>274</v>
      </c>
      <c r="C19" s="655"/>
      <c r="D19" s="655"/>
      <c r="E19" s="655"/>
      <c r="F19" s="655"/>
      <c r="G19" s="655"/>
      <c r="H19" s="655"/>
      <c r="I19" s="655"/>
      <c r="J19" s="655"/>
      <c r="K19" s="655"/>
      <c r="L19" s="655"/>
      <c r="M19" s="655"/>
      <c r="N19" s="655"/>
      <c r="O19" s="655"/>
      <c r="P19" s="655"/>
      <c r="Q19" s="656"/>
      <c r="R19" s="657">
        <v>20939</v>
      </c>
      <c r="S19" s="658"/>
      <c r="T19" s="658"/>
      <c r="U19" s="658"/>
      <c r="V19" s="658"/>
      <c r="W19" s="658"/>
      <c r="X19" s="658"/>
      <c r="Y19" s="659"/>
      <c r="Z19" s="695">
        <v>0.2</v>
      </c>
      <c r="AA19" s="695"/>
      <c r="AB19" s="695"/>
      <c r="AC19" s="695"/>
      <c r="AD19" s="696">
        <v>20939</v>
      </c>
      <c r="AE19" s="696"/>
      <c r="AF19" s="696"/>
      <c r="AG19" s="696"/>
      <c r="AH19" s="696"/>
      <c r="AI19" s="696"/>
      <c r="AJ19" s="696"/>
      <c r="AK19" s="696"/>
      <c r="AL19" s="660">
        <v>0.3</v>
      </c>
      <c r="AM19" s="661"/>
      <c r="AN19" s="661"/>
      <c r="AO19" s="697"/>
      <c r="AP19" s="654" t="s">
        <v>275</v>
      </c>
      <c r="AQ19" s="655"/>
      <c r="AR19" s="655"/>
      <c r="AS19" s="655"/>
      <c r="AT19" s="655"/>
      <c r="AU19" s="655"/>
      <c r="AV19" s="655"/>
      <c r="AW19" s="655"/>
      <c r="AX19" s="655"/>
      <c r="AY19" s="655"/>
      <c r="AZ19" s="655"/>
      <c r="BA19" s="655"/>
      <c r="BB19" s="655"/>
      <c r="BC19" s="655"/>
      <c r="BD19" s="655"/>
      <c r="BE19" s="655"/>
      <c r="BF19" s="656"/>
      <c r="BG19" s="657" t="s">
        <v>139</v>
      </c>
      <c r="BH19" s="658"/>
      <c r="BI19" s="658"/>
      <c r="BJ19" s="658"/>
      <c r="BK19" s="658"/>
      <c r="BL19" s="658"/>
      <c r="BM19" s="658"/>
      <c r="BN19" s="659"/>
      <c r="BO19" s="695" t="s">
        <v>139</v>
      </c>
      <c r="BP19" s="695"/>
      <c r="BQ19" s="695"/>
      <c r="BR19" s="695"/>
      <c r="BS19" s="696" t="s">
        <v>139</v>
      </c>
      <c r="BT19" s="696"/>
      <c r="BU19" s="696"/>
      <c r="BV19" s="696"/>
      <c r="BW19" s="696"/>
      <c r="BX19" s="696"/>
      <c r="BY19" s="696"/>
      <c r="BZ19" s="696"/>
      <c r="CA19" s="696"/>
      <c r="CB19" s="736"/>
      <c r="CD19" s="654" t="s">
        <v>276</v>
      </c>
      <c r="CE19" s="655"/>
      <c r="CF19" s="655"/>
      <c r="CG19" s="655"/>
      <c r="CH19" s="655"/>
      <c r="CI19" s="655"/>
      <c r="CJ19" s="655"/>
      <c r="CK19" s="655"/>
      <c r="CL19" s="655"/>
      <c r="CM19" s="655"/>
      <c r="CN19" s="655"/>
      <c r="CO19" s="655"/>
      <c r="CP19" s="655"/>
      <c r="CQ19" s="656"/>
      <c r="CR19" s="657" t="s">
        <v>130</v>
      </c>
      <c r="CS19" s="658"/>
      <c r="CT19" s="658"/>
      <c r="CU19" s="658"/>
      <c r="CV19" s="658"/>
      <c r="CW19" s="658"/>
      <c r="CX19" s="658"/>
      <c r="CY19" s="659"/>
      <c r="CZ19" s="695" t="s">
        <v>130</v>
      </c>
      <c r="DA19" s="695"/>
      <c r="DB19" s="695"/>
      <c r="DC19" s="695"/>
      <c r="DD19" s="663" t="s">
        <v>130</v>
      </c>
      <c r="DE19" s="658"/>
      <c r="DF19" s="658"/>
      <c r="DG19" s="658"/>
      <c r="DH19" s="658"/>
      <c r="DI19" s="658"/>
      <c r="DJ19" s="658"/>
      <c r="DK19" s="658"/>
      <c r="DL19" s="658"/>
      <c r="DM19" s="658"/>
      <c r="DN19" s="658"/>
      <c r="DO19" s="658"/>
      <c r="DP19" s="659"/>
      <c r="DQ19" s="663" t="s">
        <v>139</v>
      </c>
      <c r="DR19" s="658"/>
      <c r="DS19" s="658"/>
      <c r="DT19" s="658"/>
      <c r="DU19" s="658"/>
      <c r="DV19" s="658"/>
      <c r="DW19" s="658"/>
      <c r="DX19" s="658"/>
      <c r="DY19" s="658"/>
      <c r="DZ19" s="658"/>
      <c r="EA19" s="658"/>
      <c r="EB19" s="658"/>
      <c r="EC19" s="694"/>
    </row>
    <row r="20" spans="2:133" ht="11.25" customHeight="1" x14ac:dyDescent="0.15">
      <c r="B20" s="724" t="s">
        <v>277</v>
      </c>
      <c r="C20" s="725"/>
      <c r="D20" s="725"/>
      <c r="E20" s="725"/>
      <c r="F20" s="725"/>
      <c r="G20" s="725"/>
      <c r="H20" s="725"/>
      <c r="I20" s="725"/>
      <c r="J20" s="725"/>
      <c r="K20" s="725"/>
      <c r="L20" s="725"/>
      <c r="M20" s="725"/>
      <c r="N20" s="725"/>
      <c r="O20" s="725"/>
      <c r="P20" s="725"/>
      <c r="Q20" s="726"/>
      <c r="R20" s="657">
        <v>2504</v>
      </c>
      <c r="S20" s="658"/>
      <c r="T20" s="658"/>
      <c r="U20" s="658"/>
      <c r="V20" s="658"/>
      <c r="W20" s="658"/>
      <c r="X20" s="658"/>
      <c r="Y20" s="659"/>
      <c r="Z20" s="695">
        <v>0</v>
      </c>
      <c r="AA20" s="695"/>
      <c r="AB20" s="695"/>
      <c r="AC20" s="695"/>
      <c r="AD20" s="696">
        <v>2504</v>
      </c>
      <c r="AE20" s="696"/>
      <c r="AF20" s="696"/>
      <c r="AG20" s="696"/>
      <c r="AH20" s="696"/>
      <c r="AI20" s="696"/>
      <c r="AJ20" s="696"/>
      <c r="AK20" s="696"/>
      <c r="AL20" s="660">
        <v>0</v>
      </c>
      <c r="AM20" s="661"/>
      <c r="AN20" s="661"/>
      <c r="AO20" s="697"/>
      <c r="AP20" s="654" t="s">
        <v>278</v>
      </c>
      <c r="AQ20" s="655"/>
      <c r="AR20" s="655"/>
      <c r="AS20" s="655"/>
      <c r="AT20" s="655"/>
      <c r="AU20" s="655"/>
      <c r="AV20" s="655"/>
      <c r="AW20" s="655"/>
      <c r="AX20" s="655"/>
      <c r="AY20" s="655"/>
      <c r="AZ20" s="655"/>
      <c r="BA20" s="655"/>
      <c r="BB20" s="655"/>
      <c r="BC20" s="655"/>
      <c r="BD20" s="655"/>
      <c r="BE20" s="655"/>
      <c r="BF20" s="656"/>
      <c r="BG20" s="657" t="s">
        <v>139</v>
      </c>
      <c r="BH20" s="658"/>
      <c r="BI20" s="658"/>
      <c r="BJ20" s="658"/>
      <c r="BK20" s="658"/>
      <c r="BL20" s="658"/>
      <c r="BM20" s="658"/>
      <c r="BN20" s="659"/>
      <c r="BO20" s="695" t="s">
        <v>130</v>
      </c>
      <c r="BP20" s="695"/>
      <c r="BQ20" s="695"/>
      <c r="BR20" s="695"/>
      <c r="BS20" s="696" t="s">
        <v>139</v>
      </c>
      <c r="BT20" s="696"/>
      <c r="BU20" s="696"/>
      <c r="BV20" s="696"/>
      <c r="BW20" s="696"/>
      <c r="BX20" s="696"/>
      <c r="BY20" s="696"/>
      <c r="BZ20" s="696"/>
      <c r="CA20" s="696"/>
      <c r="CB20" s="736"/>
      <c r="CD20" s="654" t="s">
        <v>279</v>
      </c>
      <c r="CE20" s="655"/>
      <c r="CF20" s="655"/>
      <c r="CG20" s="655"/>
      <c r="CH20" s="655"/>
      <c r="CI20" s="655"/>
      <c r="CJ20" s="655"/>
      <c r="CK20" s="655"/>
      <c r="CL20" s="655"/>
      <c r="CM20" s="655"/>
      <c r="CN20" s="655"/>
      <c r="CO20" s="655"/>
      <c r="CP20" s="655"/>
      <c r="CQ20" s="656"/>
      <c r="CR20" s="657">
        <v>9792835</v>
      </c>
      <c r="CS20" s="658"/>
      <c r="CT20" s="658"/>
      <c r="CU20" s="658"/>
      <c r="CV20" s="658"/>
      <c r="CW20" s="658"/>
      <c r="CX20" s="658"/>
      <c r="CY20" s="659"/>
      <c r="CZ20" s="695">
        <v>100</v>
      </c>
      <c r="DA20" s="695"/>
      <c r="DB20" s="695"/>
      <c r="DC20" s="695"/>
      <c r="DD20" s="663">
        <v>931141</v>
      </c>
      <c r="DE20" s="658"/>
      <c r="DF20" s="658"/>
      <c r="DG20" s="658"/>
      <c r="DH20" s="658"/>
      <c r="DI20" s="658"/>
      <c r="DJ20" s="658"/>
      <c r="DK20" s="658"/>
      <c r="DL20" s="658"/>
      <c r="DM20" s="658"/>
      <c r="DN20" s="658"/>
      <c r="DO20" s="658"/>
      <c r="DP20" s="659"/>
      <c r="DQ20" s="663">
        <v>6941892</v>
      </c>
      <c r="DR20" s="658"/>
      <c r="DS20" s="658"/>
      <c r="DT20" s="658"/>
      <c r="DU20" s="658"/>
      <c r="DV20" s="658"/>
      <c r="DW20" s="658"/>
      <c r="DX20" s="658"/>
      <c r="DY20" s="658"/>
      <c r="DZ20" s="658"/>
      <c r="EA20" s="658"/>
      <c r="EB20" s="658"/>
      <c r="EC20" s="694"/>
    </row>
    <row r="21" spans="2:133" ht="11.25" customHeight="1" x14ac:dyDescent="0.15">
      <c r="B21" s="654" t="s">
        <v>280</v>
      </c>
      <c r="C21" s="655"/>
      <c r="D21" s="655"/>
      <c r="E21" s="655"/>
      <c r="F21" s="655"/>
      <c r="G21" s="655"/>
      <c r="H21" s="655"/>
      <c r="I21" s="655"/>
      <c r="J21" s="655"/>
      <c r="K21" s="655"/>
      <c r="L21" s="655"/>
      <c r="M21" s="655"/>
      <c r="N21" s="655"/>
      <c r="O21" s="655"/>
      <c r="P21" s="655"/>
      <c r="Q21" s="656"/>
      <c r="R21" s="657">
        <v>1951907</v>
      </c>
      <c r="S21" s="658"/>
      <c r="T21" s="658"/>
      <c r="U21" s="658"/>
      <c r="V21" s="658"/>
      <c r="W21" s="658"/>
      <c r="X21" s="658"/>
      <c r="Y21" s="659"/>
      <c r="Z21" s="695">
        <v>18.2</v>
      </c>
      <c r="AA21" s="695"/>
      <c r="AB21" s="695"/>
      <c r="AC21" s="695"/>
      <c r="AD21" s="696">
        <v>1704562</v>
      </c>
      <c r="AE21" s="696"/>
      <c r="AF21" s="696"/>
      <c r="AG21" s="696"/>
      <c r="AH21" s="696"/>
      <c r="AI21" s="696"/>
      <c r="AJ21" s="696"/>
      <c r="AK21" s="696"/>
      <c r="AL21" s="660">
        <v>26.9</v>
      </c>
      <c r="AM21" s="661"/>
      <c r="AN21" s="661"/>
      <c r="AO21" s="697"/>
      <c r="AP21" s="654" t="s">
        <v>281</v>
      </c>
      <c r="AQ21" s="734"/>
      <c r="AR21" s="734"/>
      <c r="AS21" s="734"/>
      <c r="AT21" s="734"/>
      <c r="AU21" s="734"/>
      <c r="AV21" s="734"/>
      <c r="AW21" s="734"/>
      <c r="AX21" s="734"/>
      <c r="AY21" s="734"/>
      <c r="AZ21" s="734"/>
      <c r="BA21" s="734"/>
      <c r="BB21" s="734"/>
      <c r="BC21" s="734"/>
      <c r="BD21" s="734"/>
      <c r="BE21" s="734"/>
      <c r="BF21" s="735"/>
      <c r="BG21" s="657" t="s">
        <v>130</v>
      </c>
      <c r="BH21" s="658"/>
      <c r="BI21" s="658"/>
      <c r="BJ21" s="658"/>
      <c r="BK21" s="658"/>
      <c r="BL21" s="658"/>
      <c r="BM21" s="658"/>
      <c r="BN21" s="659"/>
      <c r="BO21" s="695" t="s">
        <v>139</v>
      </c>
      <c r="BP21" s="695"/>
      <c r="BQ21" s="695"/>
      <c r="BR21" s="695"/>
      <c r="BS21" s="696" t="s">
        <v>139</v>
      </c>
      <c r="BT21" s="696"/>
      <c r="BU21" s="696"/>
      <c r="BV21" s="696"/>
      <c r="BW21" s="696"/>
      <c r="BX21" s="696"/>
      <c r="BY21" s="696"/>
      <c r="BZ21" s="696"/>
      <c r="CA21" s="696"/>
      <c r="CB21" s="736"/>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282</v>
      </c>
      <c r="C22" s="655"/>
      <c r="D22" s="655"/>
      <c r="E22" s="655"/>
      <c r="F22" s="655"/>
      <c r="G22" s="655"/>
      <c r="H22" s="655"/>
      <c r="I22" s="655"/>
      <c r="J22" s="655"/>
      <c r="K22" s="655"/>
      <c r="L22" s="655"/>
      <c r="M22" s="655"/>
      <c r="N22" s="655"/>
      <c r="O22" s="655"/>
      <c r="P22" s="655"/>
      <c r="Q22" s="656"/>
      <c r="R22" s="657">
        <v>1704562</v>
      </c>
      <c r="S22" s="658"/>
      <c r="T22" s="658"/>
      <c r="U22" s="658"/>
      <c r="V22" s="658"/>
      <c r="W22" s="658"/>
      <c r="X22" s="658"/>
      <c r="Y22" s="659"/>
      <c r="Z22" s="695">
        <v>15.9</v>
      </c>
      <c r="AA22" s="695"/>
      <c r="AB22" s="695"/>
      <c r="AC22" s="695"/>
      <c r="AD22" s="696">
        <v>1704562</v>
      </c>
      <c r="AE22" s="696"/>
      <c r="AF22" s="696"/>
      <c r="AG22" s="696"/>
      <c r="AH22" s="696"/>
      <c r="AI22" s="696"/>
      <c r="AJ22" s="696"/>
      <c r="AK22" s="696"/>
      <c r="AL22" s="660">
        <v>26.9</v>
      </c>
      <c r="AM22" s="661"/>
      <c r="AN22" s="661"/>
      <c r="AO22" s="697"/>
      <c r="AP22" s="654" t="s">
        <v>283</v>
      </c>
      <c r="AQ22" s="734"/>
      <c r="AR22" s="734"/>
      <c r="AS22" s="734"/>
      <c r="AT22" s="734"/>
      <c r="AU22" s="734"/>
      <c r="AV22" s="734"/>
      <c r="AW22" s="734"/>
      <c r="AX22" s="734"/>
      <c r="AY22" s="734"/>
      <c r="AZ22" s="734"/>
      <c r="BA22" s="734"/>
      <c r="BB22" s="734"/>
      <c r="BC22" s="734"/>
      <c r="BD22" s="734"/>
      <c r="BE22" s="734"/>
      <c r="BF22" s="735"/>
      <c r="BG22" s="657" t="s">
        <v>139</v>
      </c>
      <c r="BH22" s="658"/>
      <c r="BI22" s="658"/>
      <c r="BJ22" s="658"/>
      <c r="BK22" s="658"/>
      <c r="BL22" s="658"/>
      <c r="BM22" s="658"/>
      <c r="BN22" s="659"/>
      <c r="BO22" s="695" t="s">
        <v>130</v>
      </c>
      <c r="BP22" s="695"/>
      <c r="BQ22" s="695"/>
      <c r="BR22" s="695"/>
      <c r="BS22" s="696" t="s">
        <v>130</v>
      </c>
      <c r="BT22" s="696"/>
      <c r="BU22" s="696"/>
      <c r="BV22" s="696"/>
      <c r="BW22" s="696"/>
      <c r="BX22" s="696"/>
      <c r="BY22" s="696"/>
      <c r="BZ22" s="696"/>
      <c r="CA22" s="696"/>
      <c r="CB22" s="736"/>
      <c r="CD22" s="709" t="s">
        <v>284</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285</v>
      </c>
      <c r="C23" s="655"/>
      <c r="D23" s="655"/>
      <c r="E23" s="655"/>
      <c r="F23" s="655"/>
      <c r="G23" s="655"/>
      <c r="H23" s="655"/>
      <c r="I23" s="655"/>
      <c r="J23" s="655"/>
      <c r="K23" s="655"/>
      <c r="L23" s="655"/>
      <c r="M23" s="655"/>
      <c r="N23" s="655"/>
      <c r="O23" s="655"/>
      <c r="P23" s="655"/>
      <c r="Q23" s="656"/>
      <c r="R23" s="657">
        <v>247345</v>
      </c>
      <c r="S23" s="658"/>
      <c r="T23" s="658"/>
      <c r="U23" s="658"/>
      <c r="V23" s="658"/>
      <c r="W23" s="658"/>
      <c r="X23" s="658"/>
      <c r="Y23" s="659"/>
      <c r="Z23" s="695">
        <v>2.2999999999999998</v>
      </c>
      <c r="AA23" s="695"/>
      <c r="AB23" s="695"/>
      <c r="AC23" s="695"/>
      <c r="AD23" s="696" t="s">
        <v>130</v>
      </c>
      <c r="AE23" s="696"/>
      <c r="AF23" s="696"/>
      <c r="AG23" s="696"/>
      <c r="AH23" s="696"/>
      <c r="AI23" s="696"/>
      <c r="AJ23" s="696"/>
      <c r="AK23" s="696"/>
      <c r="AL23" s="660" t="s">
        <v>139</v>
      </c>
      <c r="AM23" s="661"/>
      <c r="AN23" s="661"/>
      <c r="AO23" s="697"/>
      <c r="AP23" s="654" t="s">
        <v>286</v>
      </c>
      <c r="AQ23" s="734"/>
      <c r="AR23" s="734"/>
      <c r="AS23" s="734"/>
      <c r="AT23" s="734"/>
      <c r="AU23" s="734"/>
      <c r="AV23" s="734"/>
      <c r="AW23" s="734"/>
      <c r="AX23" s="734"/>
      <c r="AY23" s="734"/>
      <c r="AZ23" s="734"/>
      <c r="BA23" s="734"/>
      <c r="BB23" s="734"/>
      <c r="BC23" s="734"/>
      <c r="BD23" s="734"/>
      <c r="BE23" s="734"/>
      <c r="BF23" s="735"/>
      <c r="BG23" s="657" t="s">
        <v>130</v>
      </c>
      <c r="BH23" s="658"/>
      <c r="BI23" s="658"/>
      <c r="BJ23" s="658"/>
      <c r="BK23" s="658"/>
      <c r="BL23" s="658"/>
      <c r="BM23" s="658"/>
      <c r="BN23" s="659"/>
      <c r="BO23" s="695" t="s">
        <v>130</v>
      </c>
      <c r="BP23" s="695"/>
      <c r="BQ23" s="695"/>
      <c r="BR23" s="695"/>
      <c r="BS23" s="696" t="s">
        <v>130</v>
      </c>
      <c r="BT23" s="696"/>
      <c r="BU23" s="696"/>
      <c r="BV23" s="696"/>
      <c r="BW23" s="696"/>
      <c r="BX23" s="696"/>
      <c r="BY23" s="696"/>
      <c r="BZ23" s="696"/>
      <c r="CA23" s="696"/>
      <c r="CB23" s="736"/>
      <c r="CD23" s="709" t="s">
        <v>225</v>
      </c>
      <c r="CE23" s="710"/>
      <c r="CF23" s="710"/>
      <c r="CG23" s="710"/>
      <c r="CH23" s="710"/>
      <c r="CI23" s="710"/>
      <c r="CJ23" s="710"/>
      <c r="CK23" s="710"/>
      <c r="CL23" s="710"/>
      <c r="CM23" s="710"/>
      <c r="CN23" s="710"/>
      <c r="CO23" s="710"/>
      <c r="CP23" s="710"/>
      <c r="CQ23" s="711"/>
      <c r="CR23" s="709" t="s">
        <v>287</v>
      </c>
      <c r="CS23" s="710"/>
      <c r="CT23" s="710"/>
      <c r="CU23" s="710"/>
      <c r="CV23" s="710"/>
      <c r="CW23" s="710"/>
      <c r="CX23" s="710"/>
      <c r="CY23" s="711"/>
      <c r="CZ23" s="709" t="s">
        <v>288</v>
      </c>
      <c r="DA23" s="710"/>
      <c r="DB23" s="710"/>
      <c r="DC23" s="711"/>
      <c r="DD23" s="709" t="s">
        <v>289</v>
      </c>
      <c r="DE23" s="710"/>
      <c r="DF23" s="710"/>
      <c r="DG23" s="710"/>
      <c r="DH23" s="710"/>
      <c r="DI23" s="710"/>
      <c r="DJ23" s="710"/>
      <c r="DK23" s="711"/>
      <c r="DL23" s="747" t="s">
        <v>290</v>
      </c>
      <c r="DM23" s="748"/>
      <c r="DN23" s="748"/>
      <c r="DO23" s="748"/>
      <c r="DP23" s="748"/>
      <c r="DQ23" s="748"/>
      <c r="DR23" s="748"/>
      <c r="DS23" s="748"/>
      <c r="DT23" s="748"/>
      <c r="DU23" s="748"/>
      <c r="DV23" s="749"/>
      <c r="DW23" s="709" t="s">
        <v>291</v>
      </c>
      <c r="DX23" s="710"/>
      <c r="DY23" s="710"/>
      <c r="DZ23" s="710"/>
      <c r="EA23" s="710"/>
      <c r="EB23" s="710"/>
      <c r="EC23" s="711"/>
    </row>
    <row r="24" spans="2:133" ht="11.25" customHeight="1" x14ac:dyDescent="0.15">
      <c r="B24" s="654" t="s">
        <v>292</v>
      </c>
      <c r="C24" s="655"/>
      <c r="D24" s="655"/>
      <c r="E24" s="655"/>
      <c r="F24" s="655"/>
      <c r="G24" s="655"/>
      <c r="H24" s="655"/>
      <c r="I24" s="655"/>
      <c r="J24" s="655"/>
      <c r="K24" s="655"/>
      <c r="L24" s="655"/>
      <c r="M24" s="655"/>
      <c r="N24" s="655"/>
      <c r="O24" s="655"/>
      <c r="P24" s="655"/>
      <c r="Q24" s="656"/>
      <c r="R24" s="657" t="s">
        <v>130</v>
      </c>
      <c r="S24" s="658"/>
      <c r="T24" s="658"/>
      <c r="U24" s="658"/>
      <c r="V24" s="658"/>
      <c r="W24" s="658"/>
      <c r="X24" s="658"/>
      <c r="Y24" s="659"/>
      <c r="Z24" s="695" t="s">
        <v>139</v>
      </c>
      <c r="AA24" s="695"/>
      <c r="AB24" s="695"/>
      <c r="AC24" s="695"/>
      <c r="AD24" s="696" t="s">
        <v>130</v>
      </c>
      <c r="AE24" s="696"/>
      <c r="AF24" s="696"/>
      <c r="AG24" s="696"/>
      <c r="AH24" s="696"/>
      <c r="AI24" s="696"/>
      <c r="AJ24" s="696"/>
      <c r="AK24" s="696"/>
      <c r="AL24" s="660" t="s">
        <v>130</v>
      </c>
      <c r="AM24" s="661"/>
      <c r="AN24" s="661"/>
      <c r="AO24" s="697"/>
      <c r="AP24" s="654" t="s">
        <v>293</v>
      </c>
      <c r="AQ24" s="734"/>
      <c r="AR24" s="734"/>
      <c r="AS24" s="734"/>
      <c r="AT24" s="734"/>
      <c r="AU24" s="734"/>
      <c r="AV24" s="734"/>
      <c r="AW24" s="734"/>
      <c r="AX24" s="734"/>
      <c r="AY24" s="734"/>
      <c r="AZ24" s="734"/>
      <c r="BA24" s="734"/>
      <c r="BB24" s="734"/>
      <c r="BC24" s="734"/>
      <c r="BD24" s="734"/>
      <c r="BE24" s="734"/>
      <c r="BF24" s="735"/>
      <c r="BG24" s="657" t="s">
        <v>130</v>
      </c>
      <c r="BH24" s="658"/>
      <c r="BI24" s="658"/>
      <c r="BJ24" s="658"/>
      <c r="BK24" s="658"/>
      <c r="BL24" s="658"/>
      <c r="BM24" s="658"/>
      <c r="BN24" s="659"/>
      <c r="BO24" s="695" t="s">
        <v>139</v>
      </c>
      <c r="BP24" s="695"/>
      <c r="BQ24" s="695"/>
      <c r="BR24" s="695"/>
      <c r="BS24" s="696" t="s">
        <v>130</v>
      </c>
      <c r="BT24" s="696"/>
      <c r="BU24" s="696"/>
      <c r="BV24" s="696"/>
      <c r="BW24" s="696"/>
      <c r="BX24" s="696"/>
      <c r="BY24" s="696"/>
      <c r="BZ24" s="696"/>
      <c r="CA24" s="696"/>
      <c r="CB24" s="736"/>
      <c r="CD24" s="715" t="s">
        <v>294</v>
      </c>
      <c r="CE24" s="716"/>
      <c r="CF24" s="716"/>
      <c r="CG24" s="716"/>
      <c r="CH24" s="716"/>
      <c r="CI24" s="716"/>
      <c r="CJ24" s="716"/>
      <c r="CK24" s="716"/>
      <c r="CL24" s="716"/>
      <c r="CM24" s="716"/>
      <c r="CN24" s="716"/>
      <c r="CO24" s="716"/>
      <c r="CP24" s="716"/>
      <c r="CQ24" s="717"/>
      <c r="CR24" s="712">
        <v>4725846</v>
      </c>
      <c r="CS24" s="713"/>
      <c r="CT24" s="713"/>
      <c r="CU24" s="713"/>
      <c r="CV24" s="713"/>
      <c r="CW24" s="713"/>
      <c r="CX24" s="713"/>
      <c r="CY24" s="738"/>
      <c r="CZ24" s="739">
        <v>48.3</v>
      </c>
      <c r="DA24" s="721"/>
      <c r="DB24" s="721"/>
      <c r="DC24" s="741"/>
      <c r="DD24" s="737">
        <v>3239384</v>
      </c>
      <c r="DE24" s="713"/>
      <c r="DF24" s="713"/>
      <c r="DG24" s="713"/>
      <c r="DH24" s="713"/>
      <c r="DI24" s="713"/>
      <c r="DJ24" s="713"/>
      <c r="DK24" s="738"/>
      <c r="DL24" s="737">
        <v>3190161</v>
      </c>
      <c r="DM24" s="713"/>
      <c r="DN24" s="713"/>
      <c r="DO24" s="713"/>
      <c r="DP24" s="713"/>
      <c r="DQ24" s="713"/>
      <c r="DR24" s="713"/>
      <c r="DS24" s="713"/>
      <c r="DT24" s="713"/>
      <c r="DU24" s="713"/>
      <c r="DV24" s="738"/>
      <c r="DW24" s="739">
        <v>49.3</v>
      </c>
      <c r="DX24" s="721"/>
      <c r="DY24" s="721"/>
      <c r="DZ24" s="721"/>
      <c r="EA24" s="721"/>
      <c r="EB24" s="721"/>
      <c r="EC24" s="740"/>
    </row>
    <row r="25" spans="2:133" ht="11.25" customHeight="1" x14ac:dyDescent="0.15">
      <c r="B25" s="654" t="s">
        <v>295</v>
      </c>
      <c r="C25" s="655"/>
      <c r="D25" s="655"/>
      <c r="E25" s="655"/>
      <c r="F25" s="655"/>
      <c r="G25" s="655"/>
      <c r="H25" s="655"/>
      <c r="I25" s="655"/>
      <c r="J25" s="655"/>
      <c r="K25" s="655"/>
      <c r="L25" s="655"/>
      <c r="M25" s="655"/>
      <c r="N25" s="655"/>
      <c r="O25" s="655"/>
      <c r="P25" s="655"/>
      <c r="Q25" s="656"/>
      <c r="R25" s="657">
        <v>6559361</v>
      </c>
      <c r="S25" s="658"/>
      <c r="T25" s="658"/>
      <c r="U25" s="658"/>
      <c r="V25" s="658"/>
      <c r="W25" s="658"/>
      <c r="X25" s="658"/>
      <c r="Y25" s="659"/>
      <c r="Z25" s="695">
        <v>61.2</v>
      </c>
      <c r="AA25" s="695"/>
      <c r="AB25" s="695"/>
      <c r="AC25" s="695"/>
      <c r="AD25" s="696">
        <v>6312016</v>
      </c>
      <c r="AE25" s="696"/>
      <c r="AF25" s="696"/>
      <c r="AG25" s="696"/>
      <c r="AH25" s="696"/>
      <c r="AI25" s="696"/>
      <c r="AJ25" s="696"/>
      <c r="AK25" s="696"/>
      <c r="AL25" s="660">
        <v>99.8</v>
      </c>
      <c r="AM25" s="661"/>
      <c r="AN25" s="661"/>
      <c r="AO25" s="697"/>
      <c r="AP25" s="654" t="s">
        <v>296</v>
      </c>
      <c r="AQ25" s="734"/>
      <c r="AR25" s="734"/>
      <c r="AS25" s="734"/>
      <c r="AT25" s="734"/>
      <c r="AU25" s="734"/>
      <c r="AV25" s="734"/>
      <c r="AW25" s="734"/>
      <c r="AX25" s="734"/>
      <c r="AY25" s="734"/>
      <c r="AZ25" s="734"/>
      <c r="BA25" s="734"/>
      <c r="BB25" s="734"/>
      <c r="BC25" s="734"/>
      <c r="BD25" s="734"/>
      <c r="BE25" s="734"/>
      <c r="BF25" s="735"/>
      <c r="BG25" s="657" t="s">
        <v>139</v>
      </c>
      <c r="BH25" s="658"/>
      <c r="BI25" s="658"/>
      <c r="BJ25" s="658"/>
      <c r="BK25" s="658"/>
      <c r="BL25" s="658"/>
      <c r="BM25" s="658"/>
      <c r="BN25" s="659"/>
      <c r="BO25" s="695" t="s">
        <v>139</v>
      </c>
      <c r="BP25" s="695"/>
      <c r="BQ25" s="695"/>
      <c r="BR25" s="695"/>
      <c r="BS25" s="696" t="s">
        <v>139</v>
      </c>
      <c r="BT25" s="696"/>
      <c r="BU25" s="696"/>
      <c r="BV25" s="696"/>
      <c r="BW25" s="696"/>
      <c r="BX25" s="696"/>
      <c r="BY25" s="696"/>
      <c r="BZ25" s="696"/>
      <c r="CA25" s="696"/>
      <c r="CB25" s="736"/>
      <c r="CD25" s="654" t="s">
        <v>297</v>
      </c>
      <c r="CE25" s="655"/>
      <c r="CF25" s="655"/>
      <c r="CG25" s="655"/>
      <c r="CH25" s="655"/>
      <c r="CI25" s="655"/>
      <c r="CJ25" s="655"/>
      <c r="CK25" s="655"/>
      <c r="CL25" s="655"/>
      <c r="CM25" s="655"/>
      <c r="CN25" s="655"/>
      <c r="CO25" s="655"/>
      <c r="CP25" s="655"/>
      <c r="CQ25" s="656"/>
      <c r="CR25" s="657">
        <v>2129986</v>
      </c>
      <c r="CS25" s="670"/>
      <c r="CT25" s="670"/>
      <c r="CU25" s="670"/>
      <c r="CV25" s="670"/>
      <c r="CW25" s="670"/>
      <c r="CX25" s="670"/>
      <c r="CY25" s="671"/>
      <c r="CZ25" s="660">
        <v>21.8</v>
      </c>
      <c r="DA25" s="672"/>
      <c r="DB25" s="672"/>
      <c r="DC25" s="673"/>
      <c r="DD25" s="663">
        <v>1955299</v>
      </c>
      <c r="DE25" s="670"/>
      <c r="DF25" s="670"/>
      <c r="DG25" s="670"/>
      <c r="DH25" s="670"/>
      <c r="DI25" s="670"/>
      <c r="DJ25" s="670"/>
      <c r="DK25" s="671"/>
      <c r="DL25" s="663">
        <v>1934194</v>
      </c>
      <c r="DM25" s="670"/>
      <c r="DN25" s="670"/>
      <c r="DO25" s="670"/>
      <c r="DP25" s="670"/>
      <c r="DQ25" s="670"/>
      <c r="DR25" s="670"/>
      <c r="DS25" s="670"/>
      <c r="DT25" s="670"/>
      <c r="DU25" s="670"/>
      <c r="DV25" s="671"/>
      <c r="DW25" s="660">
        <v>29.9</v>
      </c>
      <c r="DX25" s="672"/>
      <c r="DY25" s="672"/>
      <c r="DZ25" s="672"/>
      <c r="EA25" s="672"/>
      <c r="EB25" s="672"/>
      <c r="EC25" s="684"/>
    </row>
    <row r="26" spans="2:133" ht="11.25" customHeight="1" x14ac:dyDescent="0.15">
      <c r="B26" s="654" t="s">
        <v>298</v>
      </c>
      <c r="C26" s="655"/>
      <c r="D26" s="655"/>
      <c r="E26" s="655"/>
      <c r="F26" s="655"/>
      <c r="G26" s="655"/>
      <c r="H26" s="655"/>
      <c r="I26" s="655"/>
      <c r="J26" s="655"/>
      <c r="K26" s="655"/>
      <c r="L26" s="655"/>
      <c r="M26" s="655"/>
      <c r="N26" s="655"/>
      <c r="O26" s="655"/>
      <c r="P26" s="655"/>
      <c r="Q26" s="656"/>
      <c r="R26" s="657">
        <v>1468</v>
      </c>
      <c r="S26" s="658"/>
      <c r="T26" s="658"/>
      <c r="U26" s="658"/>
      <c r="V26" s="658"/>
      <c r="W26" s="658"/>
      <c r="X26" s="658"/>
      <c r="Y26" s="659"/>
      <c r="Z26" s="695">
        <v>0</v>
      </c>
      <c r="AA26" s="695"/>
      <c r="AB26" s="695"/>
      <c r="AC26" s="695"/>
      <c r="AD26" s="696">
        <v>1468</v>
      </c>
      <c r="AE26" s="696"/>
      <c r="AF26" s="696"/>
      <c r="AG26" s="696"/>
      <c r="AH26" s="696"/>
      <c r="AI26" s="696"/>
      <c r="AJ26" s="696"/>
      <c r="AK26" s="696"/>
      <c r="AL26" s="660">
        <v>0</v>
      </c>
      <c r="AM26" s="661"/>
      <c r="AN26" s="661"/>
      <c r="AO26" s="697"/>
      <c r="AP26" s="654" t="s">
        <v>299</v>
      </c>
      <c r="AQ26" s="734"/>
      <c r="AR26" s="734"/>
      <c r="AS26" s="734"/>
      <c r="AT26" s="734"/>
      <c r="AU26" s="734"/>
      <c r="AV26" s="734"/>
      <c r="AW26" s="734"/>
      <c r="AX26" s="734"/>
      <c r="AY26" s="734"/>
      <c r="AZ26" s="734"/>
      <c r="BA26" s="734"/>
      <c r="BB26" s="734"/>
      <c r="BC26" s="734"/>
      <c r="BD26" s="734"/>
      <c r="BE26" s="734"/>
      <c r="BF26" s="735"/>
      <c r="BG26" s="657" t="s">
        <v>139</v>
      </c>
      <c r="BH26" s="658"/>
      <c r="BI26" s="658"/>
      <c r="BJ26" s="658"/>
      <c r="BK26" s="658"/>
      <c r="BL26" s="658"/>
      <c r="BM26" s="658"/>
      <c r="BN26" s="659"/>
      <c r="BO26" s="695" t="s">
        <v>130</v>
      </c>
      <c r="BP26" s="695"/>
      <c r="BQ26" s="695"/>
      <c r="BR26" s="695"/>
      <c r="BS26" s="696" t="s">
        <v>130</v>
      </c>
      <c r="BT26" s="696"/>
      <c r="BU26" s="696"/>
      <c r="BV26" s="696"/>
      <c r="BW26" s="696"/>
      <c r="BX26" s="696"/>
      <c r="BY26" s="696"/>
      <c r="BZ26" s="696"/>
      <c r="CA26" s="696"/>
      <c r="CB26" s="736"/>
      <c r="CD26" s="654" t="s">
        <v>300</v>
      </c>
      <c r="CE26" s="655"/>
      <c r="CF26" s="655"/>
      <c r="CG26" s="655"/>
      <c r="CH26" s="655"/>
      <c r="CI26" s="655"/>
      <c r="CJ26" s="655"/>
      <c r="CK26" s="655"/>
      <c r="CL26" s="655"/>
      <c r="CM26" s="655"/>
      <c r="CN26" s="655"/>
      <c r="CO26" s="655"/>
      <c r="CP26" s="655"/>
      <c r="CQ26" s="656"/>
      <c r="CR26" s="657">
        <v>1173536</v>
      </c>
      <c r="CS26" s="658"/>
      <c r="CT26" s="658"/>
      <c r="CU26" s="658"/>
      <c r="CV26" s="658"/>
      <c r="CW26" s="658"/>
      <c r="CX26" s="658"/>
      <c r="CY26" s="659"/>
      <c r="CZ26" s="660">
        <v>12</v>
      </c>
      <c r="DA26" s="672"/>
      <c r="DB26" s="672"/>
      <c r="DC26" s="673"/>
      <c r="DD26" s="663">
        <v>1062703</v>
      </c>
      <c r="DE26" s="658"/>
      <c r="DF26" s="658"/>
      <c r="DG26" s="658"/>
      <c r="DH26" s="658"/>
      <c r="DI26" s="658"/>
      <c r="DJ26" s="658"/>
      <c r="DK26" s="659"/>
      <c r="DL26" s="663" t="s">
        <v>130</v>
      </c>
      <c r="DM26" s="658"/>
      <c r="DN26" s="658"/>
      <c r="DO26" s="658"/>
      <c r="DP26" s="658"/>
      <c r="DQ26" s="658"/>
      <c r="DR26" s="658"/>
      <c r="DS26" s="658"/>
      <c r="DT26" s="658"/>
      <c r="DU26" s="658"/>
      <c r="DV26" s="659"/>
      <c r="DW26" s="660" t="s">
        <v>130</v>
      </c>
      <c r="DX26" s="672"/>
      <c r="DY26" s="672"/>
      <c r="DZ26" s="672"/>
      <c r="EA26" s="672"/>
      <c r="EB26" s="672"/>
      <c r="EC26" s="684"/>
    </row>
    <row r="27" spans="2:133" ht="11.25" customHeight="1" x14ac:dyDescent="0.15">
      <c r="B27" s="654" t="s">
        <v>301</v>
      </c>
      <c r="C27" s="655"/>
      <c r="D27" s="655"/>
      <c r="E27" s="655"/>
      <c r="F27" s="655"/>
      <c r="G27" s="655"/>
      <c r="H27" s="655"/>
      <c r="I27" s="655"/>
      <c r="J27" s="655"/>
      <c r="K27" s="655"/>
      <c r="L27" s="655"/>
      <c r="M27" s="655"/>
      <c r="N27" s="655"/>
      <c r="O27" s="655"/>
      <c r="P27" s="655"/>
      <c r="Q27" s="656"/>
      <c r="R27" s="657">
        <v>133057</v>
      </c>
      <c r="S27" s="658"/>
      <c r="T27" s="658"/>
      <c r="U27" s="658"/>
      <c r="V27" s="658"/>
      <c r="W27" s="658"/>
      <c r="X27" s="658"/>
      <c r="Y27" s="659"/>
      <c r="Z27" s="695">
        <v>1.2</v>
      </c>
      <c r="AA27" s="695"/>
      <c r="AB27" s="695"/>
      <c r="AC27" s="695"/>
      <c r="AD27" s="696" t="s">
        <v>130</v>
      </c>
      <c r="AE27" s="696"/>
      <c r="AF27" s="696"/>
      <c r="AG27" s="696"/>
      <c r="AH27" s="696"/>
      <c r="AI27" s="696"/>
      <c r="AJ27" s="696"/>
      <c r="AK27" s="696"/>
      <c r="AL27" s="660" t="s">
        <v>139</v>
      </c>
      <c r="AM27" s="661"/>
      <c r="AN27" s="661"/>
      <c r="AO27" s="697"/>
      <c r="AP27" s="654" t="s">
        <v>302</v>
      </c>
      <c r="AQ27" s="655"/>
      <c r="AR27" s="655"/>
      <c r="AS27" s="655"/>
      <c r="AT27" s="655"/>
      <c r="AU27" s="655"/>
      <c r="AV27" s="655"/>
      <c r="AW27" s="655"/>
      <c r="AX27" s="655"/>
      <c r="AY27" s="655"/>
      <c r="AZ27" s="655"/>
      <c r="BA27" s="655"/>
      <c r="BB27" s="655"/>
      <c r="BC27" s="655"/>
      <c r="BD27" s="655"/>
      <c r="BE27" s="655"/>
      <c r="BF27" s="656"/>
      <c r="BG27" s="657">
        <v>3784113</v>
      </c>
      <c r="BH27" s="658"/>
      <c r="BI27" s="658"/>
      <c r="BJ27" s="658"/>
      <c r="BK27" s="658"/>
      <c r="BL27" s="658"/>
      <c r="BM27" s="658"/>
      <c r="BN27" s="659"/>
      <c r="BO27" s="695">
        <v>100</v>
      </c>
      <c r="BP27" s="695"/>
      <c r="BQ27" s="695"/>
      <c r="BR27" s="695"/>
      <c r="BS27" s="696">
        <v>110000</v>
      </c>
      <c r="BT27" s="696"/>
      <c r="BU27" s="696"/>
      <c r="BV27" s="696"/>
      <c r="BW27" s="696"/>
      <c r="BX27" s="696"/>
      <c r="BY27" s="696"/>
      <c r="BZ27" s="696"/>
      <c r="CA27" s="696"/>
      <c r="CB27" s="736"/>
      <c r="CD27" s="654" t="s">
        <v>303</v>
      </c>
      <c r="CE27" s="655"/>
      <c r="CF27" s="655"/>
      <c r="CG27" s="655"/>
      <c r="CH27" s="655"/>
      <c r="CI27" s="655"/>
      <c r="CJ27" s="655"/>
      <c r="CK27" s="655"/>
      <c r="CL27" s="655"/>
      <c r="CM27" s="655"/>
      <c r="CN27" s="655"/>
      <c r="CO27" s="655"/>
      <c r="CP27" s="655"/>
      <c r="CQ27" s="656"/>
      <c r="CR27" s="657">
        <v>1809733</v>
      </c>
      <c r="CS27" s="670"/>
      <c r="CT27" s="670"/>
      <c r="CU27" s="670"/>
      <c r="CV27" s="670"/>
      <c r="CW27" s="670"/>
      <c r="CX27" s="670"/>
      <c r="CY27" s="671"/>
      <c r="CZ27" s="660">
        <v>18.5</v>
      </c>
      <c r="DA27" s="672"/>
      <c r="DB27" s="672"/>
      <c r="DC27" s="673"/>
      <c r="DD27" s="663">
        <v>504038</v>
      </c>
      <c r="DE27" s="670"/>
      <c r="DF27" s="670"/>
      <c r="DG27" s="670"/>
      <c r="DH27" s="670"/>
      <c r="DI27" s="670"/>
      <c r="DJ27" s="670"/>
      <c r="DK27" s="671"/>
      <c r="DL27" s="663">
        <v>475920</v>
      </c>
      <c r="DM27" s="670"/>
      <c r="DN27" s="670"/>
      <c r="DO27" s="670"/>
      <c r="DP27" s="670"/>
      <c r="DQ27" s="670"/>
      <c r="DR27" s="670"/>
      <c r="DS27" s="670"/>
      <c r="DT27" s="670"/>
      <c r="DU27" s="670"/>
      <c r="DV27" s="671"/>
      <c r="DW27" s="660">
        <v>7.4</v>
      </c>
      <c r="DX27" s="672"/>
      <c r="DY27" s="672"/>
      <c r="DZ27" s="672"/>
      <c r="EA27" s="672"/>
      <c r="EB27" s="672"/>
      <c r="EC27" s="684"/>
    </row>
    <row r="28" spans="2:133" ht="11.25" customHeight="1" x14ac:dyDescent="0.15">
      <c r="B28" s="654" t="s">
        <v>304</v>
      </c>
      <c r="C28" s="655"/>
      <c r="D28" s="655"/>
      <c r="E28" s="655"/>
      <c r="F28" s="655"/>
      <c r="G28" s="655"/>
      <c r="H28" s="655"/>
      <c r="I28" s="655"/>
      <c r="J28" s="655"/>
      <c r="K28" s="655"/>
      <c r="L28" s="655"/>
      <c r="M28" s="655"/>
      <c r="N28" s="655"/>
      <c r="O28" s="655"/>
      <c r="P28" s="655"/>
      <c r="Q28" s="656"/>
      <c r="R28" s="657">
        <v>60068</v>
      </c>
      <c r="S28" s="658"/>
      <c r="T28" s="658"/>
      <c r="U28" s="658"/>
      <c r="V28" s="658"/>
      <c r="W28" s="658"/>
      <c r="X28" s="658"/>
      <c r="Y28" s="659"/>
      <c r="Z28" s="695">
        <v>0.6</v>
      </c>
      <c r="AA28" s="695"/>
      <c r="AB28" s="695"/>
      <c r="AC28" s="695"/>
      <c r="AD28" s="696">
        <v>6526</v>
      </c>
      <c r="AE28" s="696"/>
      <c r="AF28" s="696"/>
      <c r="AG28" s="696"/>
      <c r="AH28" s="696"/>
      <c r="AI28" s="696"/>
      <c r="AJ28" s="696"/>
      <c r="AK28" s="696"/>
      <c r="AL28" s="660">
        <v>0.1</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305</v>
      </c>
      <c r="CE28" s="655"/>
      <c r="CF28" s="655"/>
      <c r="CG28" s="655"/>
      <c r="CH28" s="655"/>
      <c r="CI28" s="655"/>
      <c r="CJ28" s="655"/>
      <c r="CK28" s="655"/>
      <c r="CL28" s="655"/>
      <c r="CM28" s="655"/>
      <c r="CN28" s="655"/>
      <c r="CO28" s="655"/>
      <c r="CP28" s="655"/>
      <c r="CQ28" s="656"/>
      <c r="CR28" s="657">
        <v>786127</v>
      </c>
      <c r="CS28" s="658"/>
      <c r="CT28" s="658"/>
      <c r="CU28" s="658"/>
      <c r="CV28" s="658"/>
      <c r="CW28" s="658"/>
      <c r="CX28" s="658"/>
      <c r="CY28" s="659"/>
      <c r="CZ28" s="660">
        <v>8</v>
      </c>
      <c r="DA28" s="672"/>
      <c r="DB28" s="672"/>
      <c r="DC28" s="673"/>
      <c r="DD28" s="663">
        <v>780047</v>
      </c>
      <c r="DE28" s="658"/>
      <c r="DF28" s="658"/>
      <c r="DG28" s="658"/>
      <c r="DH28" s="658"/>
      <c r="DI28" s="658"/>
      <c r="DJ28" s="658"/>
      <c r="DK28" s="659"/>
      <c r="DL28" s="663">
        <v>780047</v>
      </c>
      <c r="DM28" s="658"/>
      <c r="DN28" s="658"/>
      <c r="DO28" s="658"/>
      <c r="DP28" s="658"/>
      <c r="DQ28" s="658"/>
      <c r="DR28" s="658"/>
      <c r="DS28" s="658"/>
      <c r="DT28" s="658"/>
      <c r="DU28" s="658"/>
      <c r="DV28" s="659"/>
      <c r="DW28" s="660">
        <v>12.1</v>
      </c>
      <c r="DX28" s="672"/>
      <c r="DY28" s="672"/>
      <c r="DZ28" s="672"/>
      <c r="EA28" s="672"/>
      <c r="EB28" s="672"/>
      <c r="EC28" s="684"/>
    </row>
    <row r="29" spans="2:133" ht="11.25" customHeight="1" x14ac:dyDescent="0.15">
      <c r="B29" s="654" t="s">
        <v>306</v>
      </c>
      <c r="C29" s="655"/>
      <c r="D29" s="655"/>
      <c r="E29" s="655"/>
      <c r="F29" s="655"/>
      <c r="G29" s="655"/>
      <c r="H29" s="655"/>
      <c r="I29" s="655"/>
      <c r="J29" s="655"/>
      <c r="K29" s="655"/>
      <c r="L29" s="655"/>
      <c r="M29" s="655"/>
      <c r="N29" s="655"/>
      <c r="O29" s="655"/>
      <c r="P29" s="655"/>
      <c r="Q29" s="656"/>
      <c r="R29" s="657">
        <v>10753</v>
      </c>
      <c r="S29" s="658"/>
      <c r="T29" s="658"/>
      <c r="U29" s="658"/>
      <c r="V29" s="658"/>
      <c r="W29" s="658"/>
      <c r="X29" s="658"/>
      <c r="Y29" s="659"/>
      <c r="Z29" s="695">
        <v>0.1</v>
      </c>
      <c r="AA29" s="695"/>
      <c r="AB29" s="695"/>
      <c r="AC29" s="695"/>
      <c r="AD29" s="696" t="s">
        <v>130</v>
      </c>
      <c r="AE29" s="696"/>
      <c r="AF29" s="696"/>
      <c r="AG29" s="696"/>
      <c r="AH29" s="696"/>
      <c r="AI29" s="696"/>
      <c r="AJ29" s="696"/>
      <c r="AK29" s="696"/>
      <c r="AL29" s="660" t="s">
        <v>139</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6"/>
      <c r="CD29" s="676" t="s">
        <v>307</v>
      </c>
      <c r="CE29" s="677"/>
      <c r="CF29" s="654" t="s">
        <v>308</v>
      </c>
      <c r="CG29" s="655"/>
      <c r="CH29" s="655"/>
      <c r="CI29" s="655"/>
      <c r="CJ29" s="655"/>
      <c r="CK29" s="655"/>
      <c r="CL29" s="655"/>
      <c r="CM29" s="655"/>
      <c r="CN29" s="655"/>
      <c r="CO29" s="655"/>
      <c r="CP29" s="655"/>
      <c r="CQ29" s="656"/>
      <c r="CR29" s="657">
        <v>786127</v>
      </c>
      <c r="CS29" s="670"/>
      <c r="CT29" s="670"/>
      <c r="CU29" s="670"/>
      <c r="CV29" s="670"/>
      <c r="CW29" s="670"/>
      <c r="CX29" s="670"/>
      <c r="CY29" s="671"/>
      <c r="CZ29" s="660">
        <v>8</v>
      </c>
      <c r="DA29" s="672"/>
      <c r="DB29" s="672"/>
      <c r="DC29" s="673"/>
      <c r="DD29" s="663">
        <v>780047</v>
      </c>
      <c r="DE29" s="670"/>
      <c r="DF29" s="670"/>
      <c r="DG29" s="670"/>
      <c r="DH29" s="670"/>
      <c r="DI29" s="670"/>
      <c r="DJ29" s="670"/>
      <c r="DK29" s="671"/>
      <c r="DL29" s="663">
        <v>780047</v>
      </c>
      <c r="DM29" s="670"/>
      <c r="DN29" s="670"/>
      <c r="DO29" s="670"/>
      <c r="DP29" s="670"/>
      <c r="DQ29" s="670"/>
      <c r="DR29" s="670"/>
      <c r="DS29" s="670"/>
      <c r="DT29" s="670"/>
      <c r="DU29" s="670"/>
      <c r="DV29" s="671"/>
      <c r="DW29" s="660">
        <v>12.1</v>
      </c>
      <c r="DX29" s="672"/>
      <c r="DY29" s="672"/>
      <c r="DZ29" s="672"/>
      <c r="EA29" s="672"/>
      <c r="EB29" s="672"/>
      <c r="EC29" s="684"/>
    </row>
    <row r="30" spans="2:133" ht="11.25" customHeight="1" x14ac:dyDescent="0.15">
      <c r="B30" s="654" t="s">
        <v>309</v>
      </c>
      <c r="C30" s="655"/>
      <c r="D30" s="655"/>
      <c r="E30" s="655"/>
      <c r="F30" s="655"/>
      <c r="G30" s="655"/>
      <c r="H30" s="655"/>
      <c r="I30" s="655"/>
      <c r="J30" s="655"/>
      <c r="K30" s="655"/>
      <c r="L30" s="655"/>
      <c r="M30" s="655"/>
      <c r="N30" s="655"/>
      <c r="O30" s="655"/>
      <c r="P30" s="655"/>
      <c r="Q30" s="656"/>
      <c r="R30" s="657">
        <v>1730348</v>
      </c>
      <c r="S30" s="658"/>
      <c r="T30" s="658"/>
      <c r="U30" s="658"/>
      <c r="V30" s="658"/>
      <c r="W30" s="658"/>
      <c r="X30" s="658"/>
      <c r="Y30" s="659"/>
      <c r="Z30" s="695">
        <v>16.100000000000001</v>
      </c>
      <c r="AA30" s="695"/>
      <c r="AB30" s="695"/>
      <c r="AC30" s="695"/>
      <c r="AD30" s="696" t="s">
        <v>139</v>
      </c>
      <c r="AE30" s="696"/>
      <c r="AF30" s="696"/>
      <c r="AG30" s="696"/>
      <c r="AH30" s="696"/>
      <c r="AI30" s="696"/>
      <c r="AJ30" s="696"/>
      <c r="AK30" s="696"/>
      <c r="AL30" s="660" t="s">
        <v>139</v>
      </c>
      <c r="AM30" s="661"/>
      <c r="AN30" s="661"/>
      <c r="AO30" s="697"/>
      <c r="AP30" s="709" t="s">
        <v>225</v>
      </c>
      <c r="AQ30" s="710"/>
      <c r="AR30" s="710"/>
      <c r="AS30" s="710"/>
      <c r="AT30" s="710"/>
      <c r="AU30" s="710"/>
      <c r="AV30" s="710"/>
      <c r="AW30" s="710"/>
      <c r="AX30" s="710"/>
      <c r="AY30" s="710"/>
      <c r="AZ30" s="710"/>
      <c r="BA30" s="710"/>
      <c r="BB30" s="710"/>
      <c r="BC30" s="710"/>
      <c r="BD30" s="710"/>
      <c r="BE30" s="710"/>
      <c r="BF30" s="711"/>
      <c r="BG30" s="709" t="s">
        <v>310</v>
      </c>
      <c r="BH30" s="732"/>
      <c r="BI30" s="732"/>
      <c r="BJ30" s="732"/>
      <c r="BK30" s="732"/>
      <c r="BL30" s="732"/>
      <c r="BM30" s="732"/>
      <c r="BN30" s="732"/>
      <c r="BO30" s="732"/>
      <c r="BP30" s="732"/>
      <c r="BQ30" s="733"/>
      <c r="BR30" s="709" t="s">
        <v>311</v>
      </c>
      <c r="BS30" s="732"/>
      <c r="BT30" s="732"/>
      <c r="BU30" s="732"/>
      <c r="BV30" s="732"/>
      <c r="BW30" s="732"/>
      <c r="BX30" s="732"/>
      <c r="BY30" s="732"/>
      <c r="BZ30" s="732"/>
      <c r="CA30" s="732"/>
      <c r="CB30" s="733"/>
      <c r="CD30" s="678"/>
      <c r="CE30" s="679"/>
      <c r="CF30" s="654" t="s">
        <v>312</v>
      </c>
      <c r="CG30" s="655"/>
      <c r="CH30" s="655"/>
      <c r="CI30" s="655"/>
      <c r="CJ30" s="655"/>
      <c r="CK30" s="655"/>
      <c r="CL30" s="655"/>
      <c r="CM30" s="655"/>
      <c r="CN30" s="655"/>
      <c r="CO30" s="655"/>
      <c r="CP30" s="655"/>
      <c r="CQ30" s="656"/>
      <c r="CR30" s="657">
        <v>748495</v>
      </c>
      <c r="CS30" s="658"/>
      <c r="CT30" s="658"/>
      <c r="CU30" s="658"/>
      <c r="CV30" s="658"/>
      <c r="CW30" s="658"/>
      <c r="CX30" s="658"/>
      <c r="CY30" s="659"/>
      <c r="CZ30" s="660">
        <v>7.6</v>
      </c>
      <c r="DA30" s="672"/>
      <c r="DB30" s="672"/>
      <c r="DC30" s="673"/>
      <c r="DD30" s="663">
        <v>742474</v>
      </c>
      <c r="DE30" s="658"/>
      <c r="DF30" s="658"/>
      <c r="DG30" s="658"/>
      <c r="DH30" s="658"/>
      <c r="DI30" s="658"/>
      <c r="DJ30" s="658"/>
      <c r="DK30" s="659"/>
      <c r="DL30" s="663">
        <v>742474</v>
      </c>
      <c r="DM30" s="658"/>
      <c r="DN30" s="658"/>
      <c r="DO30" s="658"/>
      <c r="DP30" s="658"/>
      <c r="DQ30" s="658"/>
      <c r="DR30" s="658"/>
      <c r="DS30" s="658"/>
      <c r="DT30" s="658"/>
      <c r="DU30" s="658"/>
      <c r="DV30" s="659"/>
      <c r="DW30" s="660">
        <v>11.5</v>
      </c>
      <c r="DX30" s="672"/>
      <c r="DY30" s="672"/>
      <c r="DZ30" s="672"/>
      <c r="EA30" s="672"/>
      <c r="EB30" s="672"/>
      <c r="EC30" s="684"/>
    </row>
    <row r="31" spans="2:133" ht="11.25" customHeight="1" x14ac:dyDescent="0.15">
      <c r="B31" s="724" t="s">
        <v>313</v>
      </c>
      <c r="C31" s="725"/>
      <c r="D31" s="725"/>
      <c r="E31" s="725"/>
      <c r="F31" s="725"/>
      <c r="G31" s="725"/>
      <c r="H31" s="725"/>
      <c r="I31" s="725"/>
      <c r="J31" s="725"/>
      <c r="K31" s="725"/>
      <c r="L31" s="725"/>
      <c r="M31" s="725"/>
      <c r="N31" s="725"/>
      <c r="O31" s="725"/>
      <c r="P31" s="725"/>
      <c r="Q31" s="726"/>
      <c r="R31" s="657" t="s">
        <v>130</v>
      </c>
      <c r="S31" s="658"/>
      <c r="T31" s="658"/>
      <c r="U31" s="658"/>
      <c r="V31" s="658"/>
      <c r="W31" s="658"/>
      <c r="X31" s="658"/>
      <c r="Y31" s="659"/>
      <c r="Z31" s="695" t="s">
        <v>139</v>
      </c>
      <c r="AA31" s="695"/>
      <c r="AB31" s="695"/>
      <c r="AC31" s="695"/>
      <c r="AD31" s="696" t="s">
        <v>130</v>
      </c>
      <c r="AE31" s="696"/>
      <c r="AF31" s="696"/>
      <c r="AG31" s="696"/>
      <c r="AH31" s="696"/>
      <c r="AI31" s="696"/>
      <c r="AJ31" s="696"/>
      <c r="AK31" s="696"/>
      <c r="AL31" s="660" t="s">
        <v>130</v>
      </c>
      <c r="AM31" s="661"/>
      <c r="AN31" s="661"/>
      <c r="AO31" s="697"/>
      <c r="AP31" s="727" t="s">
        <v>314</v>
      </c>
      <c r="AQ31" s="728"/>
      <c r="AR31" s="728"/>
      <c r="AS31" s="728"/>
      <c r="AT31" s="729" t="s">
        <v>315</v>
      </c>
      <c r="AU31" s="218"/>
      <c r="AV31" s="218"/>
      <c r="AW31" s="218"/>
      <c r="AX31" s="715" t="s">
        <v>190</v>
      </c>
      <c r="AY31" s="716"/>
      <c r="AZ31" s="716"/>
      <c r="BA31" s="716"/>
      <c r="BB31" s="716"/>
      <c r="BC31" s="716"/>
      <c r="BD31" s="716"/>
      <c r="BE31" s="716"/>
      <c r="BF31" s="717"/>
      <c r="BG31" s="719">
        <v>99.5</v>
      </c>
      <c r="BH31" s="720"/>
      <c r="BI31" s="720"/>
      <c r="BJ31" s="720"/>
      <c r="BK31" s="720"/>
      <c r="BL31" s="720"/>
      <c r="BM31" s="721">
        <v>98</v>
      </c>
      <c r="BN31" s="720"/>
      <c r="BO31" s="720"/>
      <c r="BP31" s="720"/>
      <c r="BQ31" s="722"/>
      <c r="BR31" s="719">
        <v>99.4</v>
      </c>
      <c r="BS31" s="720"/>
      <c r="BT31" s="720"/>
      <c r="BU31" s="720"/>
      <c r="BV31" s="720"/>
      <c r="BW31" s="720"/>
      <c r="BX31" s="721">
        <v>97.7</v>
      </c>
      <c r="BY31" s="720"/>
      <c r="BZ31" s="720"/>
      <c r="CA31" s="720"/>
      <c r="CB31" s="722"/>
      <c r="CD31" s="678"/>
      <c r="CE31" s="679"/>
      <c r="CF31" s="654" t="s">
        <v>316</v>
      </c>
      <c r="CG31" s="655"/>
      <c r="CH31" s="655"/>
      <c r="CI31" s="655"/>
      <c r="CJ31" s="655"/>
      <c r="CK31" s="655"/>
      <c r="CL31" s="655"/>
      <c r="CM31" s="655"/>
      <c r="CN31" s="655"/>
      <c r="CO31" s="655"/>
      <c r="CP31" s="655"/>
      <c r="CQ31" s="656"/>
      <c r="CR31" s="657">
        <v>37632</v>
      </c>
      <c r="CS31" s="670"/>
      <c r="CT31" s="670"/>
      <c r="CU31" s="670"/>
      <c r="CV31" s="670"/>
      <c r="CW31" s="670"/>
      <c r="CX31" s="670"/>
      <c r="CY31" s="671"/>
      <c r="CZ31" s="660">
        <v>0.4</v>
      </c>
      <c r="DA31" s="672"/>
      <c r="DB31" s="672"/>
      <c r="DC31" s="673"/>
      <c r="DD31" s="663">
        <v>37573</v>
      </c>
      <c r="DE31" s="670"/>
      <c r="DF31" s="670"/>
      <c r="DG31" s="670"/>
      <c r="DH31" s="670"/>
      <c r="DI31" s="670"/>
      <c r="DJ31" s="670"/>
      <c r="DK31" s="671"/>
      <c r="DL31" s="663">
        <v>37573</v>
      </c>
      <c r="DM31" s="670"/>
      <c r="DN31" s="670"/>
      <c r="DO31" s="670"/>
      <c r="DP31" s="670"/>
      <c r="DQ31" s="670"/>
      <c r="DR31" s="670"/>
      <c r="DS31" s="670"/>
      <c r="DT31" s="670"/>
      <c r="DU31" s="670"/>
      <c r="DV31" s="671"/>
      <c r="DW31" s="660">
        <v>0.6</v>
      </c>
      <c r="DX31" s="672"/>
      <c r="DY31" s="672"/>
      <c r="DZ31" s="672"/>
      <c r="EA31" s="672"/>
      <c r="EB31" s="672"/>
      <c r="EC31" s="684"/>
    </row>
    <row r="32" spans="2:133" ht="11.25" customHeight="1" x14ac:dyDescent="0.15">
      <c r="B32" s="654" t="s">
        <v>317</v>
      </c>
      <c r="C32" s="655"/>
      <c r="D32" s="655"/>
      <c r="E32" s="655"/>
      <c r="F32" s="655"/>
      <c r="G32" s="655"/>
      <c r="H32" s="655"/>
      <c r="I32" s="655"/>
      <c r="J32" s="655"/>
      <c r="K32" s="655"/>
      <c r="L32" s="655"/>
      <c r="M32" s="655"/>
      <c r="N32" s="655"/>
      <c r="O32" s="655"/>
      <c r="P32" s="655"/>
      <c r="Q32" s="656"/>
      <c r="R32" s="657">
        <v>854280</v>
      </c>
      <c r="S32" s="658"/>
      <c r="T32" s="658"/>
      <c r="U32" s="658"/>
      <c r="V32" s="658"/>
      <c r="W32" s="658"/>
      <c r="X32" s="658"/>
      <c r="Y32" s="659"/>
      <c r="Z32" s="695">
        <v>8</v>
      </c>
      <c r="AA32" s="695"/>
      <c r="AB32" s="695"/>
      <c r="AC32" s="695"/>
      <c r="AD32" s="696" t="s">
        <v>130</v>
      </c>
      <c r="AE32" s="696"/>
      <c r="AF32" s="696"/>
      <c r="AG32" s="696"/>
      <c r="AH32" s="696"/>
      <c r="AI32" s="696"/>
      <c r="AJ32" s="696"/>
      <c r="AK32" s="696"/>
      <c r="AL32" s="660" t="s">
        <v>130</v>
      </c>
      <c r="AM32" s="661"/>
      <c r="AN32" s="661"/>
      <c r="AO32" s="697"/>
      <c r="AP32" s="698"/>
      <c r="AQ32" s="699"/>
      <c r="AR32" s="699"/>
      <c r="AS32" s="699"/>
      <c r="AT32" s="730"/>
      <c r="AU32" s="214" t="s">
        <v>318</v>
      </c>
      <c r="AX32" s="654" t="s">
        <v>319</v>
      </c>
      <c r="AY32" s="655"/>
      <c r="AZ32" s="655"/>
      <c r="BA32" s="655"/>
      <c r="BB32" s="655"/>
      <c r="BC32" s="655"/>
      <c r="BD32" s="655"/>
      <c r="BE32" s="655"/>
      <c r="BF32" s="656"/>
      <c r="BG32" s="723">
        <v>99.3</v>
      </c>
      <c r="BH32" s="670"/>
      <c r="BI32" s="670"/>
      <c r="BJ32" s="670"/>
      <c r="BK32" s="670"/>
      <c r="BL32" s="670"/>
      <c r="BM32" s="661">
        <v>97.4</v>
      </c>
      <c r="BN32" s="670"/>
      <c r="BO32" s="670"/>
      <c r="BP32" s="670"/>
      <c r="BQ32" s="693"/>
      <c r="BR32" s="723">
        <v>99.1</v>
      </c>
      <c r="BS32" s="670"/>
      <c r="BT32" s="670"/>
      <c r="BU32" s="670"/>
      <c r="BV32" s="670"/>
      <c r="BW32" s="670"/>
      <c r="BX32" s="661">
        <v>97.1</v>
      </c>
      <c r="BY32" s="670"/>
      <c r="BZ32" s="670"/>
      <c r="CA32" s="670"/>
      <c r="CB32" s="693"/>
      <c r="CD32" s="680"/>
      <c r="CE32" s="681"/>
      <c r="CF32" s="654" t="s">
        <v>320</v>
      </c>
      <c r="CG32" s="655"/>
      <c r="CH32" s="655"/>
      <c r="CI32" s="655"/>
      <c r="CJ32" s="655"/>
      <c r="CK32" s="655"/>
      <c r="CL32" s="655"/>
      <c r="CM32" s="655"/>
      <c r="CN32" s="655"/>
      <c r="CO32" s="655"/>
      <c r="CP32" s="655"/>
      <c r="CQ32" s="656"/>
      <c r="CR32" s="657" t="s">
        <v>130</v>
      </c>
      <c r="CS32" s="658"/>
      <c r="CT32" s="658"/>
      <c r="CU32" s="658"/>
      <c r="CV32" s="658"/>
      <c r="CW32" s="658"/>
      <c r="CX32" s="658"/>
      <c r="CY32" s="659"/>
      <c r="CZ32" s="660" t="s">
        <v>130</v>
      </c>
      <c r="DA32" s="672"/>
      <c r="DB32" s="672"/>
      <c r="DC32" s="673"/>
      <c r="DD32" s="663" t="s">
        <v>130</v>
      </c>
      <c r="DE32" s="658"/>
      <c r="DF32" s="658"/>
      <c r="DG32" s="658"/>
      <c r="DH32" s="658"/>
      <c r="DI32" s="658"/>
      <c r="DJ32" s="658"/>
      <c r="DK32" s="659"/>
      <c r="DL32" s="663" t="s">
        <v>139</v>
      </c>
      <c r="DM32" s="658"/>
      <c r="DN32" s="658"/>
      <c r="DO32" s="658"/>
      <c r="DP32" s="658"/>
      <c r="DQ32" s="658"/>
      <c r="DR32" s="658"/>
      <c r="DS32" s="658"/>
      <c r="DT32" s="658"/>
      <c r="DU32" s="658"/>
      <c r="DV32" s="659"/>
      <c r="DW32" s="660" t="s">
        <v>139</v>
      </c>
      <c r="DX32" s="672"/>
      <c r="DY32" s="672"/>
      <c r="DZ32" s="672"/>
      <c r="EA32" s="672"/>
      <c r="EB32" s="672"/>
      <c r="EC32" s="684"/>
    </row>
    <row r="33" spans="2:133" ht="11.25" customHeight="1" x14ac:dyDescent="0.15">
      <c r="B33" s="654" t="s">
        <v>321</v>
      </c>
      <c r="C33" s="655"/>
      <c r="D33" s="655"/>
      <c r="E33" s="655"/>
      <c r="F33" s="655"/>
      <c r="G33" s="655"/>
      <c r="H33" s="655"/>
      <c r="I33" s="655"/>
      <c r="J33" s="655"/>
      <c r="K33" s="655"/>
      <c r="L33" s="655"/>
      <c r="M33" s="655"/>
      <c r="N33" s="655"/>
      <c r="O33" s="655"/>
      <c r="P33" s="655"/>
      <c r="Q33" s="656"/>
      <c r="R33" s="657">
        <v>4701</v>
      </c>
      <c r="S33" s="658"/>
      <c r="T33" s="658"/>
      <c r="U33" s="658"/>
      <c r="V33" s="658"/>
      <c r="W33" s="658"/>
      <c r="X33" s="658"/>
      <c r="Y33" s="659"/>
      <c r="Z33" s="695">
        <v>0</v>
      </c>
      <c r="AA33" s="695"/>
      <c r="AB33" s="695"/>
      <c r="AC33" s="695"/>
      <c r="AD33" s="696">
        <v>4060</v>
      </c>
      <c r="AE33" s="696"/>
      <c r="AF33" s="696"/>
      <c r="AG33" s="696"/>
      <c r="AH33" s="696"/>
      <c r="AI33" s="696"/>
      <c r="AJ33" s="696"/>
      <c r="AK33" s="696"/>
      <c r="AL33" s="660">
        <v>0.1</v>
      </c>
      <c r="AM33" s="661"/>
      <c r="AN33" s="661"/>
      <c r="AO33" s="697"/>
      <c r="AP33" s="700"/>
      <c r="AQ33" s="701"/>
      <c r="AR33" s="701"/>
      <c r="AS33" s="701"/>
      <c r="AT33" s="731"/>
      <c r="AU33" s="219"/>
      <c r="AV33" s="219"/>
      <c r="AW33" s="219"/>
      <c r="AX33" s="638" t="s">
        <v>322</v>
      </c>
      <c r="AY33" s="639"/>
      <c r="AZ33" s="639"/>
      <c r="BA33" s="639"/>
      <c r="BB33" s="639"/>
      <c r="BC33" s="639"/>
      <c r="BD33" s="639"/>
      <c r="BE33" s="639"/>
      <c r="BF33" s="640"/>
      <c r="BG33" s="718">
        <v>99.6</v>
      </c>
      <c r="BH33" s="642"/>
      <c r="BI33" s="642"/>
      <c r="BJ33" s="642"/>
      <c r="BK33" s="642"/>
      <c r="BL33" s="642"/>
      <c r="BM33" s="688">
        <v>98.3</v>
      </c>
      <c r="BN33" s="642"/>
      <c r="BO33" s="642"/>
      <c r="BP33" s="642"/>
      <c r="BQ33" s="705"/>
      <c r="BR33" s="718">
        <v>99.6</v>
      </c>
      <c r="BS33" s="642"/>
      <c r="BT33" s="642"/>
      <c r="BU33" s="642"/>
      <c r="BV33" s="642"/>
      <c r="BW33" s="642"/>
      <c r="BX33" s="688">
        <v>98</v>
      </c>
      <c r="BY33" s="642"/>
      <c r="BZ33" s="642"/>
      <c r="CA33" s="642"/>
      <c r="CB33" s="705"/>
      <c r="CD33" s="654" t="s">
        <v>323</v>
      </c>
      <c r="CE33" s="655"/>
      <c r="CF33" s="655"/>
      <c r="CG33" s="655"/>
      <c r="CH33" s="655"/>
      <c r="CI33" s="655"/>
      <c r="CJ33" s="655"/>
      <c r="CK33" s="655"/>
      <c r="CL33" s="655"/>
      <c r="CM33" s="655"/>
      <c r="CN33" s="655"/>
      <c r="CO33" s="655"/>
      <c r="CP33" s="655"/>
      <c r="CQ33" s="656"/>
      <c r="CR33" s="657">
        <v>4131032</v>
      </c>
      <c r="CS33" s="670"/>
      <c r="CT33" s="670"/>
      <c r="CU33" s="670"/>
      <c r="CV33" s="670"/>
      <c r="CW33" s="670"/>
      <c r="CX33" s="670"/>
      <c r="CY33" s="671"/>
      <c r="CZ33" s="660">
        <v>42.2</v>
      </c>
      <c r="DA33" s="672"/>
      <c r="DB33" s="672"/>
      <c r="DC33" s="673"/>
      <c r="DD33" s="663">
        <v>3440001</v>
      </c>
      <c r="DE33" s="670"/>
      <c r="DF33" s="670"/>
      <c r="DG33" s="670"/>
      <c r="DH33" s="670"/>
      <c r="DI33" s="670"/>
      <c r="DJ33" s="670"/>
      <c r="DK33" s="671"/>
      <c r="DL33" s="663">
        <v>2685194</v>
      </c>
      <c r="DM33" s="670"/>
      <c r="DN33" s="670"/>
      <c r="DO33" s="670"/>
      <c r="DP33" s="670"/>
      <c r="DQ33" s="670"/>
      <c r="DR33" s="670"/>
      <c r="DS33" s="670"/>
      <c r="DT33" s="670"/>
      <c r="DU33" s="670"/>
      <c r="DV33" s="671"/>
      <c r="DW33" s="660">
        <v>41.5</v>
      </c>
      <c r="DX33" s="672"/>
      <c r="DY33" s="672"/>
      <c r="DZ33" s="672"/>
      <c r="EA33" s="672"/>
      <c r="EB33" s="672"/>
      <c r="EC33" s="684"/>
    </row>
    <row r="34" spans="2:133" ht="11.25" customHeight="1" x14ac:dyDescent="0.15">
      <c r="B34" s="654" t="s">
        <v>324</v>
      </c>
      <c r="C34" s="655"/>
      <c r="D34" s="655"/>
      <c r="E34" s="655"/>
      <c r="F34" s="655"/>
      <c r="G34" s="655"/>
      <c r="H34" s="655"/>
      <c r="I34" s="655"/>
      <c r="J34" s="655"/>
      <c r="K34" s="655"/>
      <c r="L34" s="655"/>
      <c r="M34" s="655"/>
      <c r="N34" s="655"/>
      <c r="O34" s="655"/>
      <c r="P34" s="655"/>
      <c r="Q34" s="656"/>
      <c r="R34" s="657">
        <v>84590</v>
      </c>
      <c r="S34" s="658"/>
      <c r="T34" s="658"/>
      <c r="U34" s="658"/>
      <c r="V34" s="658"/>
      <c r="W34" s="658"/>
      <c r="X34" s="658"/>
      <c r="Y34" s="659"/>
      <c r="Z34" s="695">
        <v>0.8</v>
      </c>
      <c r="AA34" s="695"/>
      <c r="AB34" s="695"/>
      <c r="AC34" s="695"/>
      <c r="AD34" s="696" t="s">
        <v>130</v>
      </c>
      <c r="AE34" s="696"/>
      <c r="AF34" s="696"/>
      <c r="AG34" s="696"/>
      <c r="AH34" s="696"/>
      <c r="AI34" s="696"/>
      <c r="AJ34" s="696"/>
      <c r="AK34" s="696"/>
      <c r="AL34" s="660" t="s">
        <v>130</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325</v>
      </c>
      <c r="CE34" s="655"/>
      <c r="CF34" s="655"/>
      <c r="CG34" s="655"/>
      <c r="CH34" s="655"/>
      <c r="CI34" s="655"/>
      <c r="CJ34" s="655"/>
      <c r="CK34" s="655"/>
      <c r="CL34" s="655"/>
      <c r="CM34" s="655"/>
      <c r="CN34" s="655"/>
      <c r="CO34" s="655"/>
      <c r="CP34" s="655"/>
      <c r="CQ34" s="656"/>
      <c r="CR34" s="657">
        <v>1449451</v>
      </c>
      <c r="CS34" s="658"/>
      <c r="CT34" s="658"/>
      <c r="CU34" s="658"/>
      <c r="CV34" s="658"/>
      <c r="CW34" s="658"/>
      <c r="CX34" s="658"/>
      <c r="CY34" s="659"/>
      <c r="CZ34" s="660">
        <v>14.8</v>
      </c>
      <c r="DA34" s="672"/>
      <c r="DB34" s="672"/>
      <c r="DC34" s="673"/>
      <c r="DD34" s="663">
        <v>1105073</v>
      </c>
      <c r="DE34" s="658"/>
      <c r="DF34" s="658"/>
      <c r="DG34" s="658"/>
      <c r="DH34" s="658"/>
      <c r="DI34" s="658"/>
      <c r="DJ34" s="658"/>
      <c r="DK34" s="659"/>
      <c r="DL34" s="663">
        <v>845097</v>
      </c>
      <c r="DM34" s="658"/>
      <c r="DN34" s="658"/>
      <c r="DO34" s="658"/>
      <c r="DP34" s="658"/>
      <c r="DQ34" s="658"/>
      <c r="DR34" s="658"/>
      <c r="DS34" s="658"/>
      <c r="DT34" s="658"/>
      <c r="DU34" s="658"/>
      <c r="DV34" s="659"/>
      <c r="DW34" s="660">
        <v>13.1</v>
      </c>
      <c r="DX34" s="672"/>
      <c r="DY34" s="672"/>
      <c r="DZ34" s="672"/>
      <c r="EA34" s="672"/>
      <c r="EB34" s="672"/>
      <c r="EC34" s="684"/>
    </row>
    <row r="35" spans="2:133" ht="11.25" customHeight="1" x14ac:dyDescent="0.15">
      <c r="B35" s="654" t="s">
        <v>326</v>
      </c>
      <c r="C35" s="655"/>
      <c r="D35" s="655"/>
      <c r="E35" s="655"/>
      <c r="F35" s="655"/>
      <c r="G35" s="655"/>
      <c r="H35" s="655"/>
      <c r="I35" s="655"/>
      <c r="J35" s="655"/>
      <c r="K35" s="655"/>
      <c r="L35" s="655"/>
      <c r="M35" s="655"/>
      <c r="N35" s="655"/>
      <c r="O35" s="655"/>
      <c r="P35" s="655"/>
      <c r="Q35" s="656"/>
      <c r="R35" s="657">
        <v>23226</v>
      </c>
      <c r="S35" s="658"/>
      <c r="T35" s="658"/>
      <c r="U35" s="658"/>
      <c r="V35" s="658"/>
      <c r="W35" s="658"/>
      <c r="X35" s="658"/>
      <c r="Y35" s="659"/>
      <c r="Z35" s="695">
        <v>0.2</v>
      </c>
      <c r="AA35" s="695"/>
      <c r="AB35" s="695"/>
      <c r="AC35" s="695"/>
      <c r="AD35" s="696" t="s">
        <v>139</v>
      </c>
      <c r="AE35" s="696"/>
      <c r="AF35" s="696"/>
      <c r="AG35" s="696"/>
      <c r="AH35" s="696"/>
      <c r="AI35" s="696"/>
      <c r="AJ35" s="696"/>
      <c r="AK35" s="696"/>
      <c r="AL35" s="660" t="s">
        <v>130</v>
      </c>
      <c r="AM35" s="661"/>
      <c r="AN35" s="661"/>
      <c r="AO35" s="697"/>
      <c r="AP35" s="222"/>
      <c r="AQ35" s="709" t="s">
        <v>327</v>
      </c>
      <c r="AR35" s="710"/>
      <c r="AS35" s="710"/>
      <c r="AT35" s="710"/>
      <c r="AU35" s="710"/>
      <c r="AV35" s="710"/>
      <c r="AW35" s="710"/>
      <c r="AX35" s="710"/>
      <c r="AY35" s="710"/>
      <c r="AZ35" s="710"/>
      <c r="BA35" s="710"/>
      <c r="BB35" s="710"/>
      <c r="BC35" s="710"/>
      <c r="BD35" s="710"/>
      <c r="BE35" s="710"/>
      <c r="BF35" s="711"/>
      <c r="BG35" s="709" t="s">
        <v>328</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329</v>
      </c>
      <c r="CE35" s="655"/>
      <c r="CF35" s="655"/>
      <c r="CG35" s="655"/>
      <c r="CH35" s="655"/>
      <c r="CI35" s="655"/>
      <c r="CJ35" s="655"/>
      <c r="CK35" s="655"/>
      <c r="CL35" s="655"/>
      <c r="CM35" s="655"/>
      <c r="CN35" s="655"/>
      <c r="CO35" s="655"/>
      <c r="CP35" s="655"/>
      <c r="CQ35" s="656"/>
      <c r="CR35" s="657">
        <v>74432</v>
      </c>
      <c r="CS35" s="670"/>
      <c r="CT35" s="670"/>
      <c r="CU35" s="670"/>
      <c r="CV35" s="670"/>
      <c r="CW35" s="670"/>
      <c r="CX35" s="670"/>
      <c r="CY35" s="671"/>
      <c r="CZ35" s="660">
        <v>0.8</v>
      </c>
      <c r="DA35" s="672"/>
      <c r="DB35" s="672"/>
      <c r="DC35" s="673"/>
      <c r="DD35" s="663">
        <v>72016</v>
      </c>
      <c r="DE35" s="670"/>
      <c r="DF35" s="670"/>
      <c r="DG35" s="670"/>
      <c r="DH35" s="670"/>
      <c r="DI35" s="670"/>
      <c r="DJ35" s="670"/>
      <c r="DK35" s="671"/>
      <c r="DL35" s="663">
        <v>72016</v>
      </c>
      <c r="DM35" s="670"/>
      <c r="DN35" s="670"/>
      <c r="DO35" s="670"/>
      <c r="DP35" s="670"/>
      <c r="DQ35" s="670"/>
      <c r="DR35" s="670"/>
      <c r="DS35" s="670"/>
      <c r="DT35" s="670"/>
      <c r="DU35" s="670"/>
      <c r="DV35" s="671"/>
      <c r="DW35" s="660">
        <v>1.1000000000000001</v>
      </c>
      <c r="DX35" s="672"/>
      <c r="DY35" s="672"/>
      <c r="DZ35" s="672"/>
      <c r="EA35" s="672"/>
      <c r="EB35" s="672"/>
      <c r="EC35" s="684"/>
    </row>
    <row r="36" spans="2:133" ht="11.25" customHeight="1" x14ac:dyDescent="0.15">
      <c r="B36" s="654" t="s">
        <v>330</v>
      </c>
      <c r="C36" s="655"/>
      <c r="D36" s="655"/>
      <c r="E36" s="655"/>
      <c r="F36" s="655"/>
      <c r="G36" s="655"/>
      <c r="H36" s="655"/>
      <c r="I36" s="655"/>
      <c r="J36" s="655"/>
      <c r="K36" s="655"/>
      <c r="L36" s="655"/>
      <c r="M36" s="655"/>
      <c r="N36" s="655"/>
      <c r="O36" s="655"/>
      <c r="P36" s="655"/>
      <c r="Q36" s="656"/>
      <c r="R36" s="657">
        <v>755191</v>
      </c>
      <c r="S36" s="658"/>
      <c r="T36" s="658"/>
      <c r="U36" s="658"/>
      <c r="V36" s="658"/>
      <c r="W36" s="658"/>
      <c r="X36" s="658"/>
      <c r="Y36" s="659"/>
      <c r="Z36" s="695">
        <v>7</v>
      </c>
      <c r="AA36" s="695"/>
      <c r="AB36" s="695"/>
      <c r="AC36" s="695"/>
      <c r="AD36" s="696" t="s">
        <v>237</v>
      </c>
      <c r="AE36" s="696"/>
      <c r="AF36" s="696"/>
      <c r="AG36" s="696"/>
      <c r="AH36" s="696"/>
      <c r="AI36" s="696"/>
      <c r="AJ36" s="696"/>
      <c r="AK36" s="696"/>
      <c r="AL36" s="660" t="s">
        <v>139</v>
      </c>
      <c r="AM36" s="661"/>
      <c r="AN36" s="661"/>
      <c r="AO36" s="697"/>
      <c r="AP36" s="222"/>
      <c r="AQ36" s="706" t="s">
        <v>331</v>
      </c>
      <c r="AR36" s="707"/>
      <c r="AS36" s="707"/>
      <c r="AT36" s="707"/>
      <c r="AU36" s="707"/>
      <c r="AV36" s="707"/>
      <c r="AW36" s="707"/>
      <c r="AX36" s="707"/>
      <c r="AY36" s="708"/>
      <c r="AZ36" s="712">
        <v>1199937</v>
      </c>
      <c r="BA36" s="713"/>
      <c r="BB36" s="713"/>
      <c r="BC36" s="713"/>
      <c r="BD36" s="713"/>
      <c r="BE36" s="713"/>
      <c r="BF36" s="714"/>
      <c r="BG36" s="715" t="s">
        <v>332</v>
      </c>
      <c r="BH36" s="716"/>
      <c r="BI36" s="716"/>
      <c r="BJ36" s="716"/>
      <c r="BK36" s="716"/>
      <c r="BL36" s="716"/>
      <c r="BM36" s="716"/>
      <c r="BN36" s="716"/>
      <c r="BO36" s="716"/>
      <c r="BP36" s="716"/>
      <c r="BQ36" s="716"/>
      <c r="BR36" s="716"/>
      <c r="BS36" s="716"/>
      <c r="BT36" s="716"/>
      <c r="BU36" s="717"/>
      <c r="BV36" s="712">
        <v>9475</v>
      </c>
      <c r="BW36" s="713"/>
      <c r="BX36" s="713"/>
      <c r="BY36" s="713"/>
      <c r="BZ36" s="713"/>
      <c r="CA36" s="713"/>
      <c r="CB36" s="714"/>
      <c r="CD36" s="654" t="s">
        <v>333</v>
      </c>
      <c r="CE36" s="655"/>
      <c r="CF36" s="655"/>
      <c r="CG36" s="655"/>
      <c r="CH36" s="655"/>
      <c r="CI36" s="655"/>
      <c r="CJ36" s="655"/>
      <c r="CK36" s="655"/>
      <c r="CL36" s="655"/>
      <c r="CM36" s="655"/>
      <c r="CN36" s="655"/>
      <c r="CO36" s="655"/>
      <c r="CP36" s="655"/>
      <c r="CQ36" s="656"/>
      <c r="CR36" s="657">
        <v>1546072</v>
      </c>
      <c r="CS36" s="658"/>
      <c r="CT36" s="658"/>
      <c r="CU36" s="658"/>
      <c r="CV36" s="658"/>
      <c r="CW36" s="658"/>
      <c r="CX36" s="658"/>
      <c r="CY36" s="659"/>
      <c r="CZ36" s="660">
        <v>15.8</v>
      </c>
      <c r="DA36" s="672"/>
      <c r="DB36" s="672"/>
      <c r="DC36" s="673"/>
      <c r="DD36" s="663">
        <v>1379149</v>
      </c>
      <c r="DE36" s="658"/>
      <c r="DF36" s="658"/>
      <c r="DG36" s="658"/>
      <c r="DH36" s="658"/>
      <c r="DI36" s="658"/>
      <c r="DJ36" s="658"/>
      <c r="DK36" s="659"/>
      <c r="DL36" s="663">
        <v>1104880</v>
      </c>
      <c r="DM36" s="658"/>
      <c r="DN36" s="658"/>
      <c r="DO36" s="658"/>
      <c r="DP36" s="658"/>
      <c r="DQ36" s="658"/>
      <c r="DR36" s="658"/>
      <c r="DS36" s="658"/>
      <c r="DT36" s="658"/>
      <c r="DU36" s="658"/>
      <c r="DV36" s="659"/>
      <c r="DW36" s="660">
        <v>17.100000000000001</v>
      </c>
      <c r="DX36" s="672"/>
      <c r="DY36" s="672"/>
      <c r="DZ36" s="672"/>
      <c r="EA36" s="672"/>
      <c r="EB36" s="672"/>
      <c r="EC36" s="684"/>
    </row>
    <row r="37" spans="2:133" ht="11.25" customHeight="1" x14ac:dyDescent="0.15">
      <c r="B37" s="654" t="s">
        <v>334</v>
      </c>
      <c r="C37" s="655"/>
      <c r="D37" s="655"/>
      <c r="E37" s="655"/>
      <c r="F37" s="655"/>
      <c r="G37" s="655"/>
      <c r="H37" s="655"/>
      <c r="I37" s="655"/>
      <c r="J37" s="655"/>
      <c r="K37" s="655"/>
      <c r="L37" s="655"/>
      <c r="M37" s="655"/>
      <c r="N37" s="655"/>
      <c r="O37" s="655"/>
      <c r="P37" s="655"/>
      <c r="Q37" s="656"/>
      <c r="R37" s="657">
        <v>143519</v>
      </c>
      <c r="S37" s="658"/>
      <c r="T37" s="658"/>
      <c r="U37" s="658"/>
      <c r="V37" s="658"/>
      <c r="W37" s="658"/>
      <c r="X37" s="658"/>
      <c r="Y37" s="659"/>
      <c r="Z37" s="695">
        <v>1.3</v>
      </c>
      <c r="AA37" s="695"/>
      <c r="AB37" s="695"/>
      <c r="AC37" s="695"/>
      <c r="AD37" s="696">
        <v>917</v>
      </c>
      <c r="AE37" s="696"/>
      <c r="AF37" s="696"/>
      <c r="AG37" s="696"/>
      <c r="AH37" s="696"/>
      <c r="AI37" s="696"/>
      <c r="AJ37" s="696"/>
      <c r="AK37" s="696"/>
      <c r="AL37" s="660">
        <v>0</v>
      </c>
      <c r="AM37" s="661"/>
      <c r="AN37" s="661"/>
      <c r="AO37" s="697"/>
      <c r="AQ37" s="690" t="s">
        <v>335</v>
      </c>
      <c r="AR37" s="691"/>
      <c r="AS37" s="691"/>
      <c r="AT37" s="691"/>
      <c r="AU37" s="691"/>
      <c r="AV37" s="691"/>
      <c r="AW37" s="691"/>
      <c r="AX37" s="691"/>
      <c r="AY37" s="692"/>
      <c r="AZ37" s="657">
        <v>395892</v>
      </c>
      <c r="BA37" s="658"/>
      <c r="BB37" s="658"/>
      <c r="BC37" s="658"/>
      <c r="BD37" s="670"/>
      <c r="BE37" s="670"/>
      <c r="BF37" s="693"/>
      <c r="BG37" s="654" t="s">
        <v>336</v>
      </c>
      <c r="BH37" s="655"/>
      <c r="BI37" s="655"/>
      <c r="BJ37" s="655"/>
      <c r="BK37" s="655"/>
      <c r="BL37" s="655"/>
      <c r="BM37" s="655"/>
      <c r="BN37" s="655"/>
      <c r="BO37" s="655"/>
      <c r="BP37" s="655"/>
      <c r="BQ37" s="655"/>
      <c r="BR37" s="655"/>
      <c r="BS37" s="655"/>
      <c r="BT37" s="655"/>
      <c r="BU37" s="656"/>
      <c r="BV37" s="657">
        <v>-9026</v>
      </c>
      <c r="BW37" s="658"/>
      <c r="BX37" s="658"/>
      <c r="BY37" s="658"/>
      <c r="BZ37" s="658"/>
      <c r="CA37" s="658"/>
      <c r="CB37" s="694"/>
      <c r="CD37" s="654" t="s">
        <v>337</v>
      </c>
      <c r="CE37" s="655"/>
      <c r="CF37" s="655"/>
      <c r="CG37" s="655"/>
      <c r="CH37" s="655"/>
      <c r="CI37" s="655"/>
      <c r="CJ37" s="655"/>
      <c r="CK37" s="655"/>
      <c r="CL37" s="655"/>
      <c r="CM37" s="655"/>
      <c r="CN37" s="655"/>
      <c r="CO37" s="655"/>
      <c r="CP37" s="655"/>
      <c r="CQ37" s="656"/>
      <c r="CR37" s="657">
        <v>557938</v>
      </c>
      <c r="CS37" s="670"/>
      <c r="CT37" s="670"/>
      <c r="CU37" s="670"/>
      <c r="CV37" s="670"/>
      <c r="CW37" s="670"/>
      <c r="CX37" s="670"/>
      <c r="CY37" s="671"/>
      <c r="CZ37" s="660">
        <v>5.7</v>
      </c>
      <c r="DA37" s="672"/>
      <c r="DB37" s="672"/>
      <c r="DC37" s="673"/>
      <c r="DD37" s="663">
        <v>557938</v>
      </c>
      <c r="DE37" s="670"/>
      <c r="DF37" s="670"/>
      <c r="DG37" s="670"/>
      <c r="DH37" s="670"/>
      <c r="DI37" s="670"/>
      <c r="DJ37" s="670"/>
      <c r="DK37" s="671"/>
      <c r="DL37" s="663">
        <v>557938</v>
      </c>
      <c r="DM37" s="670"/>
      <c r="DN37" s="670"/>
      <c r="DO37" s="670"/>
      <c r="DP37" s="670"/>
      <c r="DQ37" s="670"/>
      <c r="DR37" s="670"/>
      <c r="DS37" s="670"/>
      <c r="DT37" s="670"/>
      <c r="DU37" s="670"/>
      <c r="DV37" s="671"/>
      <c r="DW37" s="660">
        <v>8.6</v>
      </c>
      <c r="DX37" s="672"/>
      <c r="DY37" s="672"/>
      <c r="DZ37" s="672"/>
      <c r="EA37" s="672"/>
      <c r="EB37" s="672"/>
      <c r="EC37" s="684"/>
    </row>
    <row r="38" spans="2:133" ht="11.25" customHeight="1" x14ac:dyDescent="0.15">
      <c r="B38" s="654" t="s">
        <v>338</v>
      </c>
      <c r="C38" s="655"/>
      <c r="D38" s="655"/>
      <c r="E38" s="655"/>
      <c r="F38" s="655"/>
      <c r="G38" s="655"/>
      <c r="H38" s="655"/>
      <c r="I38" s="655"/>
      <c r="J38" s="655"/>
      <c r="K38" s="655"/>
      <c r="L38" s="655"/>
      <c r="M38" s="655"/>
      <c r="N38" s="655"/>
      <c r="O38" s="655"/>
      <c r="P38" s="655"/>
      <c r="Q38" s="656"/>
      <c r="R38" s="657">
        <v>357913</v>
      </c>
      <c r="S38" s="658"/>
      <c r="T38" s="658"/>
      <c r="U38" s="658"/>
      <c r="V38" s="658"/>
      <c r="W38" s="658"/>
      <c r="X38" s="658"/>
      <c r="Y38" s="659"/>
      <c r="Z38" s="695">
        <v>3.3</v>
      </c>
      <c r="AA38" s="695"/>
      <c r="AB38" s="695"/>
      <c r="AC38" s="695"/>
      <c r="AD38" s="696" t="s">
        <v>139</v>
      </c>
      <c r="AE38" s="696"/>
      <c r="AF38" s="696"/>
      <c r="AG38" s="696"/>
      <c r="AH38" s="696"/>
      <c r="AI38" s="696"/>
      <c r="AJ38" s="696"/>
      <c r="AK38" s="696"/>
      <c r="AL38" s="660" t="s">
        <v>130</v>
      </c>
      <c r="AM38" s="661"/>
      <c r="AN38" s="661"/>
      <c r="AO38" s="697"/>
      <c r="AQ38" s="690" t="s">
        <v>339</v>
      </c>
      <c r="AR38" s="691"/>
      <c r="AS38" s="691"/>
      <c r="AT38" s="691"/>
      <c r="AU38" s="691"/>
      <c r="AV38" s="691"/>
      <c r="AW38" s="691"/>
      <c r="AX38" s="691"/>
      <c r="AY38" s="692"/>
      <c r="AZ38" s="657">
        <v>23379</v>
      </c>
      <c r="BA38" s="658"/>
      <c r="BB38" s="658"/>
      <c r="BC38" s="658"/>
      <c r="BD38" s="670"/>
      <c r="BE38" s="670"/>
      <c r="BF38" s="693"/>
      <c r="BG38" s="654" t="s">
        <v>340</v>
      </c>
      <c r="BH38" s="655"/>
      <c r="BI38" s="655"/>
      <c r="BJ38" s="655"/>
      <c r="BK38" s="655"/>
      <c r="BL38" s="655"/>
      <c r="BM38" s="655"/>
      <c r="BN38" s="655"/>
      <c r="BO38" s="655"/>
      <c r="BP38" s="655"/>
      <c r="BQ38" s="655"/>
      <c r="BR38" s="655"/>
      <c r="BS38" s="655"/>
      <c r="BT38" s="655"/>
      <c r="BU38" s="656"/>
      <c r="BV38" s="657">
        <v>2560</v>
      </c>
      <c r="BW38" s="658"/>
      <c r="BX38" s="658"/>
      <c r="BY38" s="658"/>
      <c r="BZ38" s="658"/>
      <c r="CA38" s="658"/>
      <c r="CB38" s="694"/>
      <c r="CD38" s="654" t="s">
        <v>341</v>
      </c>
      <c r="CE38" s="655"/>
      <c r="CF38" s="655"/>
      <c r="CG38" s="655"/>
      <c r="CH38" s="655"/>
      <c r="CI38" s="655"/>
      <c r="CJ38" s="655"/>
      <c r="CK38" s="655"/>
      <c r="CL38" s="655"/>
      <c r="CM38" s="655"/>
      <c r="CN38" s="655"/>
      <c r="CO38" s="655"/>
      <c r="CP38" s="655"/>
      <c r="CQ38" s="656"/>
      <c r="CR38" s="657">
        <v>858817</v>
      </c>
      <c r="CS38" s="658"/>
      <c r="CT38" s="658"/>
      <c r="CU38" s="658"/>
      <c r="CV38" s="658"/>
      <c r="CW38" s="658"/>
      <c r="CX38" s="658"/>
      <c r="CY38" s="659"/>
      <c r="CZ38" s="660">
        <v>8.8000000000000007</v>
      </c>
      <c r="DA38" s="672"/>
      <c r="DB38" s="672"/>
      <c r="DC38" s="673"/>
      <c r="DD38" s="663">
        <v>733599</v>
      </c>
      <c r="DE38" s="658"/>
      <c r="DF38" s="658"/>
      <c r="DG38" s="658"/>
      <c r="DH38" s="658"/>
      <c r="DI38" s="658"/>
      <c r="DJ38" s="658"/>
      <c r="DK38" s="659"/>
      <c r="DL38" s="663">
        <v>663201</v>
      </c>
      <c r="DM38" s="658"/>
      <c r="DN38" s="658"/>
      <c r="DO38" s="658"/>
      <c r="DP38" s="658"/>
      <c r="DQ38" s="658"/>
      <c r="DR38" s="658"/>
      <c r="DS38" s="658"/>
      <c r="DT38" s="658"/>
      <c r="DU38" s="658"/>
      <c r="DV38" s="659"/>
      <c r="DW38" s="660">
        <v>10.199999999999999</v>
      </c>
      <c r="DX38" s="672"/>
      <c r="DY38" s="672"/>
      <c r="DZ38" s="672"/>
      <c r="EA38" s="672"/>
      <c r="EB38" s="672"/>
      <c r="EC38" s="684"/>
    </row>
    <row r="39" spans="2:133" ht="11.25" customHeight="1" x14ac:dyDescent="0.15">
      <c r="B39" s="654" t="s">
        <v>342</v>
      </c>
      <c r="C39" s="655"/>
      <c r="D39" s="655"/>
      <c r="E39" s="655"/>
      <c r="F39" s="655"/>
      <c r="G39" s="655"/>
      <c r="H39" s="655"/>
      <c r="I39" s="655"/>
      <c r="J39" s="655"/>
      <c r="K39" s="655"/>
      <c r="L39" s="655"/>
      <c r="M39" s="655"/>
      <c r="N39" s="655"/>
      <c r="O39" s="655"/>
      <c r="P39" s="655"/>
      <c r="Q39" s="656"/>
      <c r="R39" s="657" t="s">
        <v>130</v>
      </c>
      <c r="S39" s="658"/>
      <c r="T39" s="658"/>
      <c r="U39" s="658"/>
      <c r="V39" s="658"/>
      <c r="W39" s="658"/>
      <c r="X39" s="658"/>
      <c r="Y39" s="659"/>
      <c r="Z39" s="695" t="s">
        <v>139</v>
      </c>
      <c r="AA39" s="695"/>
      <c r="AB39" s="695"/>
      <c r="AC39" s="695"/>
      <c r="AD39" s="696" t="s">
        <v>130</v>
      </c>
      <c r="AE39" s="696"/>
      <c r="AF39" s="696"/>
      <c r="AG39" s="696"/>
      <c r="AH39" s="696"/>
      <c r="AI39" s="696"/>
      <c r="AJ39" s="696"/>
      <c r="AK39" s="696"/>
      <c r="AL39" s="660" t="s">
        <v>130</v>
      </c>
      <c r="AM39" s="661"/>
      <c r="AN39" s="661"/>
      <c r="AO39" s="697"/>
      <c r="AQ39" s="690" t="s">
        <v>343</v>
      </c>
      <c r="AR39" s="691"/>
      <c r="AS39" s="691"/>
      <c r="AT39" s="691"/>
      <c r="AU39" s="691"/>
      <c r="AV39" s="691"/>
      <c r="AW39" s="691"/>
      <c r="AX39" s="691"/>
      <c r="AY39" s="692"/>
      <c r="AZ39" s="657">
        <v>11822</v>
      </c>
      <c r="BA39" s="658"/>
      <c r="BB39" s="658"/>
      <c r="BC39" s="658"/>
      <c r="BD39" s="670"/>
      <c r="BE39" s="670"/>
      <c r="BF39" s="693"/>
      <c r="BG39" s="654" t="s">
        <v>344</v>
      </c>
      <c r="BH39" s="655"/>
      <c r="BI39" s="655"/>
      <c r="BJ39" s="655"/>
      <c r="BK39" s="655"/>
      <c r="BL39" s="655"/>
      <c r="BM39" s="655"/>
      <c r="BN39" s="655"/>
      <c r="BO39" s="655"/>
      <c r="BP39" s="655"/>
      <c r="BQ39" s="655"/>
      <c r="BR39" s="655"/>
      <c r="BS39" s="655"/>
      <c r="BT39" s="655"/>
      <c r="BU39" s="656"/>
      <c r="BV39" s="657">
        <v>4015</v>
      </c>
      <c r="BW39" s="658"/>
      <c r="BX39" s="658"/>
      <c r="BY39" s="658"/>
      <c r="BZ39" s="658"/>
      <c r="CA39" s="658"/>
      <c r="CB39" s="694"/>
      <c r="CD39" s="654" t="s">
        <v>345</v>
      </c>
      <c r="CE39" s="655"/>
      <c r="CF39" s="655"/>
      <c r="CG39" s="655"/>
      <c r="CH39" s="655"/>
      <c r="CI39" s="655"/>
      <c r="CJ39" s="655"/>
      <c r="CK39" s="655"/>
      <c r="CL39" s="655"/>
      <c r="CM39" s="655"/>
      <c r="CN39" s="655"/>
      <c r="CO39" s="655"/>
      <c r="CP39" s="655"/>
      <c r="CQ39" s="656"/>
      <c r="CR39" s="657">
        <v>137547</v>
      </c>
      <c r="CS39" s="670"/>
      <c r="CT39" s="670"/>
      <c r="CU39" s="670"/>
      <c r="CV39" s="670"/>
      <c r="CW39" s="670"/>
      <c r="CX39" s="670"/>
      <c r="CY39" s="671"/>
      <c r="CZ39" s="660">
        <v>1.4</v>
      </c>
      <c r="DA39" s="672"/>
      <c r="DB39" s="672"/>
      <c r="DC39" s="673"/>
      <c r="DD39" s="663">
        <v>102531</v>
      </c>
      <c r="DE39" s="670"/>
      <c r="DF39" s="670"/>
      <c r="DG39" s="670"/>
      <c r="DH39" s="670"/>
      <c r="DI39" s="670"/>
      <c r="DJ39" s="670"/>
      <c r="DK39" s="671"/>
      <c r="DL39" s="663" t="s">
        <v>139</v>
      </c>
      <c r="DM39" s="670"/>
      <c r="DN39" s="670"/>
      <c r="DO39" s="670"/>
      <c r="DP39" s="670"/>
      <c r="DQ39" s="670"/>
      <c r="DR39" s="670"/>
      <c r="DS39" s="670"/>
      <c r="DT39" s="670"/>
      <c r="DU39" s="670"/>
      <c r="DV39" s="671"/>
      <c r="DW39" s="660" t="s">
        <v>130</v>
      </c>
      <c r="DX39" s="672"/>
      <c r="DY39" s="672"/>
      <c r="DZ39" s="672"/>
      <c r="EA39" s="672"/>
      <c r="EB39" s="672"/>
      <c r="EC39" s="684"/>
    </row>
    <row r="40" spans="2:133" ht="11.25" customHeight="1" x14ac:dyDescent="0.15">
      <c r="B40" s="654" t="s">
        <v>346</v>
      </c>
      <c r="C40" s="655"/>
      <c r="D40" s="655"/>
      <c r="E40" s="655"/>
      <c r="F40" s="655"/>
      <c r="G40" s="655"/>
      <c r="H40" s="655"/>
      <c r="I40" s="655"/>
      <c r="J40" s="655"/>
      <c r="K40" s="655"/>
      <c r="L40" s="655"/>
      <c r="M40" s="655"/>
      <c r="N40" s="655"/>
      <c r="O40" s="655"/>
      <c r="P40" s="655"/>
      <c r="Q40" s="656"/>
      <c r="R40" s="657">
        <v>148013</v>
      </c>
      <c r="S40" s="658"/>
      <c r="T40" s="658"/>
      <c r="U40" s="658"/>
      <c r="V40" s="658"/>
      <c r="W40" s="658"/>
      <c r="X40" s="658"/>
      <c r="Y40" s="659"/>
      <c r="Z40" s="695">
        <v>1.4</v>
      </c>
      <c r="AA40" s="695"/>
      <c r="AB40" s="695"/>
      <c r="AC40" s="695"/>
      <c r="AD40" s="696" t="s">
        <v>130</v>
      </c>
      <c r="AE40" s="696"/>
      <c r="AF40" s="696"/>
      <c r="AG40" s="696"/>
      <c r="AH40" s="696"/>
      <c r="AI40" s="696"/>
      <c r="AJ40" s="696"/>
      <c r="AK40" s="696"/>
      <c r="AL40" s="660" t="s">
        <v>139</v>
      </c>
      <c r="AM40" s="661"/>
      <c r="AN40" s="661"/>
      <c r="AO40" s="697"/>
      <c r="AQ40" s="690" t="s">
        <v>347</v>
      </c>
      <c r="AR40" s="691"/>
      <c r="AS40" s="691"/>
      <c r="AT40" s="691"/>
      <c r="AU40" s="691"/>
      <c r="AV40" s="691"/>
      <c r="AW40" s="691"/>
      <c r="AX40" s="691"/>
      <c r="AY40" s="692"/>
      <c r="AZ40" s="657" t="s">
        <v>130</v>
      </c>
      <c r="BA40" s="658"/>
      <c r="BB40" s="658"/>
      <c r="BC40" s="658"/>
      <c r="BD40" s="670"/>
      <c r="BE40" s="670"/>
      <c r="BF40" s="693"/>
      <c r="BG40" s="698" t="s">
        <v>348</v>
      </c>
      <c r="BH40" s="699"/>
      <c r="BI40" s="699"/>
      <c r="BJ40" s="699"/>
      <c r="BK40" s="699"/>
      <c r="BL40" s="223"/>
      <c r="BM40" s="655" t="s">
        <v>349</v>
      </c>
      <c r="BN40" s="655"/>
      <c r="BO40" s="655"/>
      <c r="BP40" s="655"/>
      <c r="BQ40" s="655"/>
      <c r="BR40" s="655"/>
      <c r="BS40" s="655"/>
      <c r="BT40" s="655"/>
      <c r="BU40" s="656"/>
      <c r="BV40" s="657">
        <v>89</v>
      </c>
      <c r="BW40" s="658"/>
      <c r="BX40" s="658"/>
      <c r="BY40" s="658"/>
      <c r="BZ40" s="658"/>
      <c r="CA40" s="658"/>
      <c r="CB40" s="694"/>
      <c r="CD40" s="654" t="s">
        <v>350</v>
      </c>
      <c r="CE40" s="655"/>
      <c r="CF40" s="655"/>
      <c r="CG40" s="655"/>
      <c r="CH40" s="655"/>
      <c r="CI40" s="655"/>
      <c r="CJ40" s="655"/>
      <c r="CK40" s="655"/>
      <c r="CL40" s="655"/>
      <c r="CM40" s="655"/>
      <c r="CN40" s="655"/>
      <c r="CO40" s="655"/>
      <c r="CP40" s="655"/>
      <c r="CQ40" s="656"/>
      <c r="CR40" s="657">
        <v>64713</v>
      </c>
      <c r="CS40" s="658"/>
      <c r="CT40" s="658"/>
      <c r="CU40" s="658"/>
      <c r="CV40" s="658"/>
      <c r="CW40" s="658"/>
      <c r="CX40" s="658"/>
      <c r="CY40" s="659"/>
      <c r="CZ40" s="660">
        <v>0.7</v>
      </c>
      <c r="DA40" s="672"/>
      <c r="DB40" s="672"/>
      <c r="DC40" s="673"/>
      <c r="DD40" s="663">
        <v>47633</v>
      </c>
      <c r="DE40" s="658"/>
      <c r="DF40" s="658"/>
      <c r="DG40" s="658"/>
      <c r="DH40" s="658"/>
      <c r="DI40" s="658"/>
      <c r="DJ40" s="658"/>
      <c r="DK40" s="659"/>
      <c r="DL40" s="663" t="s">
        <v>130</v>
      </c>
      <c r="DM40" s="658"/>
      <c r="DN40" s="658"/>
      <c r="DO40" s="658"/>
      <c r="DP40" s="658"/>
      <c r="DQ40" s="658"/>
      <c r="DR40" s="658"/>
      <c r="DS40" s="658"/>
      <c r="DT40" s="658"/>
      <c r="DU40" s="658"/>
      <c r="DV40" s="659"/>
      <c r="DW40" s="660" t="s">
        <v>130</v>
      </c>
      <c r="DX40" s="672"/>
      <c r="DY40" s="672"/>
      <c r="DZ40" s="672"/>
      <c r="EA40" s="672"/>
      <c r="EB40" s="672"/>
      <c r="EC40" s="684"/>
    </row>
    <row r="41" spans="2:133" ht="11.25" customHeight="1" x14ac:dyDescent="0.15">
      <c r="B41" s="638" t="s">
        <v>351</v>
      </c>
      <c r="C41" s="639"/>
      <c r="D41" s="639"/>
      <c r="E41" s="639"/>
      <c r="F41" s="639"/>
      <c r="G41" s="639"/>
      <c r="H41" s="639"/>
      <c r="I41" s="639"/>
      <c r="J41" s="639"/>
      <c r="K41" s="639"/>
      <c r="L41" s="639"/>
      <c r="M41" s="639"/>
      <c r="N41" s="639"/>
      <c r="O41" s="639"/>
      <c r="P41" s="639"/>
      <c r="Q41" s="640"/>
      <c r="R41" s="641">
        <v>10718475</v>
      </c>
      <c r="S41" s="682"/>
      <c r="T41" s="682"/>
      <c r="U41" s="682"/>
      <c r="V41" s="682"/>
      <c r="W41" s="682"/>
      <c r="X41" s="682"/>
      <c r="Y41" s="685"/>
      <c r="Z41" s="686">
        <v>100</v>
      </c>
      <c r="AA41" s="686"/>
      <c r="AB41" s="686"/>
      <c r="AC41" s="686"/>
      <c r="AD41" s="687">
        <v>6324987</v>
      </c>
      <c r="AE41" s="687"/>
      <c r="AF41" s="687"/>
      <c r="AG41" s="687"/>
      <c r="AH41" s="687"/>
      <c r="AI41" s="687"/>
      <c r="AJ41" s="687"/>
      <c r="AK41" s="687"/>
      <c r="AL41" s="644">
        <v>100</v>
      </c>
      <c r="AM41" s="688"/>
      <c r="AN41" s="688"/>
      <c r="AO41" s="689"/>
      <c r="AQ41" s="690" t="s">
        <v>352</v>
      </c>
      <c r="AR41" s="691"/>
      <c r="AS41" s="691"/>
      <c r="AT41" s="691"/>
      <c r="AU41" s="691"/>
      <c r="AV41" s="691"/>
      <c r="AW41" s="691"/>
      <c r="AX41" s="691"/>
      <c r="AY41" s="692"/>
      <c r="AZ41" s="657">
        <v>143816</v>
      </c>
      <c r="BA41" s="658"/>
      <c r="BB41" s="658"/>
      <c r="BC41" s="658"/>
      <c r="BD41" s="670"/>
      <c r="BE41" s="670"/>
      <c r="BF41" s="693"/>
      <c r="BG41" s="698"/>
      <c r="BH41" s="699"/>
      <c r="BI41" s="699"/>
      <c r="BJ41" s="699"/>
      <c r="BK41" s="699"/>
      <c r="BL41" s="223"/>
      <c r="BM41" s="655" t="s">
        <v>353</v>
      </c>
      <c r="BN41" s="655"/>
      <c r="BO41" s="655"/>
      <c r="BP41" s="655"/>
      <c r="BQ41" s="655"/>
      <c r="BR41" s="655"/>
      <c r="BS41" s="655"/>
      <c r="BT41" s="655"/>
      <c r="BU41" s="656"/>
      <c r="BV41" s="657" t="s">
        <v>139</v>
      </c>
      <c r="BW41" s="658"/>
      <c r="BX41" s="658"/>
      <c r="BY41" s="658"/>
      <c r="BZ41" s="658"/>
      <c r="CA41" s="658"/>
      <c r="CB41" s="694"/>
      <c r="CD41" s="654" t="s">
        <v>354</v>
      </c>
      <c r="CE41" s="655"/>
      <c r="CF41" s="655"/>
      <c r="CG41" s="655"/>
      <c r="CH41" s="655"/>
      <c r="CI41" s="655"/>
      <c r="CJ41" s="655"/>
      <c r="CK41" s="655"/>
      <c r="CL41" s="655"/>
      <c r="CM41" s="655"/>
      <c r="CN41" s="655"/>
      <c r="CO41" s="655"/>
      <c r="CP41" s="655"/>
      <c r="CQ41" s="656"/>
      <c r="CR41" s="657" t="s">
        <v>130</v>
      </c>
      <c r="CS41" s="670"/>
      <c r="CT41" s="670"/>
      <c r="CU41" s="670"/>
      <c r="CV41" s="670"/>
      <c r="CW41" s="670"/>
      <c r="CX41" s="670"/>
      <c r="CY41" s="671"/>
      <c r="CZ41" s="660" t="s">
        <v>130</v>
      </c>
      <c r="DA41" s="672"/>
      <c r="DB41" s="672"/>
      <c r="DC41" s="673"/>
      <c r="DD41" s="663" t="s">
        <v>130</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355</v>
      </c>
      <c r="AR42" s="703"/>
      <c r="AS42" s="703"/>
      <c r="AT42" s="703"/>
      <c r="AU42" s="703"/>
      <c r="AV42" s="703"/>
      <c r="AW42" s="703"/>
      <c r="AX42" s="703"/>
      <c r="AY42" s="704"/>
      <c r="AZ42" s="641">
        <v>625028</v>
      </c>
      <c r="BA42" s="682"/>
      <c r="BB42" s="682"/>
      <c r="BC42" s="682"/>
      <c r="BD42" s="642"/>
      <c r="BE42" s="642"/>
      <c r="BF42" s="705"/>
      <c r="BG42" s="700"/>
      <c r="BH42" s="701"/>
      <c r="BI42" s="701"/>
      <c r="BJ42" s="701"/>
      <c r="BK42" s="701"/>
      <c r="BL42" s="224"/>
      <c r="BM42" s="639" t="s">
        <v>356</v>
      </c>
      <c r="BN42" s="639"/>
      <c r="BO42" s="639"/>
      <c r="BP42" s="639"/>
      <c r="BQ42" s="639"/>
      <c r="BR42" s="639"/>
      <c r="BS42" s="639"/>
      <c r="BT42" s="639"/>
      <c r="BU42" s="640"/>
      <c r="BV42" s="641">
        <v>360</v>
      </c>
      <c r="BW42" s="682"/>
      <c r="BX42" s="682"/>
      <c r="BY42" s="682"/>
      <c r="BZ42" s="682"/>
      <c r="CA42" s="682"/>
      <c r="CB42" s="683"/>
      <c r="CD42" s="654" t="s">
        <v>357</v>
      </c>
      <c r="CE42" s="655"/>
      <c r="CF42" s="655"/>
      <c r="CG42" s="655"/>
      <c r="CH42" s="655"/>
      <c r="CI42" s="655"/>
      <c r="CJ42" s="655"/>
      <c r="CK42" s="655"/>
      <c r="CL42" s="655"/>
      <c r="CM42" s="655"/>
      <c r="CN42" s="655"/>
      <c r="CO42" s="655"/>
      <c r="CP42" s="655"/>
      <c r="CQ42" s="656"/>
      <c r="CR42" s="657">
        <v>935957</v>
      </c>
      <c r="CS42" s="670"/>
      <c r="CT42" s="670"/>
      <c r="CU42" s="670"/>
      <c r="CV42" s="670"/>
      <c r="CW42" s="670"/>
      <c r="CX42" s="670"/>
      <c r="CY42" s="671"/>
      <c r="CZ42" s="660">
        <v>9.6</v>
      </c>
      <c r="DA42" s="672"/>
      <c r="DB42" s="672"/>
      <c r="DC42" s="673"/>
      <c r="DD42" s="663">
        <v>262507</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358</v>
      </c>
      <c r="CD43" s="654" t="s">
        <v>359</v>
      </c>
      <c r="CE43" s="655"/>
      <c r="CF43" s="655"/>
      <c r="CG43" s="655"/>
      <c r="CH43" s="655"/>
      <c r="CI43" s="655"/>
      <c r="CJ43" s="655"/>
      <c r="CK43" s="655"/>
      <c r="CL43" s="655"/>
      <c r="CM43" s="655"/>
      <c r="CN43" s="655"/>
      <c r="CO43" s="655"/>
      <c r="CP43" s="655"/>
      <c r="CQ43" s="656"/>
      <c r="CR43" s="657">
        <v>15681</v>
      </c>
      <c r="CS43" s="670"/>
      <c r="CT43" s="670"/>
      <c r="CU43" s="670"/>
      <c r="CV43" s="670"/>
      <c r="CW43" s="670"/>
      <c r="CX43" s="670"/>
      <c r="CY43" s="671"/>
      <c r="CZ43" s="660">
        <v>0.2</v>
      </c>
      <c r="DA43" s="672"/>
      <c r="DB43" s="672"/>
      <c r="DC43" s="673"/>
      <c r="DD43" s="663">
        <v>15681</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360</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307</v>
      </c>
      <c r="CE44" s="677"/>
      <c r="CF44" s="654" t="s">
        <v>361</v>
      </c>
      <c r="CG44" s="655"/>
      <c r="CH44" s="655"/>
      <c r="CI44" s="655"/>
      <c r="CJ44" s="655"/>
      <c r="CK44" s="655"/>
      <c r="CL44" s="655"/>
      <c r="CM44" s="655"/>
      <c r="CN44" s="655"/>
      <c r="CO44" s="655"/>
      <c r="CP44" s="655"/>
      <c r="CQ44" s="656"/>
      <c r="CR44" s="657">
        <v>931141</v>
      </c>
      <c r="CS44" s="658"/>
      <c r="CT44" s="658"/>
      <c r="CU44" s="658"/>
      <c r="CV44" s="658"/>
      <c r="CW44" s="658"/>
      <c r="CX44" s="658"/>
      <c r="CY44" s="659"/>
      <c r="CZ44" s="660">
        <v>9.5</v>
      </c>
      <c r="DA44" s="661"/>
      <c r="DB44" s="661"/>
      <c r="DC44" s="662"/>
      <c r="DD44" s="663">
        <v>262506</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362</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363</v>
      </c>
      <c r="CG45" s="655"/>
      <c r="CH45" s="655"/>
      <c r="CI45" s="655"/>
      <c r="CJ45" s="655"/>
      <c r="CK45" s="655"/>
      <c r="CL45" s="655"/>
      <c r="CM45" s="655"/>
      <c r="CN45" s="655"/>
      <c r="CO45" s="655"/>
      <c r="CP45" s="655"/>
      <c r="CQ45" s="656"/>
      <c r="CR45" s="657">
        <v>632560</v>
      </c>
      <c r="CS45" s="670"/>
      <c r="CT45" s="670"/>
      <c r="CU45" s="670"/>
      <c r="CV45" s="670"/>
      <c r="CW45" s="670"/>
      <c r="CX45" s="670"/>
      <c r="CY45" s="671"/>
      <c r="CZ45" s="660">
        <v>6.5</v>
      </c>
      <c r="DA45" s="672"/>
      <c r="DB45" s="672"/>
      <c r="DC45" s="673"/>
      <c r="DD45" s="663">
        <v>48097</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364</v>
      </c>
      <c r="CG46" s="655"/>
      <c r="CH46" s="655"/>
      <c r="CI46" s="655"/>
      <c r="CJ46" s="655"/>
      <c r="CK46" s="655"/>
      <c r="CL46" s="655"/>
      <c r="CM46" s="655"/>
      <c r="CN46" s="655"/>
      <c r="CO46" s="655"/>
      <c r="CP46" s="655"/>
      <c r="CQ46" s="656"/>
      <c r="CR46" s="657">
        <v>287929</v>
      </c>
      <c r="CS46" s="658"/>
      <c r="CT46" s="658"/>
      <c r="CU46" s="658"/>
      <c r="CV46" s="658"/>
      <c r="CW46" s="658"/>
      <c r="CX46" s="658"/>
      <c r="CY46" s="659"/>
      <c r="CZ46" s="660">
        <v>2.9</v>
      </c>
      <c r="DA46" s="661"/>
      <c r="DB46" s="661"/>
      <c r="DC46" s="662"/>
      <c r="DD46" s="663">
        <v>203757</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365</v>
      </c>
      <c r="CG47" s="655"/>
      <c r="CH47" s="655"/>
      <c r="CI47" s="655"/>
      <c r="CJ47" s="655"/>
      <c r="CK47" s="655"/>
      <c r="CL47" s="655"/>
      <c r="CM47" s="655"/>
      <c r="CN47" s="655"/>
      <c r="CO47" s="655"/>
      <c r="CP47" s="655"/>
      <c r="CQ47" s="656"/>
      <c r="CR47" s="657">
        <v>4816</v>
      </c>
      <c r="CS47" s="670"/>
      <c r="CT47" s="670"/>
      <c r="CU47" s="670"/>
      <c r="CV47" s="670"/>
      <c r="CW47" s="670"/>
      <c r="CX47" s="670"/>
      <c r="CY47" s="671"/>
      <c r="CZ47" s="660">
        <v>0</v>
      </c>
      <c r="DA47" s="672"/>
      <c r="DB47" s="672"/>
      <c r="DC47" s="673"/>
      <c r="DD47" s="663">
        <v>1</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366</v>
      </c>
      <c r="CG48" s="655"/>
      <c r="CH48" s="655"/>
      <c r="CI48" s="655"/>
      <c r="CJ48" s="655"/>
      <c r="CK48" s="655"/>
      <c r="CL48" s="655"/>
      <c r="CM48" s="655"/>
      <c r="CN48" s="655"/>
      <c r="CO48" s="655"/>
      <c r="CP48" s="655"/>
      <c r="CQ48" s="656"/>
      <c r="CR48" s="657" t="s">
        <v>139</v>
      </c>
      <c r="CS48" s="658"/>
      <c r="CT48" s="658"/>
      <c r="CU48" s="658"/>
      <c r="CV48" s="658"/>
      <c r="CW48" s="658"/>
      <c r="CX48" s="658"/>
      <c r="CY48" s="659"/>
      <c r="CZ48" s="660" t="s">
        <v>130</v>
      </c>
      <c r="DA48" s="661"/>
      <c r="DB48" s="661"/>
      <c r="DC48" s="662"/>
      <c r="DD48" s="663" t="s">
        <v>130</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367</v>
      </c>
      <c r="CE49" s="639"/>
      <c r="CF49" s="639"/>
      <c r="CG49" s="639"/>
      <c r="CH49" s="639"/>
      <c r="CI49" s="639"/>
      <c r="CJ49" s="639"/>
      <c r="CK49" s="639"/>
      <c r="CL49" s="639"/>
      <c r="CM49" s="639"/>
      <c r="CN49" s="639"/>
      <c r="CO49" s="639"/>
      <c r="CP49" s="639"/>
      <c r="CQ49" s="640"/>
      <c r="CR49" s="641">
        <v>9792835</v>
      </c>
      <c r="CS49" s="642"/>
      <c r="CT49" s="642"/>
      <c r="CU49" s="642"/>
      <c r="CV49" s="642"/>
      <c r="CW49" s="642"/>
      <c r="CX49" s="642"/>
      <c r="CY49" s="643"/>
      <c r="CZ49" s="644">
        <v>100</v>
      </c>
      <c r="DA49" s="645"/>
      <c r="DB49" s="645"/>
      <c r="DC49" s="646"/>
      <c r="DD49" s="647">
        <v>6941892</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aJjhTDJyyYp0gKTmDrdZPd5+fejI0kc+o4AD+mXEe0IFJI4a4n73VVyYFNuJbKC90QSI/GfXJ6VkOAOwP7p6OA==" saltValue="7c73YOznqF09upTauky2Y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78740157480314965"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80" zoomScaleNormal="80" zoomScaleSheetLayoutView="70" workbookViewId="0">
      <selection activeCell="AU7" sqref="AU7:AY7"/>
    </sheetView>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368</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369</v>
      </c>
      <c r="DK2" s="1128"/>
      <c r="DL2" s="1128"/>
      <c r="DM2" s="1128"/>
      <c r="DN2" s="1128"/>
      <c r="DO2" s="1129"/>
      <c r="DP2" s="228"/>
      <c r="DQ2" s="1127" t="s">
        <v>370</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371</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372</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373</v>
      </c>
      <c r="B5" s="1032"/>
      <c r="C5" s="1032"/>
      <c r="D5" s="1032"/>
      <c r="E5" s="1032"/>
      <c r="F5" s="1032"/>
      <c r="G5" s="1032"/>
      <c r="H5" s="1032"/>
      <c r="I5" s="1032"/>
      <c r="J5" s="1032"/>
      <c r="K5" s="1032"/>
      <c r="L5" s="1032"/>
      <c r="M5" s="1032"/>
      <c r="N5" s="1032"/>
      <c r="O5" s="1032"/>
      <c r="P5" s="1033"/>
      <c r="Q5" s="1037" t="s">
        <v>374</v>
      </c>
      <c r="R5" s="1038"/>
      <c r="S5" s="1038"/>
      <c r="T5" s="1038"/>
      <c r="U5" s="1039"/>
      <c r="V5" s="1037" t="s">
        <v>375</v>
      </c>
      <c r="W5" s="1038"/>
      <c r="X5" s="1038"/>
      <c r="Y5" s="1038"/>
      <c r="Z5" s="1039"/>
      <c r="AA5" s="1037" t="s">
        <v>376</v>
      </c>
      <c r="AB5" s="1038"/>
      <c r="AC5" s="1038"/>
      <c r="AD5" s="1038"/>
      <c r="AE5" s="1038"/>
      <c r="AF5" s="1130" t="s">
        <v>377</v>
      </c>
      <c r="AG5" s="1038"/>
      <c r="AH5" s="1038"/>
      <c r="AI5" s="1038"/>
      <c r="AJ5" s="1051"/>
      <c r="AK5" s="1038" t="s">
        <v>378</v>
      </c>
      <c r="AL5" s="1038"/>
      <c r="AM5" s="1038"/>
      <c r="AN5" s="1038"/>
      <c r="AO5" s="1039"/>
      <c r="AP5" s="1037" t="s">
        <v>379</v>
      </c>
      <c r="AQ5" s="1038"/>
      <c r="AR5" s="1038"/>
      <c r="AS5" s="1038"/>
      <c r="AT5" s="1039"/>
      <c r="AU5" s="1037" t="s">
        <v>380</v>
      </c>
      <c r="AV5" s="1038"/>
      <c r="AW5" s="1038"/>
      <c r="AX5" s="1038"/>
      <c r="AY5" s="1051"/>
      <c r="AZ5" s="232"/>
      <c r="BA5" s="232"/>
      <c r="BB5" s="232"/>
      <c r="BC5" s="232"/>
      <c r="BD5" s="232"/>
      <c r="BE5" s="233"/>
      <c r="BF5" s="233"/>
      <c r="BG5" s="233"/>
      <c r="BH5" s="233"/>
      <c r="BI5" s="233"/>
      <c r="BJ5" s="233"/>
      <c r="BK5" s="233"/>
      <c r="BL5" s="233"/>
      <c r="BM5" s="233"/>
      <c r="BN5" s="233"/>
      <c r="BO5" s="233"/>
      <c r="BP5" s="233"/>
      <c r="BQ5" s="1031" t="s">
        <v>381</v>
      </c>
      <c r="BR5" s="1032"/>
      <c r="BS5" s="1032"/>
      <c r="BT5" s="1032"/>
      <c r="BU5" s="1032"/>
      <c r="BV5" s="1032"/>
      <c r="BW5" s="1032"/>
      <c r="BX5" s="1032"/>
      <c r="BY5" s="1032"/>
      <c r="BZ5" s="1032"/>
      <c r="CA5" s="1032"/>
      <c r="CB5" s="1032"/>
      <c r="CC5" s="1032"/>
      <c r="CD5" s="1032"/>
      <c r="CE5" s="1032"/>
      <c r="CF5" s="1032"/>
      <c r="CG5" s="1033"/>
      <c r="CH5" s="1037" t="s">
        <v>382</v>
      </c>
      <c r="CI5" s="1038"/>
      <c r="CJ5" s="1038"/>
      <c r="CK5" s="1038"/>
      <c r="CL5" s="1039"/>
      <c r="CM5" s="1037" t="s">
        <v>383</v>
      </c>
      <c r="CN5" s="1038"/>
      <c r="CO5" s="1038"/>
      <c r="CP5" s="1038"/>
      <c r="CQ5" s="1039"/>
      <c r="CR5" s="1037" t="s">
        <v>384</v>
      </c>
      <c r="CS5" s="1038"/>
      <c r="CT5" s="1038"/>
      <c r="CU5" s="1038"/>
      <c r="CV5" s="1039"/>
      <c r="CW5" s="1037" t="s">
        <v>385</v>
      </c>
      <c r="CX5" s="1038"/>
      <c r="CY5" s="1038"/>
      <c r="CZ5" s="1038"/>
      <c r="DA5" s="1039"/>
      <c r="DB5" s="1037" t="s">
        <v>386</v>
      </c>
      <c r="DC5" s="1038"/>
      <c r="DD5" s="1038"/>
      <c r="DE5" s="1038"/>
      <c r="DF5" s="1039"/>
      <c r="DG5" s="1120" t="s">
        <v>387</v>
      </c>
      <c r="DH5" s="1121"/>
      <c r="DI5" s="1121"/>
      <c r="DJ5" s="1121"/>
      <c r="DK5" s="1122"/>
      <c r="DL5" s="1120" t="s">
        <v>388</v>
      </c>
      <c r="DM5" s="1121"/>
      <c r="DN5" s="1121"/>
      <c r="DO5" s="1121"/>
      <c r="DP5" s="1122"/>
      <c r="DQ5" s="1037" t="s">
        <v>389</v>
      </c>
      <c r="DR5" s="1038"/>
      <c r="DS5" s="1038"/>
      <c r="DT5" s="1038"/>
      <c r="DU5" s="1039"/>
      <c r="DV5" s="1037" t="s">
        <v>380</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390</v>
      </c>
      <c r="C7" s="1084"/>
      <c r="D7" s="1084"/>
      <c r="E7" s="1084"/>
      <c r="F7" s="1084"/>
      <c r="G7" s="1084"/>
      <c r="H7" s="1084"/>
      <c r="I7" s="1084"/>
      <c r="J7" s="1084"/>
      <c r="K7" s="1084"/>
      <c r="L7" s="1084"/>
      <c r="M7" s="1084"/>
      <c r="N7" s="1084"/>
      <c r="O7" s="1084"/>
      <c r="P7" s="1085"/>
      <c r="Q7" s="1138">
        <v>10718</v>
      </c>
      <c r="R7" s="1139"/>
      <c r="S7" s="1139"/>
      <c r="T7" s="1139"/>
      <c r="U7" s="1139"/>
      <c r="V7" s="1139">
        <v>9793</v>
      </c>
      <c r="W7" s="1139"/>
      <c r="X7" s="1139"/>
      <c r="Y7" s="1139"/>
      <c r="Z7" s="1139"/>
      <c r="AA7" s="1139">
        <v>926</v>
      </c>
      <c r="AB7" s="1139"/>
      <c r="AC7" s="1139"/>
      <c r="AD7" s="1139"/>
      <c r="AE7" s="1140"/>
      <c r="AF7" s="1141">
        <v>822</v>
      </c>
      <c r="AG7" s="1142"/>
      <c r="AH7" s="1142"/>
      <c r="AI7" s="1142"/>
      <c r="AJ7" s="1143"/>
      <c r="AK7" s="1144">
        <v>23</v>
      </c>
      <c r="AL7" s="1145"/>
      <c r="AM7" s="1145"/>
      <c r="AN7" s="1145"/>
      <c r="AO7" s="1145"/>
      <c r="AP7" s="1145">
        <v>8211</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t="s">
        <v>585</v>
      </c>
      <c r="BT7" s="1136"/>
      <c r="BU7" s="1136"/>
      <c r="BV7" s="1136"/>
      <c r="BW7" s="1136"/>
      <c r="BX7" s="1136"/>
      <c r="BY7" s="1136"/>
      <c r="BZ7" s="1136"/>
      <c r="CA7" s="1136"/>
      <c r="CB7" s="1136"/>
      <c r="CC7" s="1136"/>
      <c r="CD7" s="1136"/>
      <c r="CE7" s="1136"/>
      <c r="CF7" s="1136"/>
      <c r="CG7" s="1148"/>
      <c r="CH7" s="1132">
        <v>-3</v>
      </c>
      <c r="CI7" s="1133"/>
      <c r="CJ7" s="1133"/>
      <c r="CK7" s="1133"/>
      <c r="CL7" s="1134"/>
      <c r="CM7" s="1132">
        <v>22</v>
      </c>
      <c r="CN7" s="1133"/>
      <c r="CO7" s="1133"/>
      <c r="CP7" s="1133"/>
      <c r="CQ7" s="1134"/>
      <c r="CR7" s="1132">
        <v>4</v>
      </c>
      <c r="CS7" s="1133"/>
      <c r="CT7" s="1133"/>
      <c r="CU7" s="1133"/>
      <c r="CV7" s="1134"/>
      <c r="CW7" s="1132" t="s">
        <v>592</v>
      </c>
      <c r="CX7" s="1133"/>
      <c r="CY7" s="1133"/>
      <c r="CZ7" s="1133"/>
      <c r="DA7" s="1134"/>
      <c r="DB7" s="1132" t="s">
        <v>592</v>
      </c>
      <c r="DC7" s="1133"/>
      <c r="DD7" s="1133"/>
      <c r="DE7" s="1133"/>
      <c r="DF7" s="1134"/>
      <c r="DG7" s="1132" t="s">
        <v>592</v>
      </c>
      <c r="DH7" s="1133"/>
      <c r="DI7" s="1133"/>
      <c r="DJ7" s="1133"/>
      <c r="DK7" s="1134"/>
      <c r="DL7" s="1132" t="s">
        <v>592</v>
      </c>
      <c r="DM7" s="1133"/>
      <c r="DN7" s="1133"/>
      <c r="DO7" s="1133"/>
      <c r="DP7" s="1134"/>
      <c r="DQ7" s="1132" t="s">
        <v>592</v>
      </c>
      <c r="DR7" s="1133"/>
      <c r="DS7" s="1133"/>
      <c r="DT7" s="1133"/>
      <c r="DU7" s="1134"/>
      <c r="DV7" s="1135"/>
      <c r="DW7" s="1136"/>
      <c r="DX7" s="1136"/>
      <c r="DY7" s="1136"/>
      <c r="DZ7" s="1137"/>
      <c r="EA7" s="234"/>
    </row>
    <row r="8" spans="1:131" s="235" customFormat="1" ht="26.25" customHeight="1" x14ac:dyDescent="0.15">
      <c r="A8" s="238">
        <v>2</v>
      </c>
      <c r="B8" s="1066"/>
      <c r="C8" s="1067"/>
      <c r="D8" s="1067"/>
      <c r="E8" s="1067"/>
      <c r="F8" s="1067"/>
      <c r="G8" s="1067"/>
      <c r="H8" s="1067"/>
      <c r="I8" s="1067"/>
      <c r="J8" s="1067"/>
      <c r="K8" s="1067"/>
      <c r="L8" s="1067"/>
      <c r="M8" s="1067"/>
      <c r="N8" s="1067"/>
      <c r="O8" s="1067"/>
      <c r="P8" s="1068"/>
      <c r="Q8" s="1074"/>
      <c r="R8" s="1075"/>
      <c r="S8" s="1075"/>
      <c r="T8" s="1075"/>
      <c r="U8" s="1075"/>
      <c r="V8" s="1075"/>
      <c r="W8" s="1075"/>
      <c r="X8" s="1075"/>
      <c r="Y8" s="1075"/>
      <c r="Z8" s="1075"/>
      <c r="AA8" s="1075"/>
      <c r="AB8" s="1075"/>
      <c r="AC8" s="1075"/>
      <c r="AD8" s="1075"/>
      <c r="AE8" s="1076"/>
      <c r="AF8" s="1071"/>
      <c r="AG8" s="1072"/>
      <c r="AH8" s="1072"/>
      <c r="AI8" s="1072"/>
      <c r="AJ8" s="1073"/>
      <c r="AK8" s="1116"/>
      <c r="AL8" s="1117"/>
      <c r="AM8" s="1117"/>
      <c r="AN8" s="1117"/>
      <c r="AO8" s="1117"/>
      <c r="AP8" s="1117"/>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c r="BT8" s="1029"/>
      <c r="BU8" s="1029"/>
      <c r="BV8" s="1029"/>
      <c r="BW8" s="1029"/>
      <c r="BX8" s="1029"/>
      <c r="BY8" s="1029"/>
      <c r="BZ8" s="1029"/>
      <c r="CA8" s="1029"/>
      <c r="CB8" s="1029"/>
      <c r="CC8" s="1029"/>
      <c r="CD8" s="1029"/>
      <c r="CE8" s="1029"/>
      <c r="CF8" s="1029"/>
      <c r="CG8" s="1050"/>
      <c r="CH8" s="1025"/>
      <c r="CI8" s="1026"/>
      <c r="CJ8" s="1026"/>
      <c r="CK8" s="1026"/>
      <c r="CL8" s="1027"/>
      <c r="CM8" s="1025"/>
      <c r="CN8" s="1026"/>
      <c r="CO8" s="1026"/>
      <c r="CP8" s="1026"/>
      <c r="CQ8" s="1027"/>
      <c r="CR8" s="1025"/>
      <c r="CS8" s="1026"/>
      <c r="CT8" s="1026"/>
      <c r="CU8" s="1026"/>
      <c r="CV8" s="1027"/>
      <c r="CW8" s="1025"/>
      <c r="CX8" s="1026"/>
      <c r="CY8" s="1026"/>
      <c r="CZ8" s="1026"/>
      <c r="DA8" s="1027"/>
      <c r="DB8" s="1025"/>
      <c r="DC8" s="1026"/>
      <c r="DD8" s="1026"/>
      <c r="DE8" s="1026"/>
      <c r="DF8" s="1027"/>
      <c r="DG8" s="1025"/>
      <c r="DH8" s="1026"/>
      <c r="DI8" s="1026"/>
      <c r="DJ8" s="1026"/>
      <c r="DK8" s="1027"/>
      <c r="DL8" s="1025"/>
      <c r="DM8" s="1026"/>
      <c r="DN8" s="1026"/>
      <c r="DO8" s="1026"/>
      <c r="DP8" s="1027"/>
      <c r="DQ8" s="1025"/>
      <c r="DR8" s="1026"/>
      <c r="DS8" s="1026"/>
      <c r="DT8" s="1026"/>
      <c r="DU8" s="1027"/>
      <c r="DV8" s="1028"/>
      <c r="DW8" s="1029"/>
      <c r="DX8" s="1029"/>
      <c r="DY8" s="1029"/>
      <c r="DZ8" s="1030"/>
      <c r="EA8" s="234"/>
    </row>
    <row r="9" spans="1:131" s="235" customFormat="1" ht="26.25" customHeight="1" x14ac:dyDescent="0.15">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34"/>
    </row>
    <row r="10" spans="1:131" s="235" customFormat="1" ht="26.25" customHeight="1" x14ac:dyDescent="0.15">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391</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392</v>
      </c>
      <c r="B23" s="973" t="s">
        <v>393</v>
      </c>
      <c r="C23" s="974"/>
      <c r="D23" s="974"/>
      <c r="E23" s="974"/>
      <c r="F23" s="974"/>
      <c r="G23" s="974"/>
      <c r="H23" s="974"/>
      <c r="I23" s="974"/>
      <c r="J23" s="974"/>
      <c r="K23" s="974"/>
      <c r="L23" s="974"/>
      <c r="M23" s="974"/>
      <c r="N23" s="974"/>
      <c r="O23" s="974"/>
      <c r="P23" s="984"/>
      <c r="Q23" s="1103">
        <v>10718</v>
      </c>
      <c r="R23" s="1097"/>
      <c r="S23" s="1097"/>
      <c r="T23" s="1097"/>
      <c r="U23" s="1097"/>
      <c r="V23" s="1097">
        <v>9793</v>
      </c>
      <c r="W23" s="1097"/>
      <c r="X23" s="1097"/>
      <c r="Y23" s="1097"/>
      <c r="Z23" s="1097"/>
      <c r="AA23" s="1097">
        <v>926</v>
      </c>
      <c r="AB23" s="1097"/>
      <c r="AC23" s="1097"/>
      <c r="AD23" s="1097"/>
      <c r="AE23" s="1104"/>
      <c r="AF23" s="1105">
        <v>822</v>
      </c>
      <c r="AG23" s="1097"/>
      <c r="AH23" s="1097"/>
      <c r="AI23" s="1097"/>
      <c r="AJ23" s="1106"/>
      <c r="AK23" s="1107"/>
      <c r="AL23" s="1108"/>
      <c r="AM23" s="1108"/>
      <c r="AN23" s="1108"/>
      <c r="AO23" s="1108"/>
      <c r="AP23" s="1097">
        <v>8211</v>
      </c>
      <c r="AQ23" s="1097"/>
      <c r="AR23" s="1097"/>
      <c r="AS23" s="1097"/>
      <c r="AT23" s="1097"/>
      <c r="AU23" s="1098"/>
      <c r="AV23" s="1098"/>
      <c r="AW23" s="1098"/>
      <c r="AX23" s="1098"/>
      <c r="AY23" s="1099"/>
      <c r="AZ23" s="1100" t="s">
        <v>130</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394</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395</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373</v>
      </c>
      <c r="B26" s="1032"/>
      <c r="C26" s="1032"/>
      <c r="D26" s="1032"/>
      <c r="E26" s="1032"/>
      <c r="F26" s="1032"/>
      <c r="G26" s="1032"/>
      <c r="H26" s="1032"/>
      <c r="I26" s="1032"/>
      <c r="J26" s="1032"/>
      <c r="K26" s="1032"/>
      <c r="L26" s="1032"/>
      <c r="M26" s="1032"/>
      <c r="N26" s="1032"/>
      <c r="O26" s="1032"/>
      <c r="P26" s="1033"/>
      <c r="Q26" s="1037" t="s">
        <v>396</v>
      </c>
      <c r="R26" s="1038"/>
      <c r="S26" s="1038"/>
      <c r="T26" s="1038"/>
      <c r="U26" s="1039"/>
      <c r="V26" s="1037" t="s">
        <v>397</v>
      </c>
      <c r="W26" s="1038"/>
      <c r="X26" s="1038"/>
      <c r="Y26" s="1038"/>
      <c r="Z26" s="1039"/>
      <c r="AA26" s="1037" t="s">
        <v>398</v>
      </c>
      <c r="AB26" s="1038"/>
      <c r="AC26" s="1038"/>
      <c r="AD26" s="1038"/>
      <c r="AE26" s="1038"/>
      <c r="AF26" s="1091" t="s">
        <v>399</v>
      </c>
      <c r="AG26" s="1044"/>
      <c r="AH26" s="1044"/>
      <c r="AI26" s="1044"/>
      <c r="AJ26" s="1092"/>
      <c r="AK26" s="1038" t="s">
        <v>400</v>
      </c>
      <c r="AL26" s="1038"/>
      <c r="AM26" s="1038"/>
      <c r="AN26" s="1038"/>
      <c r="AO26" s="1039"/>
      <c r="AP26" s="1037" t="s">
        <v>401</v>
      </c>
      <c r="AQ26" s="1038"/>
      <c r="AR26" s="1038"/>
      <c r="AS26" s="1038"/>
      <c r="AT26" s="1039"/>
      <c r="AU26" s="1037" t="s">
        <v>402</v>
      </c>
      <c r="AV26" s="1038"/>
      <c r="AW26" s="1038"/>
      <c r="AX26" s="1038"/>
      <c r="AY26" s="1039"/>
      <c r="AZ26" s="1037" t="s">
        <v>403</v>
      </c>
      <c r="BA26" s="1038"/>
      <c r="BB26" s="1038"/>
      <c r="BC26" s="1038"/>
      <c r="BD26" s="1039"/>
      <c r="BE26" s="1037" t="s">
        <v>380</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404</v>
      </c>
      <c r="C28" s="1084"/>
      <c r="D28" s="1084"/>
      <c r="E28" s="1084"/>
      <c r="F28" s="1084"/>
      <c r="G28" s="1084"/>
      <c r="H28" s="1084"/>
      <c r="I28" s="1084"/>
      <c r="J28" s="1084"/>
      <c r="K28" s="1084"/>
      <c r="L28" s="1084"/>
      <c r="M28" s="1084"/>
      <c r="N28" s="1084"/>
      <c r="O28" s="1084"/>
      <c r="P28" s="1085"/>
      <c r="Q28" s="1086">
        <v>2062</v>
      </c>
      <c r="R28" s="1087"/>
      <c r="S28" s="1087"/>
      <c r="T28" s="1087"/>
      <c r="U28" s="1087"/>
      <c r="V28" s="1087">
        <v>2053</v>
      </c>
      <c r="W28" s="1087"/>
      <c r="X28" s="1087"/>
      <c r="Y28" s="1087"/>
      <c r="Z28" s="1087"/>
      <c r="AA28" s="1087">
        <v>9</v>
      </c>
      <c r="AB28" s="1087"/>
      <c r="AC28" s="1087"/>
      <c r="AD28" s="1087"/>
      <c r="AE28" s="1088"/>
      <c r="AF28" s="1089">
        <v>9</v>
      </c>
      <c r="AG28" s="1087"/>
      <c r="AH28" s="1087"/>
      <c r="AI28" s="1087"/>
      <c r="AJ28" s="1090"/>
      <c r="AK28" s="1078">
        <v>144</v>
      </c>
      <c r="AL28" s="1079"/>
      <c r="AM28" s="1079"/>
      <c r="AN28" s="1079"/>
      <c r="AO28" s="1079"/>
      <c r="AP28" s="1079" t="s">
        <v>586</v>
      </c>
      <c r="AQ28" s="1079"/>
      <c r="AR28" s="1079"/>
      <c r="AS28" s="1079"/>
      <c r="AT28" s="1079"/>
      <c r="AU28" s="1079" t="s">
        <v>586</v>
      </c>
      <c r="AV28" s="1079"/>
      <c r="AW28" s="1079"/>
      <c r="AX28" s="1079"/>
      <c r="AY28" s="1079"/>
      <c r="AZ28" s="1080" t="s">
        <v>586</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405</v>
      </c>
      <c r="C29" s="1067"/>
      <c r="D29" s="1067"/>
      <c r="E29" s="1067"/>
      <c r="F29" s="1067"/>
      <c r="G29" s="1067"/>
      <c r="H29" s="1067"/>
      <c r="I29" s="1067"/>
      <c r="J29" s="1067"/>
      <c r="K29" s="1067"/>
      <c r="L29" s="1067"/>
      <c r="M29" s="1067"/>
      <c r="N29" s="1067"/>
      <c r="O29" s="1067"/>
      <c r="P29" s="1068"/>
      <c r="Q29" s="1074">
        <v>2313</v>
      </c>
      <c r="R29" s="1075"/>
      <c r="S29" s="1075"/>
      <c r="T29" s="1075"/>
      <c r="U29" s="1075"/>
      <c r="V29" s="1075">
        <v>2126</v>
      </c>
      <c r="W29" s="1075"/>
      <c r="X29" s="1075"/>
      <c r="Y29" s="1075"/>
      <c r="Z29" s="1075"/>
      <c r="AA29" s="1075">
        <v>187</v>
      </c>
      <c r="AB29" s="1075"/>
      <c r="AC29" s="1075"/>
      <c r="AD29" s="1075"/>
      <c r="AE29" s="1076"/>
      <c r="AF29" s="1071">
        <v>187</v>
      </c>
      <c r="AG29" s="1072"/>
      <c r="AH29" s="1072"/>
      <c r="AI29" s="1072"/>
      <c r="AJ29" s="1073"/>
      <c r="AK29" s="1016">
        <v>308</v>
      </c>
      <c r="AL29" s="1007"/>
      <c r="AM29" s="1007"/>
      <c r="AN29" s="1007"/>
      <c r="AO29" s="1007"/>
      <c r="AP29" s="1007" t="s">
        <v>586</v>
      </c>
      <c r="AQ29" s="1007"/>
      <c r="AR29" s="1007"/>
      <c r="AS29" s="1007"/>
      <c r="AT29" s="1007"/>
      <c r="AU29" s="1007" t="s">
        <v>586</v>
      </c>
      <c r="AV29" s="1007"/>
      <c r="AW29" s="1007"/>
      <c r="AX29" s="1007"/>
      <c r="AY29" s="1007"/>
      <c r="AZ29" s="1077" t="s">
        <v>586</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406</v>
      </c>
      <c r="C30" s="1067"/>
      <c r="D30" s="1067"/>
      <c r="E30" s="1067"/>
      <c r="F30" s="1067"/>
      <c r="G30" s="1067"/>
      <c r="H30" s="1067"/>
      <c r="I30" s="1067"/>
      <c r="J30" s="1067"/>
      <c r="K30" s="1067"/>
      <c r="L30" s="1067"/>
      <c r="M30" s="1067"/>
      <c r="N30" s="1067"/>
      <c r="O30" s="1067"/>
      <c r="P30" s="1068"/>
      <c r="Q30" s="1074">
        <v>294</v>
      </c>
      <c r="R30" s="1075"/>
      <c r="S30" s="1075"/>
      <c r="T30" s="1075"/>
      <c r="U30" s="1075"/>
      <c r="V30" s="1075">
        <v>289</v>
      </c>
      <c r="W30" s="1075"/>
      <c r="X30" s="1075"/>
      <c r="Y30" s="1075"/>
      <c r="Z30" s="1075"/>
      <c r="AA30" s="1075">
        <v>4</v>
      </c>
      <c r="AB30" s="1075"/>
      <c r="AC30" s="1075"/>
      <c r="AD30" s="1075"/>
      <c r="AE30" s="1076"/>
      <c r="AF30" s="1071">
        <v>4</v>
      </c>
      <c r="AG30" s="1072"/>
      <c r="AH30" s="1072"/>
      <c r="AI30" s="1072"/>
      <c r="AJ30" s="1073"/>
      <c r="AK30" s="1016">
        <v>75</v>
      </c>
      <c r="AL30" s="1007"/>
      <c r="AM30" s="1007"/>
      <c r="AN30" s="1007"/>
      <c r="AO30" s="1007"/>
      <c r="AP30" s="1007" t="s">
        <v>586</v>
      </c>
      <c r="AQ30" s="1007"/>
      <c r="AR30" s="1007"/>
      <c r="AS30" s="1007"/>
      <c r="AT30" s="1007"/>
      <c r="AU30" s="1007" t="s">
        <v>586</v>
      </c>
      <c r="AV30" s="1007"/>
      <c r="AW30" s="1007"/>
      <c r="AX30" s="1007"/>
      <c r="AY30" s="1007"/>
      <c r="AZ30" s="1077" t="s">
        <v>586</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407</v>
      </c>
      <c r="C31" s="1067"/>
      <c r="D31" s="1067"/>
      <c r="E31" s="1067"/>
      <c r="F31" s="1067"/>
      <c r="G31" s="1067"/>
      <c r="H31" s="1067"/>
      <c r="I31" s="1067"/>
      <c r="J31" s="1067"/>
      <c r="K31" s="1067"/>
      <c r="L31" s="1067"/>
      <c r="M31" s="1067"/>
      <c r="N31" s="1067"/>
      <c r="O31" s="1067"/>
      <c r="P31" s="1068"/>
      <c r="Q31" s="1074">
        <v>606</v>
      </c>
      <c r="R31" s="1075"/>
      <c r="S31" s="1075"/>
      <c r="T31" s="1075"/>
      <c r="U31" s="1075"/>
      <c r="V31" s="1075">
        <v>517</v>
      </c>
      <c r="W31" s="1075"/>
      <c r="X31" s="1075"/>
      <c r="Y31" s="1075"/>
      <c r="Z31" s="1075"/>
      <c r="AA31" s="1075">
        <v>89</v>
      </c>
      <c r="AB31" s="1075"/>
      <c r="AC31" s="1075"/>
      <c r="AD31" s="1075"/>
      <c r="AE31" s="1076"/>
      <c r="AF31" s="1071">
        <v>1071</v>
      </c>
      <c r="AG31" s="1072"/>
      <c r="AH31" s="1072"/>
      <c r="AI31" s="1072"/>
      <c r="AJ31" s="1073"/>
      <c r="AK31" s="1016">
        <v>7</v>
      </c>
      <c r="AL31" s="1007"/>
      <c r="AM31" s="1007"/>
      <c r="AN31" s="1007"/>
      <c r="AO31" s="1007"/>
      <c r="AP31" s="1007">
        <v>627</v>
      </c>
      <c r="AQ31" s="1007"/>
      <c r="AR31" s="1007"/>
      <c r="AS31" s="1007"/>
      <c r="AT31" s="1007"/>
      <c r="AU31" s="1007">
        <v>10</v>
      </c>
      <c r="AV31" s="1007"/>
      <c r="AW31" s="1007"/>
      <c r="AX31" s="1007"/>
      <c r="AY31" s="1007"/>
      <c r="AZ31" s="1077" t="s">
        <v>512</v>
      </c>
      <c r="BA31" s="1077"/>
      <c r="BB31" s="1077"/>
      <c r="BC31" s="1077"/>
      <c r="BD31" s="1077"/>
      <c r="BE31" s="1008" t="s">
        <v>408</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t="s">
        <v>409</v>
      </c>
      <c r="C32" s="1067"/>
      <c r="D32" s="1067"/>
      <c r="E32" s="1067"/>
      <c r="F32" s="1067"/>
      <c r="G32" s="1067"/>
      <c r="H32" s="1067"/>
      <c r="I32" s="1067"/>
      <c r="J32" s="1067"/>
      <c r="K32" s="1067"/>
      <c r="L32" s="1067"/>
      <c r="M32" s="1067"/>
      <c r="N32" s="1067"/>
      <c r="O32" s="1067"/>
      <c r="P32" s="1068"/>
      <c r="Q32" s="1074">
        <v>662</v>
      </c>
      <c r="R32" s="1075"/>
      <c r="S32" s="1075"/>
      <c r="T32" s="1075"/>
      <c r="U32" s="1075"/>
      <c r="V32" s="1075">
        <v>614</v>
      </c>
      <c r="W32" s="1075"/>
      <c r="X32" s="1075"/>
      <c r="Y32" s="1075"/>
      <c r="Z32" s="1075"/>
      <c r="AA32" s="1075">
        <v>48</v>
      </c>
      <c r="AB32" s="1075"/>
      <c r="AC32" s="1075"/>
      <c r="AD32" s="1075"/>
      <c r="AE32" s="1076"/>
      <c r="AF32" s="1071">
        <v>76</v>
      </c>
      <c r="AG32" s="1072"/>
      <c r="AH32" s="1072"/>
      <c r="AI32" s="1072"/>
      <c r="AJ32" s="1073"/>
      <c r="AK32" s="1016">
        <v>270</v>
      </c>
      <c r="AL32" s="1007"/>
      <c r="AM32" s="1007"/>
      <c r="AN32" s="1007"/>
      <c r="AO32" s="1007"/>
      <c r="AP32" s="1007">
        <v>5126</v>
      </c>
      <c r="AQ32" s="1007"/>
      <c r="AR32" s="1007"/>
      <c r="AS32" s="1007"/>
      <c r="AT32" s="1007"/>
      <c r="AU32" s="1007">
        <v>3460</v>
      </c>
      <c r="AV32" s="1007"/>
      <c r="AW32" s="1007"/>
      <c r="AX32" s="1007"/>
      <c r="AY32" s="1007"/>
      <c r="AZ32" s="1077" t="s">
        <v>512</v>
      </c>
      <c r="BA32" s="1077"/>
      <c r="BB32" s="1077"/>
      <c r="BC32" s="1077"/>
      <c r="BD32" s="1077"/>
      <c r="BE32" s="1008" t="s">
        <v>408</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t="s">
        <v>410</v>
      </c>
      <c r="C33" s="1067"/>
      <c r="D33" s="1067"/>
      <c r="E33" s="1067"/>
      <c r="F33" s="1067"/>
      <c r="G33" s="1067"/>
      <c r="H33" s="1067"/>
      <c r="I33" s="1067"/>
      <c r="J33" s="1067"/>
      <c r="K33" s="1067"/>
      <c r="L33" s="1067"/>
      <c r="M33" s="1067"/>
      <c r="N33" s="1067"/>
      <c r="O33" s="1067"/>
      <c r="P33" s="1068"/>
      <c r="Q33" s="1074">
        <v>35</v>
      </c>
      <c r="R33" s="1075"/>
      <c r="S33" s="1075"/>
      <c r="T33" s="1075"/>
      <c r="U33" s="1075"/>
      <c r="V33" s="1075">
        <v>32</v>
      </c>
      <c r="W33" s="1075"/>
      <c r="X33" s="1075"/>
      <c r="Y33" s="1075"/>
      <c r="Z33" s="1075"/>
      <c r="AA33" s="1075">
        <v>3</v>
      </c>
      <c r="AB33" s="1075"/>
      <c r="AC33" s="1075"/>
      <c r="AD33" s="1075"/>
      <c r="AE33" s="1076"/>
      <c r="AF33" s="1071">
        <v>3</v>
      </c>
      <c r="AG33" s="1072"/>
      <c r="AH33" s="1072"/>
      <c r="AI33" s="1072"/>
      <c r="AJ33" s="1073"/>
      <c r="AK33" s="1016">
        <v>12</v>
      </c>
      <c r="AL33" s="1007"/>
      <c r="AM33" s="1007"/>
      <c r="AN33" s="1007"/>
      <c r="AO33" s="1007"/>
      <c r="AP33" s="1007">
        <v>75</v>
      </c>
      <c r="AQ33" s="1007"/>
      <c r="AR33" s="1007"/>
      <c r="AS33" s="1007"/>
      <c r="AT33" s="1007"/>
      <c r="AU33" s="1007">
        <v>72</v>
      </c>
      <c r="AV33" s="1007"/>
      <c r="AW33" s="1007"/>
      <c r="AX33" s="1007"/>
      <c r="AY33" s="1007"/>
      <c r="AZ33" s="1077" t="s">
        <v>512</v>
      </c>
      <c r="BA33" s="1077"/>
      <c r="BB33" s="1077"/>
      <c r="BC33" s="1077"/>
      <c r="BD33" s="1077"/>
      <c r="BE33" s="1008" t="s">
        <v>411</v>
      </c>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t="s">
        <v>412</v>
      </c>
      <c r="C34" s="1067"/>
      <c r="D34" s="1067"/>
      <c r="E34" s="1067"/>
      <c r="F34" s="1067"/>
      <c r="G34" s="1067"/>
      <c r="H34" s="1067"/>
      <c r="I34" s="1067"/>
      <c r="J34" s="1067"/>
      <c r="K34" s="1067"/>
      <c r="L34" s="1067"/>
      <c r="M34" s="1067"/>
      <c r="N34" s="1067"/>
      <c r="O34" s="1067"/>
      <c r="P34" s="1068"/>
      <c r="Q34" s="1074">
        <v>155</v>
      </c>
      <c r="R34" s="1075"/>
      <c r="S34" s="1075"/>
      <c r="T34" s="1075"/>
      <c r="U34" s="1075"/>
      <c r="V34" s="1075">
        <v>134</v>
      </c>
      <c r="W34" s="1075"/>
      <c r="X34" s="1075"/>
      <c r="Y34" s="1075"/>
      <c r="Z34" s="1075"/>
      <c r="AA34" s="1075">
        <v>20</v>
      </c>
      <c r="AB34" s="1075"/>
      <c r="AC34" s="1075"/>
      <c r="AD34" s="1075"/>
      <c r="AE34" s="1076"/>
      <c r="AF34" s="1071">
        <v>20</v>
      </c>
      <c r="AG34" s="1072"/>
      <c r="AH34" s="1072"/>
      <c r="AI34" s="1072"/>
      <c r="AJ34" s="1073"/>
      <c r="AK34" s="1016">
        <v>78</v>
      </c>
      <c r="AL34" s="1007"/>
      <c r="AM34" s="1007"/>
      <c r="AN34" s="1007"/>
      <c r="AO34" s="1007"/>
      <c r="AP34" s="1007">
        <v>603</v>
      </c>
      <c r="AQ34" s="1007"/>
      <c r="AR34" s="1007"/>
      <c r="AS34" s="1007"/>
      <c r="AT34" s="1007"/>
      <c r="AU34" s="1007">
        <v>447</v>
      </c>
      <c r="AV34" s="1007"/>
      <c r="AW34" s="1007"/>
      <c r="AX34" s="1007"/>
      <c r="AY34" s="1007"/>
      <c r="AZ34" s="1077" t="s">
        <v>512</v>
      </c>
      <c r="BA34" s="1077"/>
      <c r="BB34" s="1077"/>
      <c r="BC34" s="1077"/>
      <c r="BD34" s="1077"/>
      <c r="BE34" s="1008" t="s">
        <v>411</v>
      </c>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413</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392</v>
      </c>
      <c r="B63" s="973" t="s">
        <v>414</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1371</v>
      </c>
      <c r="AG63" s="995"/>
      <c r="AH63" s="995"/>
      <c r="AI63" s="995"/>
      <c r="AJ63" s="1058"/>
      <c r="AK63" s="1059"/>
      <c r="AL63" s="999"/>
      <c r="AM63" s="999"/>
      <c r="AN63" s="999"/>
      <c r="AO63" s="999"/>
      <c r="AP63" s="995">
        <v>6431</v>
      </c>
      <c r="AQ63" s="995"/>
      <c r="AR63" s="995"/>
      <c r="AS63" s="995"/>
      <c r="AT63" s="995"/>
      <c r="AU63" s="995">
        <v>3989</v>
      </c>
      <c r="AV63" s="995"/>
      <c r="AW63" s="995"/>
      <c r="AX63" s="995"/>
      <c r="AY63" s="995"/>
      <c r="AZ63" s="1053"/>
      <c r="BA63" s="1053"/>
      <c r="BB63" s="1053"/>
      <c r="BC63" s="1053"/>
      <c r="BD63" s="1053"/>
      <c r="BE63" s="996"/>
      <c r="BF63" s="996"/>
      <c r="BG63" s="996"/>
      <c r="BH63" s="996"/>
      <c r="BI63" s="997"/>
      <c r="BJ63" s="1054" t="s">
        <v>415</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416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417</v>
      </c>
      <c r="B66" s="1032"/>
      <c r="C66" s="1032"/>
      <c r="D66" s="1032"/>
      <c r="E66" s="1032"/>
      <c r="F66" s="1032"/>
      <c r="G66" s="1032"/>
      <c r="H66" s="1032"/>
      <c r="I66" s="1032"/>
      <c r="J66" s="1032"/>
      <c r="K66" s="1032"/>
      <c r="L66" s="1032"/>
      <c r="M66" s="1032"/>
      <c r="N66" s="1032"/>
      <c r="O66" s="1032"/>
      <c r="P66" s="1033"/>
      <c r="Q66" s="1037" t="s">
        <v>418</v>
      </c>
      <c r="R66" s="1038"/>
      <c r="S66" s="1038"/>
      <c r="T66" s="1038"/>
      <c r="U66" s="1039"/>
      <c r="V66" s="1037" t="s">
        <v>397</v>
      </c>
      <c r="W66" s="1038"/>
      <c r="X66" s="1038"/>
      <c r="Y66" s="1038"/>
      <c r="Z66" s="1039"/>
      <c r="AA66" s="1037" t="s">
        <v>419</v>
      </c>
      <c r="AB66" s="1038"/>
      <c r="AC66" s="1038"/>
      <c r="AD66" s="1038"/>
      <c r="AE66" s="1039"/>
      <c r="AF66" s="1043" t="s">
        <v>420</v>
      </c>
      <c r="AG66" s="1044"/>
      <c r="AH66" s="1044"/>
      <c r="AI66" s="1044"/>
      <c r="AJ66" s="1045"/>
      <c r="AK66" s="1037" t="s">
        <v>400</v>
      </c>
      <c r="AL66" s="1032"/>
      <c r="AM66" s="1032"/>
      <c r="AN66" s="1032"/>
      <c r="AO66" s="1033"/>
      <c r="AP66" s="1037" t="s">
        <v>421</v>
      </c>
      <c r="AQ66" s="1038"/>
      <c r="AR66" s="1038"/>
      <c r="AS66" s="1038"/>
      <c r="AT66" s="1039"/>
      <c r="AU66" s="1037" t="s">
        <v>422</v>
      </c>
      <c r="AV66" s="1038"/>
      <c r="AW66" s="1038"/>
      <c r="AX66" s="1038"/>
      <c r="AY66" s="1039"/>
      <c r="AZ66" s="1037" t="s">
        <v>380</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576</v>
      </c>
      <c r="C68" s="1022"/>
      <c r="D68" s="1022"/>
      <c r="E68" s="1022"/>
      <c r="F68" s="1022"/>
      <c r="G68" s="1022"/>
      <c r="H68" s="1022"/>
      <c r="I68" s="1022"/>
      <c r="J68" s="1022"/>
      <c r="K68" s="1022"/>
      <c r="L68" s="1022"/>
      <c r="M68" s="1022"/>
      <c r="N68" s="1022"/>
      <c r="O68" s="1022"/>
      <c r="P68" s="1023"/>
      <c r="Q68" s="1024">
        <v>1810</v>
      </c>
      <c r="R68" s="1018"/>
      <c r="S68" s="1018"/>
      <c r="T68" s="1018"/>
      <c r="U68" s="1018"/>
      <c r="V68" s="1018">
        <v>1760</v>
      </c>
      <c r="W68" s="1018"/>
      <c r="X68" s="1018"/>
      <c r="Y68" s="1018"/>
      <c r="Z68" s="1018"/>
      <c r="AA68" s="1018">
        <v>50</v>
      </c>
      <c r="AB68" s="1018"/>
      <c r="AC68" s="1018"/>
      <c r="AD68" s="1018"/>
      <c r="AE68" s="1018"/>
      <c r="AF68" s="1018">
        <v>32</v>
      </c>
      <c r="AG68" s="1018"/>
      <c r="AH68" s="1018"/>
      <c r="AI68" s="1018"/>
      <c r="AJ68" s="1018"/>
      <c r="AK68" s="1018">
        <v>91</v>
      </c>
      <c r="AL68" s="1018"/>
      <c r="AM68" s="1018"/>
      <c r="AN68" s="1018"/>
      <c r="AO68" s="1018"/>
      <c r="AP68" s="1018">
        <v>0</v>
      </c>
      <c r="AQ68" s="1018"/>
      <c r="AR68" s="1018"/>
      <c r="AS68" s="1018"/>
      <c r="AT68" s="1018"/>
      <c r="AU68" s="1018">
        <v>0</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577</v>
      </c>
      <c r="C69" s="1011"/>
      <c r="D69" s="1011"/>
      <c r="E69" s="1011"/>
      <c r="F69" s="1011"/>
      <c r="G69" s="1011"/>
      <c r="H69" s="1011"/>
      <c r="I69" s="1011"/>
      <c r="J69" s="1011"/>
      <c r="K69" s="1011"/>
      <c r="L69" s="1011"/>
      <c r="M69" s="1011"/>
      <c r="N69" s="1011"/>
      <c r="O69" s="1011"/>
      <c r="P69" s="1012"/>
      <c r="Q69" s="1013">
        <v>3394</v>
      </c>
      <c r="R69" s="1007"/>
      <c r="S69" s="1007"/>
      <c r="T69" s="1007"/>
      <c r="U69" s="1007"/>
      <c r="V69" s="1007">
        <v>3333</v>
      </c>
      <c r="W69" s="1007"/>
      <c r="X69" s="1007"/>
      <c r="Y69" s="1007"/>
      <c r="Z69" s="1007"/>
      <c r="AA69" s="1007">
        <v>61</v>
      </c>
      <c r="AB69" s="1007"/>
      <c r="AC69" s="1007"/>
      <c r="AD69" s="1007"/>
      <c r="AE69" s="1007"/>
      <c r="AF69" s="1007">
        <v>61</v>
      </c>
      <c r="AG69" s="1007"/>
      <c r="AH69" s="1007"/>
      <c r="AI69" s="1007"/>
      <c r="AJ69" s="1007"/>
      <c r="AK69" s="1007">
        <v>280</v>
      </c>
      <c r="AL69" s="1007"/>
      <c r="AM69" s="1007"/>
      <c r="AN69" s="1007"/>
      <c r="AO69" s="1007"/>
      <c r="AP69" s="1007">
        <v>1229</v>
      </c>
      <c r="AQ69" s="1007"/>
      <c r="AR69" s="1007"/>
      <c r="AS69" s="1007"/>
      <c r="AT69" s="1007"/>
      <c r="AU69" s="1007">
        <v>112</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578</v>
      </c>
      <c r="C70" s="1011"/>
      <c r="D70" s="1011"/>
      <c r="E70" s="1011"/>
      <c r="F70" s="1011"/>
      <c r="G70" s="1011"/>
      <c r="H70" s="1011"/>
      <c r="I70" s="1011"/>
      <c r="J70" s="1011"/>
      <c r="K70" s="1011"/>
      <c r="L70" s="1011"/>
      <c r="M70" s="1011"/>
      <c r="N70" s="1011"/>
      <c r="O70" s="1011"/>
      <c r="P70" s="1012"/>
      <c r="Q70" s="1013">
        <v>178</v>
      </c>
      <c r="R70" s="1007"/>
      <c r="S70" s="1007"/>
      <c r="T70" s="1007"/>
      <c r="U70" s="1007"/>
      <c r="V70" s="1007">
        <v>149</v>
      </c>
      <c r="W70" s="1007"/>
      <c r="X70" s="1007"/>
      <c r="Y70" s="1007"/>
      <c r="Z70" s="1007"/>
      <c r="AA70" s="1007">
        <v>29</v>
      </c>
      <c r="AB70" s="1007"/>
      <c r="AC70" s="1007"/>
      <c r="AD70" s="1007"/>
      <c r="AE70" s="1007"/>
      <c r="AF70" s="1007">
        <v>29</v>
      </c>
      <c r="AG70" s="1007"/>
      <c r="AH70" s="1007"/>
      <c r="AI70" s="1007"/>
      <c r="AJ70" s="1007"/>
      <c r="AK70" s="1007">
        <v>16</v>
      </c>
      <c r="AL70" s="1007"/>
      <c r="AM70" s="1007"/>
      <c r="AN70" s="1007"/>
      <c r="AO70" s="1007"/>
      <c r="AP70" s="1007">
        <v>0</v>
      </c>
      <c r="AQ70" s="1007"/>
      <c r="AR70" s="1007"/>
      <c r="AS70" s="1007"/>
      <c r="AT70" s="1007"/>
      <c r="AU70" s="1007">
        <v>0</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579</v>
      </c>
      <c r="C71" s="1011"/>
      <c r="D71" s="1011"/>
      <c r="E71" s="1011"/>
      <c r="F71" s="1011"/>
      <c r="G71" s="1011"/>
      <c r="H71" s="1011"/>
      <c r="I71" s="1011"/>
      <c r="J71" s="1011"/>
      <c r="K71" s="1011"/>
      <c r="L71" s="1011"/>
      <c r="M71" s="1011"/>
      <c r="N71" s="1011"/>
      <c r="O71" s="1011"/>
      <c r="P71" s="1012"/>
      <c r="Q71" s="1013">
        <v>709</v>
      </c>
      <c r="R71" s="1007"/>
      <c r="S71" s="1007"/>
      <c r="T71" s="1007"/>
      <c r="U71" s="1007"/>
      <c r="V71" s="1007">
        <v>588</v>
      </c>
      <c r="W71" s="1007"/>
      <c r="X71" s="1007"/>
      <c r="Y71" s="1007"/>
      <c r="Z71" s="1007"/>
      <c r="AA71" s="1007">
        <v>121</v>
      </c>
      <c r="AB71" s="1007"/>
      <c r="AC71" s="1007"/>
      <c r="AD71" s="1007"/>
      <c r="AE71" s="1007"/>
      <c r="AF71" s="1007">
        <v>18</v>
      </c>
      <c r="AG71" s="1007"/>
      <c r="AH71" s="1007"/>
      <c r="AI71" s="1007"/>
      <c r="AJ71" s="1007"/>
      <c r="AK71" s="1007">
        <v>81</v>
      </c>
      <c r="AL71" s="1007"/>
      <c r="AM71" s="1007"/>
      <c r="AN71" s="1007"/>
      <c r="AO71" s="1007"/>
      <c r="AP71" s="1007">
        <v>0</v>
      </c>
      <c r="AQ71" s="1007"/>
      <c r="AR71" s="1007"/>
      <c r="AS71" s="1007"/>
      <c r="AT71" s="1007"/>
      <c r="AU71" s="1007">
        <v>0</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580</v>
      </c>
      <c r="C72" s="1011"/>
      <c r="D72" s="1011"/>
      <c r="E72" s="1011"/>
      <c r="F72" s="1011"/>
      <c r="G72" s="1011"/>
      <c r="H72" s="1011"/>
      <c r="I72" s="1011"/>
      <c r="J72" s="1011"/>
      <c r="K72" s="1011"/>
      <c r="L72" s="1011"/>
      <c r="M72" s="1011"/>
      <c r="N72" s="1011"/>
      <c r="O72" s="1011"/>
      <c r="P72" s="1012"/>
      <c r="Q72" s="1013">
        <v>78</v>
      </c>
      <c r="R72" s="1007"/>
      <c r="S72" s="1007"/>
      <c r="T72" s="1007"/>
      <c r="U72" s="1007"/>
      <c r="V72" s="1007">
        <v>72</v>
      </c>
      <c r="W72" s="1007"/>
      <c r="X72" s="1007"/>
      <c r="Y72" s="1007"/>
      <c r="Z72" s="1007"/>
      <c r="AA72" s="1007">
        <v>7</v>
      </c>
      <c r="AB72" s="1007"/>
      <c r="AC72" s="1007"/>
      <c r="AD72" s="1007"/>
      <c r="AE72" s="1007"/>
      <c r="AF72" s="1007">
        <v>7</v>
      </c>
      <c r="AG72" s="1007"/>
      <c r="AH72" s="1007"/>
      <c r="AI72" s="1007"/>
      <c r="AJ72" s="1007"/>
      <c r="AK72" s="1007" t="s">
        <v>592</v>
      </c>
      <c r="AL72" s="1007"/>
      <c r="AM72" s="1007"/>
      <c r="AN72" s="1007"/>
      <c r="AO72" s="1007"/>
      <c r="AP72" s="1007">
        <v>0</v>
      </c>
      <c r="AQ72" s="1007"/>
      <c r="AR72" s="1007"/>
      <c r="AS72" s="1007"/>
      <c r="AT72" s="1007"/>
      <c r="AU72" s="1007">
        <v>0</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t="s">
        <v>581</v>
      </c>
      <c r="C73" s="1011"/>
      <c r="D73" s="1011"/>
      <c r="E73" s="1011"/>
      <c r="F73" s="1011"/>
      <c r="G73" s="1011"/>
      <c r="H73" s="1011"/>
      <c r="I73" s="1011"/>
      <c r="J73" s="1011"/>
      <c r="K73" s="1011"/>
      <c r="L73" s="1011"/>
      <c r="M73" s="1011"/>
      <c r="N73" s="1011"/>
      <c r="O73" s="1011"/>
      <c r="P73" s="1012"/>
      <c r="Q73" s="1013">
        <v>3454</v>
      </c>
      <c r="R73" s="1007"/>
      <c r="S73" s="1007"/>
      <c r="T73" s="1007"/>
      <c r="U73" s="1007"/>
      <c r="V73" s="1007">
        <v>3112</v>
      </c>
      <c r="W73" s="1007"/>
      <c r="X73" s="1007"/>
      <c r="Y73" s="1007"/>
      <c r="Z73" s="1007"/>
      <c r="AA73" s="1007">
        <v>342</v>
      </c>
      <c r="AB73" s="1007"/>
      <c r="AC73" s="1007"/>
      <c r="AD73" s="1007"/>
      <c r="AE73" s="1007"/>
      <c r="AF73" s="1007">
        <v>342</v>
      </c>
      <c r="AG73" s="1007"/>
      <c r="AH73" s="1007"/>
      <c r="AI73" s="1007"/>
      <c r="AJ73" s="1007"/>
      <c r="AK73" s="1007">
        <v>58</v>
      </c>
      <c r="AL73" s="1007"/>
      <c r="AM73" s="1007"/>
      <c r="AN73" s="1007"/>
      <c r="AO73" s="1007"/>
      <c r="AP73" s="1007">
        <v>0</v>
      </c>
      <c r="AQ73" s="1007"/>
      <c r="AR73" s="1007"/>
      <c r="AS73" s="1007"/>
      <c r="AT73" s="1007"/>
      <c r="AU73" s="1007">
        <v>0</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t="s">
        <v>582</v>
      </c>
      <c r="C74" s="1011"/>
      <c r="D74" s="1011"/>
      <c r="E74" s="1011"/>
      <c r="F74" s="1011"/>
      <c r="G74" s="1011"/>
      <c r="H74" s="1011"/>
      <c r="I74" s="1011"/>
      <c r="J74" s="1011"/>
      <c r="K74" s="1011"/>
      <c r="L74" s="1011"/>
      <c r="M74" s="1011"/>
      <c r="N74" s="1011"/>
      <c r="O74" s="1011"/>
      <c r="P74" s="1012"/>
      <c r="Q74" s="1013">
        <v>33</v>
      </c>
      <c r="R74" s="1007"/>
      <c r="S74" s="1007"/>
      <c r="T74" s="1007"/>
      <c r="U74" s="1007"/>
      <c r="V74" s="1007">
        <v>32</v>
      </c>
      <c r="W74" s="1007"/>
      <c r="X74" s="1007"/>
      <c r="Y74" s="1007"/>
      <c r="Z74" s="1007"/>
      <c r="AA74" s="1007">
        <v>0</v>
      </c>
      <c r="AB74" s="1007"/>
      <c r="AC74" s="1007"/>
      <c r="AD74" s="1007"/>
      <c r="AE74" s="1007"/>
      <c r="AF74" s="1007">
        <v>0</v>
      </c>
      <c r="AG74" s="1007"/>
      <c r="AH74" s="1007"/>
      <c r="AI74" s="1007"/>
      <c r="AJ74" s="1007"/>
      <c r="AK74" s="1007">
        <v>1</v>
      </c>
      <c r="AL74" s="1007"/>
      <c r="AM74" s="1007"/>
      <c r="AN74" s="1007"/>
      <c r="AO74" s="1007"/>
      <c r="AP74" s="1007">
        <v>0</v>
      </c>
      <c r="AQ74" s="1007"/>
      <c r="AR74" s="1007"/>
      <c r="AS74" s="1007"/>
      <c r="AT74" s="1007"/>
      <c r="AU74" s="1007">
        <v>0</v>
      </c>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t="s">
        <v>583</v>
      </c>
      <c r="C75" s="1011"/>
      <c r="D75" s="1011"/>
      <c r="E75" s="1011"/>
      <c r="F75" s="1011"/>
      <c r="G75" s="1011"/>
      <c r="H75" s="1011"/>
      <c r="I75" s="1011"/>
      <c r="J75" s="1011"/>
      <c r="K75" s="1011"/>
      <c r="L75" s="1011"/>
      <c r="M75" s="1011"/>
      <c r="N75" s="1011"/>
      <c r="O75" s="1011"/>
      <c r="P75" s="1012"/>
      <c r="Q75" s="1014">
        <v>176</v>
      </c>
      <c r="R75" s="1015"/>
      <c r="S75" s="1015"/>
      <c r="T75" s="1015"/>
      <c r="U75" s="1016"/>
      <c r="V75" s="1017">
        <v>163</v>
      </c>
      <c r="W75" s="1015"/>
      <c r="X75" s="1015"/>
      <c r="Y75" s="1015"/>
      <c r="Z75" s="1016"/>
      <c r="AA75" s="1017">
        <v>13</v>
      </c>
      <c r="AB75" s="1015"/>
      <c r="AC75" s="1015"/>
      <c r="AD75" s="1015"/>
      <c r="AE75" s="1016"/>
      <c r="AF75" s="1017">
        <v>13</v>
      </c>
      <c r="AG75" s="1015"/>
      <c r="AH75" s="1015"/>
      <c r="AI75" s="1015"/>
      <c r="AJ75" s="1016"/>
      <c r="AK75" s="1017">
        <v>0</v>
      </c>
      <c r="AL75" s="1015"/>
      <c r="AM75" s="1015"/>
      <c r="AN75" s="1015"/>
      <c r="AO75" s="1016"/>
      <c r="AP75" s="1017">
        <v>0</v>
      </c>
      <c r="AQ75" s="1015"/>
      <c r="AR75" s="1015"/>
      <c r="AS75" s="1015"/>
      <c r="AT75" s="1016"/>
      <c r="AU75" s="1007">
        <v>0</v>
      </c>
      <c r="AV75" s="1007"/>
      <c r="AW75" s="1007"/>
      <c r="AX75" s="1007"/>
      <c r="AY75" s="1007"/>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t="s">
        <v>584</v>
      </c>
      <c r="C76" s="1011"/>
      <c r="D76" s="1011"/>
      <c r="E76" s="1011"/>
      <c r="F76" s="1011"/>
      <c r="G76" s="1011"/>
      <c r="H76" s="1011"/>
      <c r="I76" s="1011"/>
      <c r="J76" s="1011"/>
      <c r="K76" s="1011"/>
      <c r="L76" s="1011"/>
      <c r="M76" s="1011"/>
      <c r="N76" s="1011"/>
      <c r="O76" s="1011"/>
      <c r="P76" s="1012"/>
      <c r="Q76" s="1014">
        <v>179905</v>
      </c>
      <c r="R76" s="1015"/>
      <c r="S76" s="1015"/>
      <c r="T76" s="1015"/>
      <c r="U76" s="1016"/>
      <c r="V76" s="1017">
        <v>174862</v>
      </c>
      <c r="W76" s="1015"/>
      <c r="X76" s="1015"/>
      <c r="Y76" s="1015"/>
      <c r="Z76" s="1016"/>
      <c r="AA76" s="1017">
        <v>5043</v>
      </c>
      <c r="AB76" s="1015"/>
      <c r="AC76" s="1015"/>
      <c r="AD76" s="1015"/>
      <c r="AE76" s="1016"/>
      <c r="AF76" s="1017">
        <v>5043</v>
      </c>
      <c r="AG76" s="1015"/>
      <c r="AH76" s="1015"/>
      <c r="AI76" s="1015"/>
      <c r="AJ76" s="1016"/>
      <c r="AK76" s="1017">
        <v>1191</v>
      </c>
      <c r="AL76" s="1015"/>
      <c r="AM76" s="1015"/>
      <c r="AN76" s="1015"/>
      <c r="AO76" s="1016"/>
      <c r="AP76" s="1017">
        <v>0</v>
      </c>
      <c r="AQ76" s="1015"/>
      <c r="AR76" s="1015"/>
      <c r="AS76" s="1015"/>
      <c r="AT76" s="1016"/>
      <c r="AU76" s="1007">
        <v>0</v>
      </c>
      <c r="AV76" s="1007"/>
      <c r="AW76" s="1007"/>
      <c r="AX76" s="1007"/>
      <c r="AY76" s="1007"/>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392</v>
      </c>
      <c r="B88" s="973" t="s">
        <v>423</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5545</v>
      </c>
      <c r="AG88" s="995"/>
      <c r="AH88" s="995"/>
      <c r="AI88" s="995"/>
      <c r="AJ88" s="995"/>
      <c r="AK88" s="999"/>
      <c r="AL88" s="999"/>
      <c r="AM88" s="999"/>
      <c r="AN88" s="999"/>
      <c r="AO88" s="999"/>
      <c r="AP88" s="995">
        <v>1229</v>
      </c>
      <c r="AQ88" s="995"/>
      <c r="AR88" s="995"/>
      <c r="AS88" s="995"/>
      <c r="AT88" s="995"/>
      <c r="AU88" s="995">
        <v>112</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392</v>
      </c>
      <c r="BR102" s="973" t="s">
        <v>424</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4</v>
      </c>
      <c r="CS102" s="989"/>
      <c r="CT102" s="989"/>
      <c r="CU102" s="989"/>
      <c r="CV102" s="990"/>
      <c r="CW102" s="988" t="s">
        <v>592</v>
      </c>
      <c r="CX102" s="989"/>
      <c r="CY102" s="989"/>
      <c r="CZ102" s="989"/>
      <c r="DA102" s="990"/>
      <c r="DB102" s="988" t="s">
        <v>592</v>
      </c>
      <c r="DC102" s="989"/>
      <c r="DD102" s="989"/>
      <c r="DE102" s="989"/>
      <c r="DF102" s="990"/>
      <c r="DG102" s="988" t="s">
        <v>592</v>
      </c>
      <c r="DH102" s="989"/>
      <c r="DI102" s="989"/>
      <c r="DJ102" s="989"/>
      <c r="DK102" s="990"/>
      <c r="DL102" s="988" t="s">
        <v>592</v>
      </c>
      <c r="DM102" s="989"/>
      <c r="DN102" s="989"/>
      <c r="DO102" s="989"/>
      <c r="DP102" s="990"/>
      <c r="DQ102" s="988" t="s">
        <v>592</v>
      </c>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425</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426</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427</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428</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429</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430</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431</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432</v>
      </c>
      <c r="AB109" s="932"/>
      <c r="AC109" s="932"/>
      <c r="AD109" s="932"/>
      <c r="AE109" s="933"/>
      <c r="AF109" s="934" t="s">
        <v>433</v>
      </c>
      <c r="AG109" s="932"/>
      <c r="AH109" s="932"/>
      <c r="AI109" s="932"/>
      <c r="AJ109" s="933"/>
      <c r="AK109" s="934" t="s">
        <v>310</v>
      </c>
      <c r="AL109" s="932"/>
      <c r="AM109" s="932"/>
      <c r="AN109" s="932"/>
      <c r="AO109" s="933"/>
      <c r="AP109" s="934" t="s">
        <v>434</v>
      </c>
      <c r="AQ109" s="932"/>
      <c r="AR109" s="932"/>
      <c r="AS109" s="932"/>
      <c r="AT109" s="965"/>
      <c r="AU109" s="931" t="s">
        <v>431</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432</v>
      </c>
      <c r="BR109" s="932"/>
      <c r="BS109" s="932"/>
      <c r="BT109" s="932"/>
      <c r="BU109" s="933"/>
      <c r="BV109" s="934" t="s">
        <v>433</v>
      </c>
      <c r="BW109" s="932"/>
      <c r="BX109" s="932"/>
      <c r="BY109" s="932"/>
      <c r="BZ109" s="933"/>
      <c r="CA109" s="934" t="s">
        <v>310</v>
      </c>
      <c r="CB109" s="932"/>
      <c r="CC109" s="932"/>
      <c r="CD109" s="932"/>
      <c r="CE109" s="933"/>
      <c r="CF109" s="972" t="s">
        <v>434</v>
      </c>
      <c r="CG109" s="972"/>
      <c r="CH109" s="972"/>
      <c r="CI109" s="972"/>
      <c r="CJ109" s="972"/>
      <c r="CK109" s="934" t="s">
        <v>435</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432</v>
      </c>
      <c r="DH109" s="932"/>
      <c r="DI109" s="932"/>
      <c r="DJ109" s="932"/>
      <c r="DK109" s="933"/>
      <c r="DL109" s="934" t="s">
        <v>433</v>
      </c>
      <c r="DM109" s="932"/>
      <c r="DN109" s="932"/>
      <c r="DO109" s="932"/>
      <c r="DP109" s="933"/>
      <c r="DQ109" s="934" t="s">
        <v>310</v>
      </c>
      <c r="DR109" s="932"/>
      <c r="DS109" s="932"/>
      <c r="DT109" s="932"/>
      <c r="DU109" s="933"/>
      <c r="DV109" s="934" t="s">
        <v>434</v>
      </c>
      <c r="DW109" s="932"/>
      <c r="DX109" s="932"/>
      <c r="DY109" s="932"/>
      <c r="DZ109" s="965"/>
    </row>
    <row r="110" spans="1:131" s="230" customFormat="1" ht="26.25" customHeight="1" x14ac:dyDescent="0.15">
      <c r="A110" s="843" t="s">
        <v>436</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753094</v>
      </c>
      <c r="AB110" s="925"/>
      <c r="AC110" s="925"/>
      <c r="AD110" s="925"/>
      <c r="AE110" s="926"/>
      <c r="AF110" s="927">
        <v>773580</v>
      </c>
      <c r="AG110" s="925"/>
      <c r="AH110" s="925"/>
      <c r="AI110" s="925"/>
      <c r="AJ110" s="926"/>
      <c r="AK110" s="927">
        <v>786127</v>
      </c>
      <c r="AL110" s="925"/>
      <c r="AM110" s="925"/>
      <c r="AN110" s="925"/>
      <c r="AO110" s="926"/>
      <c r="AP110" s="928">
        <v>14.4</v>
      </c>
      <c r="AQ110" s="929"/>
      <c r="AR110" s="929"/>
      <c r="AS110" s="929"/>
      <c r="AT110" s="930"/>
      <c r="AU110" s="966" t="s">
        <v>74</v>
      </c>
      <c r="AV110" s="967"/>
      <c r="AW110" s="967"/>
      <c r="AX110" s="967"/>
      <c r="AY110" s="967"/>
      <c r="AZ110" s="896" t="s">
        <v>437</v>
      </c>
      <c r="BA110" s="844"/>
      <c r="BB110" s="844"/>
      <c r="BC110" s="844"/>
      <c r="BD110" s="844"/>
      <c r="BE110" s="844"/>
      <c r="BF110" s="844"/>
      <c r="BG110" s="844"/>
      <c r="BH110" s="844"/>
      <c r="BI110" s="844"/>
      <c r="BJ110" s="844"/>
      <c r="BK110" s="844"/>
      <c r="BL110" s="844"/>
      <c r="BM110" s="844"/>
      <c r="BN110" s="844"/>
      <c r="BO110" s="844"/>
      <c r="BP110" s="845"/>
      <c r="BQ110" s="897">
        <v>8509845</v>
      </c>
      <c r="BR110" s="878"/>
      <c r="BS110" s="878"/>
      <c r="BT110" s="878"/>
      <c r="BU110" s="878"/>
      <c r="BV110" s="878">
        <v>8601667</v>
      </c>
      <c r="BW110" s="878"/>
      <c r="BX110" s="878"/>
      <c r="BY110" s="878"/>
      <c r="BZ110" s="878"/>
      <c r="CA110" s="878">
        <v>8211085</v>
      </c>
      <c r="CB110" s="878"/>
      <c r="CC110" s="878"/>
      <c r="CD110" s="878"/>
      <c r="CE110" s="878"/>
      <c r="CF110" s="902">
        <v>150.5</v>
      </c>
      <c r="CG110" s="903"/>
      <c r="CH110" s="903"/>
      <c r="CI110" s="903"/>
      <c r="CJ110" s="903"/>
      <c r="CK110" s="962" t="s">
        <v>438</v>
      </c>
      <c r="CL110" s="855"/>
      <c r="CM110" s="896" t="s">
        <v>439</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130</v>
      </c>
      <c r="DH110" s="878"/>
      <c r="DI110" s="878"/>
      <c r="DJ110" s="878"/>
      <c r="DK110" s="878"/>
      <c r="DL110" s="878" t="s">
        <v>130</v>
      </c>
      <c r="DM110" s="878"/>
      <c r="DN110" s="878"/>
      <c r="DO110" s="878"/>
      <c r="DP110" s="878"/>
      <c r="DQ110" s="878" t="s">
        <v>130</v>
      </c>
      <c r="DR110" s="878"/>
      <c r="DS110" s="878"/>
      <c r="DT110" s="878"/>
      <c r="DU110" s="878"/>
      <c r="DV110" s="879" t="s">
        <v>440</v>
      </c>
      <c r="DW110" s="879"/>
      <c r="DX110" s="879"/>
      <c r="DY110" s="879"/>
      <c r="DZ110" s="880"/>
    </row>
    <row r="111" spans="1:131" s="230" customFormat="1" ht="26.25" customHeight="1" x14ac:dyDescent="0.15">
      <c r="A111" s="810" t="s">
        <v>441</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130</v>
      </c>
      <c r="AB111" s="955"/>
      <c r="AC111" s="955"/>
      <c r="AD111" s="955"/>
      <c r="AE111" s="956"/>
      <c r="AF111" s="957" t="s">
        <v>130</v>
      </c>
      <c r="AG111" s="955"/>
      <c r="AH111" s="955"/>
      <c r="AI111" s="955"/>
      <c r="AJ111" s="956"/>
      <c r="AK111" s="957" t="s">
        <v>130</v>
      </c>
      <c r="AL111" s="955"/>
      <c r="AM111" s="955"/>
      <c r="AN111" s="955"/>
      <c r="AO111" s="956"/>
      <c r="AP111" s="958" t="s">
        <v>440</v>
      </c>
      <c r="AQ111" s="959"/>
      <c r="AR111" s="959"/>
      <c r="AS111" s="959"/>
      <c r="AT111" s="960"/>
      <c r="AU111" s="968"/>
      <c r="AV111" s="969"/>
      <c r="AW111" s="969"/>
      <c r="AX111" s="969"/>
      <c r="AY111" s="969"/>
      <c r="AZ111" s="851" t="s">
        <v>442</v>
      </c>
      <c r="BA111" s="788"/>
      <c r="BB111" s="788"/>
      <c r="BC111" s="788"/>
      <c r="BD111" s="788"/>
      <c r="BE111" s="788"/>
      <c r="BF111" s="788"/>
      <c r="BG111" s="788"/>
      <c r="BH111" s="788"/>
      <c r="BI111" s="788"/>
      <c r="BJ111" s="788"/>
      <c r="BK111" s="788"/>
      <c r="BL111" s="788"/>
      <c r="BM111" s="788"/>
      <c r="BN111" s="788"/>
      <c r="BO111" s="788"/>
      <c r="BP111" s="789"/>
      <c r="BQ111" s="852">
        <v>297145</v>
      </c>
      <c r="BR111" s="853"/>
      <c r="BS111" s="853"/>
      <c r="BT111" s="853"/>
      <c r="BU111" s="853"/>
      <c r="BV111" s="853">
        <v>297145</v>
      </c>
      <c r="BW111" s="853"/>
      <c r="BX111" s="853"/>
      <c r="BY111" s="853"/>
      <c r="BZ111" s="853"/>
      <c r="CA111" s="853">
        <v>235798</v>
      </c>
      <c r="CB111" s="853"/>
      <c r="CC111" s="853"/>
      <c r="CD111" s="853"/>
      <c r="CE111" s="853"/>
      <c r="CF111" s="911">
        <v>4.3</v>
      </c>
      <c r="CG111" s="912"/>
      <c r="CH111" s="912"/>
      <c r="CI111" s="912"/>
      <c r="CJ111" s="912"/>
      <c r="CK111" s="963"/>
      <c r="CL111" s="857"/>
      <c r="CM111" s="851" t="s">
        <v>443</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130</v>
      </c>
      <c r="DH111" s="853"/>
      <c r="DI111" s="853"/>
      <c r="DJ111" s="853"/>
      <c r="DK111" s="853"/>
      <c r="DL111" s="853" t="s">
        <v>444</v>
      </c>
      <c r="DM111" s="853"/>
      <c r="DN111" s="853"/>
      <c r="DO111" s="853"/>
      <c r="DP111" s="853"/>
      <c r="DQ111" s="853" t="s">
        <v>130</v>
      </c>
      <c r="DR111" s="853"/>
      <c r="DS111" s="853"/>
      <c r="DT111" s="853"/>
      <c r="DU111" s="853"/>
      <c r="DV111" s="830" t="s">
        <v>130</v>
      </c>
      <c r="DW111" s="830"/>
      <c r="DX111" s="830"/>
      <c r="DY111" s="830"/>
      <c r="DZ111" s="831"/>
    </row>
    <row r="112" spans="1:131" s="230" customFormat="1" ht="26.25" customHeight="1" x14ac:dyDescent="0.15">
      <c r="A112" s="948" t="s">
        <v>445</v>
      </c>
      <c r="B112" s="949"/>
      <c r="C112" s="788" t="s">
        <v>446</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444</v>
      </c>
      <c r="AB112" s="816"/>
      <c r="AC112" s="816"/>
      <c r="AD112" s="816"/>
      <c r="AE112" s="817"/>
      <c r="AF112" s="818" t="s">
        <v>130</v>
      </c>
      <c r="AG112" s="816"/>
      <c r="AH112" s="816"/>
      <c r="AI112" s="816"/>
      <c r="AJ112" s="817"/>
      <c r="AK112" s="818" t="s">
        <v>130</v>
      </c>
      <c r="AL112" s="816"/>
      <c r="AM112" s="816"/>
      <c r="AN112" s="816"/>
      <c r="AO112" s="817"/>
      <c r="AP112" s="860" t="s">
        <v>130</v>
      </c>
      <c r="AQ112" s="861"/>
      <c r="AR112" s="861"/>
      <c r="AS112" s="861"/>
      <c r="AT112" s="862"/>
      <c r="AU112" s="968"/>
      <c r="AV112" s="969"/>
      <c r="AW112" s="969"/>
      <c r="AX112" s="969"/>
      <c r="AY112" s="969"/>
      <c r="AZ112" s="851" t="s">
        <v>447</v>
      </c>
      <c r="BA112" s="788"/>
      <c r="BB112" s="788"/>
      <c r="BC112" s="788"/>
      <c r="BD112" s="788"/>
      <c r="BE112" s="788"/>
      <c r="BF112" s="788"/>
      <c r="BG112" s="788"/>
      <c r="BH112" s="788"/>
      <c r="BI112" s="788"/>
      <c r="BJ112" s="788"/>
      <c r="BK112" s="788"/>
      <c r="BL112" s="788"/>
      <c r="BM112" s="788"/>
      <c r="BN112" s="788"/>
      <c r="BO112" s="788"/>
      <c r="BP112" s="789"/>
      <c r="BQ112" s="852">
        <v>4761735</v>
      </c>
      <c r="BR112" s="853"/>
      <c r="BS112" s="853"/>
      <c r="BT112" s="853"/>
      <c r="BU112" s="853"/>
      <c r="BV112" s="853">
        <v>4434955</v>
      </c>
      <c r="BW112" s="853"/>
      <c r="BX112" s="853"/>
      <c r="BY112" s="853"/>
      <c r="BZ112" s="853"/>
      <c r="CA112" s="853">
        <v>3989380</v>
      </c>
      <c r="CB112" s="853"/>
      <c r="CC112" s="853"/>
      <c r="CD112" s="853"/>
      <c r="CE112" s="853"/>
      <c r="CF112" s="911">
        <v>73.099999999999994</v>
      </c>
      <c r="CG112" s="912"/>
      <c r="CH112" s="912"/>
      <c r="CI112" s="912"/>
      <c r="CJ112" s="912"/>
      <c r="CK112" s="963"/>
      <c r="CL112" s="857"/>
      <c r="CM112" s="851" t="s">
        <v>448</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440</v>
      </c>
      <c r="DH112" s="853"/>
      <c r="DI112" s="853"/>
      <c r="DJ112" s="853"/>
      <c r="DK112" s="853"/>
      <c r="DL112" s="853">
        <v>91328</v>
      </c>
      <c r="DM112" s="853"/>
      <c r="DN112" s="853"/>
      <c r="DO112" s="853"/>
      <c r="DP112" s="853"/>
      <c r="DQ112" s="853">
        <v>91328</v>
      </c>
      <c r="DR112" s="853"/>
      <c r="DS112" s="853"/>
      <c r="DT112" s="853"/>
      <c r="DU112" s="853"/>
      <c r="DV112" s="830">
        <v>1.7</v>
      </c>
      <c r="DW112" s="830"/>
      <c r="DX112" s="830"/>
      <c r="DY112" s="830"/>
      <c r="DZ112" s="831"/>
    </row>
    <row r="113" spans="1:130" s="230" customFormat="1" ht="26.25" customHeight="1" x14ac:dyDescent="0.15">
      <c r="A113" s="950"/>
      <c r="B113" s="951"/>
      <c r="C113" s="788" t="s">
        <v>449</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350428</v>
      </c>
      <c r="AB113" s="955"/>
      <c r="AC113" s="955"/>
      <c r="AD113" s="955"/>
      <c r="AE113" s="956"/>
      <c r="AF113" s="957">
        <v>340615</v>
      </c>
      <c r="AG113" s="955"/>
      <c r="AH113" s="955"/>
      <c r="AI113" s="955"/>
      <c r="AJ113" s="956"/>
      <c r="AK113" s="957">
        <v>344666</v>
      </c>
      <c r="AL113" s="955"/>
      <c r="AM113" s="955"/>
      <c r="AN113" s="955"/>
      <c r="AO113" s="956"/>
      <c r="AP113" s="958">
        <v>6.3</v>
      </c>
      <c r="AQ113" s="959"/>
      <c r="AR113" s="959"/>
      <c r="AS113" s="959"/>
      <c r="AT113" s="960"/>
      <c r="AU113" s="968"/>
      <c r="AV113" s="969"/>
      <c r="AW113" s="969"/>
      <c r="AX113" s="969"/>
      <c r="AY113" s="969"/>
      <c r="AZ113" s="851" t="s">
        <v>450</v>
      </c>
      <c r="BA113" s="788"/>
      <c r="BB113" s="788"/>
      <c r="BC113" s="788"/>
      <c r="BD113" s="788"/>
      <c r="BE113" s="788"/>
      <c r="BF113" s="788"/>
      <c r="BG113" s="788"/>
      <c r="BH113" s="788"/>
      <c r="BI113" s="788"/>
      <c r="BJ113" s="788"/>
      <c r="BK113" s="788"/>
      <c r="BL113" s="788"/>
      <c r="BM113" s="788"/>
      <c r="BN113" s="788"/>
      <c r="BO113" s="788"/>
      <c r="BP113" s="789"/>
      <c r="BQ113" s="852">
        <v>190266</v>
      </c>
      <c r="BR113" s="853"/>
      <c r="BS113" s="853"/>
      <c r="BT113" s="853"/>
      <c r="BU113" s="853"/>
      <c r="BV113" s="853">
        <v>131835</v>
      </c>
      <c r="BW113" s="853"/>
      <c r="BX113" s="853"/>
      <c r="BY113" s="853"/>
      <c r="BZ113" s="853"/>
      <c r="CA113" s="853">
        <v>112089</v>
      </c>
      <c r="CB113" s="853"/>
      <c r="CC113" s="853"/>
      <c r="CD113" s="853"/>
      <c r="CE113" s="853"/>
      <c r="CF113" s="911">
        <v>2.1</v>
      </c>
      <c r="CG113" s="912"/>
      <c r="CH113" s="912"/>
      <c r="CI113" s="912"/>
      <c r="CJ113" s="912"/>
      <c r="CK113" s="963"/>
      <c r="CL113" s="857"/>
      <c r="CM113" s="851" t="s">
        <v>451</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v>91328</v>
      </c>
      <c r="DH113" s="816"/>
      <c r="DI113" s="816"/>
      <c r="DJ113" s="816"/>
      <c r="DK113" s="817"/>
      <c r="DL113" s="818" t="s">
        <v>130</v>
      </c>
      <c r="DM113" s="816"/>
      <c r="DN113" s="816"/>
      <c r="DO113" s="816"/>
      <c r="DP113" s="817"/>
      <c r="DQ113" s="818" t="s">
        <v>440</v>
      </c>
      <c r="DR113" s="816"/>
      <c r="DS113" s="816"/>
      <c r="DT113" s="816"/>
      <c r="DU113" s="817"/>
      <c r="DV113" s="860" t="s">
        <v>440</v>
      </c>
      <c r="DW113" s="861"/>
      <c r="DX113" s="861"/>
      <c r="DY113" s="861"/>
      <c r="DZ113" s="862"/>
    </row>
    <row r="114" spans="1:130" s="230" customFormat="1" ht="26.25" customHeight="1" x14ac:dyDescent="0.15">
      <c r="A114" s="950"/>
      <c r="B114" s="951"/>
      <c r="C114" s="788" t="s">
        <v>452</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107757</v>
      </c>
      <c r="AB114" s="816"/>
      <c r="AC114" s="816"/>
      <c r="AD114" s="816"/>
      <c r="AE114" s="817"/>
      <c r="AF114" s="818">
        <v>70952</v>
      </c>
      <c r="AG114" s="816"/>
      <c r="AH114" s="816"/>
      <c r="AI114" s="816"/>
      <c r="AJ114" s="817"/>
      <c r="AK114" s="818">
        <v>18518</v>
      </c>
      <c r="AL114" s="816"/>
      <c r="AM114" s="816"/>
      <c r="AN114" s="816"/>
      <c r="AO114" s="817"/>
      <c r="AP114" s="860">
        <v>0.3</v>
      </c>
      <c r="AQ114" s="861"/>
      <c r="AR114" s="861"/>
      <c r="AS114" s="861"/>
      <c r="AT114" s="862"/>
      <c r="AU114" s="968"/>
      <c r="AV114" s="969"/>
      <c r="AW114" s="969"/>
      <c r="AX114" s="969"/>
      <c r="AY114" s="969"/>
      <c r="AZ114" s="851" t="s">
        <v>453</v>
      </c>
      <c r="BA114" s="788"/>
      <c r="BB114" s="788"/>
      <c r="BC114" s="788"/>
      <c r="BD114" s="788"/>
      <c r="BE114" s="788"/>
      <c r="BF114" s="788"/>
      <c r="BG114" s="788"/>
      <c r="BH114" s="788"/>
      <c r="BI114" s="788"/>
      <c r="BJ114" s="788"/>
      <c r="BK114" s="788"/>
      <c r="BL114" s="788"/>
      <c r="BM114" s="788"/>
      <c r="BN114" s="788"/>
      <c r="BO114" s="788"/>
      <c r="BP114" s="789"/>
      <c r="BQ114" s="852">
        <v>1752932</v>
      </c>
      <c r="BR114" s="853"/>
      <c r="BS114" s="853"/>
      <c r="BT114" s="853"/>
      <c r="BU114" s="853"/>
      <c r="BV114" s="853">
        <v>1696155</v>
      </c>
      <c r="BW114" s="853"/>
      <c r="BX114" s="853"/>
      <c r="BY114" s="853"/>
      <c r="BZ114" s="853"/>
      <c r="CA114" s="853">
        <v>1704129</v>
      </c>
      <c r="CB114" s="853"/>
      <c r="CC114" s="853"/>
      <c r="CD114" s="853"/>
      <c r="CE114" s="853"/>
      <c r="CF114" s="911">
        <v>31.2</v>
      </c>
      <c r="CG114" s="912"/>
      <c r="CH114" s="912"/>
      <c r="CI114" s="912"/>
      <c r="CJ114" s="912"/>
      <c r="CK114" s="963"/>
      <c r="CL114" s="857"/>
      <c r="CM114" s="851" t="s">
        <v>454</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130</v>
      </c>
      <c r="DH114" s="816"/>
      <c r="DI114" s="816"/>
      <c r="DJ114" s="816"/>
      <c r="DK114" s="817"/>
      <c r="DL114" s="818" t="s">
        <v>130</v>
      </c>
      <c r="DM114" s="816"/>
      <c r="DN114" s="816"/>
      <c r="DO114" s="816"/>
      <c r="DP114" s="817"/>
      <c r="DQ114" s="818" t="s">
        <v>130</v>
      </c>
      <c r="DR114" s="816"/>
      <c r="DS114" s="816"/>
      <c r="DT114" s="816"/>
      <c r="DU114" s="817"/>
      <c r="DV114" s="860" t="s">
        <v>130</v>
      </c>
      <c r="DW114" s="861"/>
      <c r="DX114" s="861"/>
      <c r="DY114" s="861"/>
      <c r="DZ114" s="862"/>
    </row>
    <row r="115" spans="1:130" s="230" customFormat="1" ht="26.25" customHeight="1" x14ac:dyDescent="0.15">
      <c r="A115" s="950"/>
      <c r="B115" s="951"/>
      <c r="C115" s="788" t="s">
        <v>455</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t="s">
        <v>130</v>
      </c>
      <c r="AB115" s="955"/>
      <c r="AC115" s="955"/>
      <c r="AD115" s="955"/>
      <c r="AE115" s="956"/>
      <c r="AF115" s="957" t="s">
        <v>130</v>
      </c>
      <c r="AG115" s="955"/>
      <c r="AH115" s="955"/>
      <c r="AI115" s="955"/>
      <c r="AJ115" s="956"/>
      <c r="AK115" s="957">
        <v>61347</v>
      </c>
      <c r="AL115" s="955"/>
      <c r="AM115" s="955"/>
      <c r="AN115" s="955"/>
      <c r="AO115" s="956"/>
      <c r="AP115" s="958">
        <v>1.1000000000000001</v>
      </c>
      <c r="AQ115" s="959"/>
      <c r="AR115" s="959"/>
      <c r="AS115" s="959"/>
      <c r="AT115" s="960"/>
      <c r="AU115" s="968"/>
      <c r="AV115" s="969"/>
      <c r="AW115" s="969"/>
      <c r="AX115" s="969"/>
      <c r="AY115" s="969"/>
      <c r="AZ115" s="851" t="s">
        <v>456</v>
      </c>
      <c r="BA115" s="788"/>
      <c r="BB115" s="788"/>
      <c r="BC115" s="788"/>
      <c r="BD115" s="788"/>
      <c r="BE115" s="788"/>
      <c r="BF115" s="788"/>
      <c r="BG115" s="788"/>
      <c r="BH115" s="788"/>
      <c r="BI115" s="788"/>
      <c r="BJ115" s="788"/>
      <c r="BK115" s="788"/>
      <c r="BL115" s="788"/>
      <c r="BM115" s="788"/>
      <c r="BN115" s="788"/>
      <c r="BO115" s="788"/>
      <c r="BP115" s="789"/>
      <c r="BQ115" s="852" t="s">
        <v>130</v>
      </c>
      <c r="BR115" s="853"/>
      <c r="BS115" s="853"/>
      <c r="BT115" s="853"/>
      <c r="BU115" s="853"/>
      <c r="BV115" s="853" t="s">
        <v>130</v>
      </c>
      <c r="BW115" s="853"/>
      <c r="BX115" s="853"/>
      <c r="BY115" s="853"/>
      <c r="BZ115" s="853"/>
      <c r="CA115" s="853" t="s">
        <v>440</v>
      </c>
      <c r="CB115" s="853"/>
      <c r="CC115" s="853"/>
      <c r="CD115" s="853"/>
      <c r="CE115" s="853"/>
      <c r="CF115" s="911" t="s">
        <v>130</v>
      </c>
      <c r="CG115" s="912"/>
      <c r="CH115" s="912"/>
      <c r="CI115" s="912"/>
      <c r="CJ115" s="912"/>
      <c r="CK115" s="963"/>
      <c r="CL115" s="857"/>
      <c r="CM115" s="851" t="s">
        <v>457</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130</v>
      </c>
      <c r="DH115" s="816"/>
      <c r="DI115" s="816"/>
      <c r="DJ115" s="816"/>
      <c r="DK115" s="817"/>
      <c r="DL115" s="818" t="s">
        <v>440</v>
      </c>
      <c r="DM115" s="816"/>
      <c r="DN115" s="816"/>
      <c r="DO115" s="816"/>
      <c r="DP115" s="817"/>
      <c r="DQ115" s="818" t="s">
        <v>130</v>
      </c>
      <c r="DR115" s="816"/>
      <c r="DS115" s="816"/>
      <c r="DT115" s="816"/>
      <c r="DU115" s="817"/>
      <c r="DV115" s="860" t="s">
        <v>130</v>
      </c>
      <c r="DW115" s="861"/>
      <c r="DX115" s="861"/>
      <c r="DY115" s="861"/>
      <c r="DZ115" s="862"/>
    </row>
    <row r="116" spans="1:130" s="230" customFormat="1" ht="26.25" customHeight="1" x14ac:dyDescent="0.15">
      <c r="A116" s="952"/>
      <c r="B116" s="953"/>
      <c r="C116" s="875" t="s">
        <v>458</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130</v>
      </c>
      <c r="AB116" s="816"/>
      <c r="AC116" s="816"/>
      <c r="AD116" s="816"/>
      <c r="AE116" s="817"/>
      <c r="AF116" s="818" t="s">
        <v>130</v>
      </c>
      <c r="AG116" s="816"/>
      <c r="AH116" s="816"/>
      <c r="AI116" s="816"/>
      <c r="AJ116" s="817"/>
      <c r="AK116" s="818" t="s">
        <v>130</v>
      </c>
      <c r="AL116" s="816"/>
      <c r="AM116" s="816"/>
      <c r="AN116" s="816"/>
      <c r="AO116" s="817"/>
      <c r="AP116" s="860" t="s">
        <v>130</v>
      </c>
      <c r="AQ116" s="861"/>
      <c r="AR116" s="861"/>
      <c r="AS116" s="861"/>
      <c r="AT116" s="862"/>
      <c r="AU116" s="968"/>
      <c r="AV116" s="969"/>
      <c r="AW116" s="969"/>
      <c r="AX116" s="969"/>
      <c r="AY116" s="969"/>
      <c r="AZ116" s="945" t="s">
        <v>459</v>
      </c>
      <c r="BA116" s="946"/>
      <c r="BB116" s="946"/>
      <c r="BC116" s="946"/>
      <c r="BD116" s="946"/>
      <c r="BE116" s="946"/>
      <c r="BF116" s="946"/>
      <c r="BG116" s="946"/>
      <c r="BH116" s="946"/>
      <c r="BI116" s="946"/>
      <c r="BJ116" s="946"/>
      <c r="BK116" s="946"/>
      <c r="BL116" s="946"/>
      <c r="BM116" s="946"/>
      <c r="BN116" s="946"/>
      <c r="BO116" s="946"/>
      <c r="BP116" s="947"/>
      <c r="BQ116" s="852" t="s">
        <v>130</v>
      </c>
      <c r="BR116" s="853"/>
      <c r="BS116" s="853"/>
      <c r="BT116" s="853"/>
      <c r="BU116" s="853"/>
      <c r="BV116" s="853" t="s">
        <v>130</v>
      </c>
      <c r="BW116" s="853"/>
      <c r="BX116" s="853"/>
      <c r="BY116" s="853"/>
      <c r="BZ116" s="853"/>
      <c r="CA116" s="853" t="s">
        <v>130</v>
      </c>
      <c r="CB116" s="853"/>
      <c r="CC116" s="853"/>
      <c r="CD116" s="853"/>
      <c r="CE116" s="853"/>
      <c r="CF116" s="911" t="s">
        <v>440</v>
      </c>
      <c r="CG116" s="912"/>
      <c r="CH116" s="912"/>
      <c r="CI116" s="912"/>
      <c r="CJ116" s="912"/>
      <c r="CK116" s="963"/>
      <c r="CL116" s="857"/>
      <c r="CM116" s="851" t="s">
        <v>460</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444</v>
      </c>
      <c r="DH116" s="816"/>
      <c r="DI116" s="816"/>
      <c r="DJ116" s="816"/>
      <c r="DK116" s="817"/>
      <c r="DL116" s="818" t="s">
        <v>130</v>
      </c>
      <c r="DM116" s="816"/>
      <c r="DN116" s="816"/>
      <c r="DO116" s="816"/>
      <c r="DP116" s="817"/>
      <c r="DQ116" s="818" t="s">
        <v>130</v>
      </c>
      <c r="DR116" s="816"/>
      <c r="DS116" s="816"/>
      <c r="DT116" s="816"/>
      <c r="DU116" s="817"/>
      <c r="DV116" s="860" t="s">
        <v>130</v>
      </c>
      <c r="DW116" s="861"/>
      <c r="DX116" s="861"/>
      <c r="DY116" s="861"/>
      <c r="DZ116" s="862"/>
    </row>
    <row r="117" spans="1:130" s="230" customFormat="1" ht="26.25" customHeight="1" x14ac:dyDescent="0.15">
      <c r="A117" s="931" t="s">
        <v>190</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461</v>
      </c>
      <c r="Z117" s="933"/>
      <c r="AA117" s="938">
        <v>1211279</v>
      </c>
      <c r="AB117" s="939"/>
      <c r="AC117" s="939"/>
      <c r="AD117" s="939"/>
      <c r="AE117" s="940"/>
      <c r="AF117" s="941">
        <v>1185147</v>
      </c>
      <c r="AG117" s="939"/>
      <c r="AH117" s="939"/>
      <c r="AI117" s="939"/>
      <c r="AJ117" s="940"/>
      <c r="AK117" s="941">
        <v>1210658</v>
      </c>
      <c r="AL117" s="939"/>
      <c r="AM117" s="939"/>
      <c r="AN117" s="939"/>
      <c r="AO117" s="940"/>
      <c r="AP117" s="942"/>
      <c r="AQ117" s="943"/>
      <c r="AR117" s="943"/>
      <c r="AS117" s="943"/>
      <c r="AT117" s="944"/>
      <c r="AU117" s="968"/>
      <c r="AV117" s="969"/>
      <c r="AW117" s="969"/>
      <c r="AX117" s="969"/>
      <c r="AY117" s="969"/>
      <c r="AZ117" s="899" t="s">
        <v>462</v>
      </c>
      <c r="BA117" s="900"/>
      <c r="BB117" s="900"/>
      <c r="BC117" s="900"/>
      <c r="BD117" s="900"/>
      <c r="BE117" s="900"/>
      <c r="BF117" s="900"/>
      <c r="BG117" s="900"/>
      <c r="BH117" s="900"/>
      <c r="BI117" s="900"/>
      <c r="BJ117" s="900"/>
      <c r="BK117" s="900"/>
      <c r="BL117" s="900"/>
      <c r="BM117" s="900"/>
      <c r="BN117" s="900"/>
      <c r="BO117" s="900"/>
      <c r="BP117" s="901"/>
      <c r="BQ117" s="852" t="s">
        <v>130</v>
      </c>
      <c r="BR117" s="853"/>
      <c r="BS117" s="853"/>
      <c r="BT117" s="853"/>
      <c r="BU117" s="853"/>
      <c r="BV117" s="853" t="s">
        <v>130</v>
      </c>
      <c r="BW117" s="853"/>
      <c r="BX117" s="853"/>
      <c r="BY117" s="853"/>
      <c r="BZ117" s="853"/>
      <c r="CA117" s="853" t="s">
        <v>130</v>
      </c>
      <c r="CB117" s="853"/>
      <c r="CC117" s="853"/>
      <c r="CD117" s="853"/>
      <c r="CE117" s="853"/>
      <c r="CF117" s="911" t="s">
        <v>130</v>
      </c>
      <c r="CG117" s="912"/>
      <c r="CH117" s="912"/>
      <c r="CI117" s="912"/>
      <c r="CJ117" s="912"/>
      <c r="CK117" s="963"/>
      <c r="CL117" s="857"/>
      <c r="CM117" s="851" t="s">
        <v>463</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v>205817</v>
      </c>
      <c r="DH117" s="816"/>
      <c r="DI117" s="816"/>
      <c r="DJ117" s="816"/>
      <c r="DK117" s="817"/>
      <c r="DL117" s="818">
        <v>205817</v>
      </c>
      <c r="DM117" s="816"/>
      <c r="DN117" s="816"/>
      <c r="DO117" s="816"/>
      <c r="DP117" s="817"/>
      <c r="DQ117" s="818">
        <v>144470</v>
      </c>
      <c r="DR117" s="816"/>
      <c r="DS117" s="816"/>
      <c r="DT117" s="816"/>
      <c r="DU117" s="817"/>
      <c r="DV117" s="860">
        <v>2.6</v>
      </c>
      <c r="DW117" s="861"/>
      <c r="DX117" s="861"/>
      <c r="DY117" s="861"/>
      <c r="DZ117" s="862"/>
    </row>
    <row r="118" spans="1:130" s="230" customFormat="1" ht="26.25" customHeight="1" x14ac:dyDescent="0.15">
      <c r="A118" s="931" t="s">
        <v>435</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432</v>
      </c>
      <c r="AB118" s="932"/>
      <c r="AC118" s="932"/>
      <c r="AD118" s="932"/>
      <c r="AE118" s="933"/>
      <c r="AF118" s="934" t="s">
        <v>433</v>
      </c>
      <c r="AG118" s="932"/>
      <c r="AH118" s="932"/>
      <c r="AI118" s="932"/>
      <c r="AJ118" s="933"/>
      <c r="AK118" s="934" t="s">
        <v>310</v>
      </c>
      <c r="AL118" s="932"/>
      <c r="AM118" s="932"/>
      <c r="AN118" s="932"/>
      <c r="AO118" s="933"/>
      <c r="AP118" s="935" t="s">
        <v>434</v>
      </c>
      <c r="AQ118" s="936"/>
      <c r="AR118" s="936"/>
      <c r="AS118" s="936"/>
      <c r="AT118" s="937"/>
      <c r="AU118" s="968"/>
      <c r="AV118" s="969"/>
      <c r="AW118" s="969"/>
      <c r="AX118" s="969"/>
      <c r="AY118" s="969"/>
      <c r="AZ118" s="874" t="s">
        <v>464</v>
      </c>
      <c r="BA118" s="875"/>
      <c r="BB118" s="875"/>
      <c r="BC118" s="875"/>
      <c r="BD118" s="875"/>
      <c r="BE118" s="875"/>
      <c r="BF118" s="875"/>
      <c r="BG118" s="875"/>
      <c r="BH118" s="875"/>
      <c r="BI118" s="875"/>
      <c r="BJ118" s="875"/>
      <c r="BK118" s="875"/>
      <c r="BL118" s="875"/>
      <c r="BM118" s="875"/>
      <c r="BN118" s="875"/>
      <c r="BO118" s="875"/>
      <c r="BP118" s="876"/>
      <c r="BQ118" s="915" t="s">
        <v>130</v>
      </c>
      <c r="BR118" s="881"/>
      <c r="BS118" s="881"/>
      <c r="BT118" s="881"/>
      <c r="BU118" s="881"/>
      <c r="BV118" s="881" t="s">
        <v>130</v>
      </c>
      <c r="BW118" s="881"/>
      <c r="BX118" s="881"/>
      <c r="BY118" s="881"/>
      <c r="BZ118" s="881"/>
      <c r="CA118" s="881" t="s">
        <v>130</v>
      </c>
      <c r="CB118" s="881"/>
      <c r="CC118" s="881"/>
      <c r="CD118" s="881"/>
      <c r="CE118" s="881"/>
      <c r="CF118" s="911" t="s">
        <v>130</v>
      </c>
      <c r="CG118" s="912"/>
      <c r="CH118" s="912"/>
      <c r="CI118" s="912"/>
      <c r="CJ118" s="912"/>
      <c r="CK118" s="963"/>
      <c r="CL118" s="857"/>
      <c r="CM118" s="851" t="s">
        <v>465</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130</v>
      </c>
      <c r="DH118" s="816"/>
      <c r="DI118" s="816"/>
      <c r="DJ118" s="816"/>
      <c r="DK118" s="817"/>
      <c r="DL118" s="818" t="s">
        <v>130</v>
      </c>
      <c r="DM118" s="816"/>
      <c r="DN118" s="816"/>
      <c r="DO118" s="816"/>
      <c r="DP118" s="817"/>
      <c r="DQ118" s="818" t="s">
        <v>130</v>
      </c>
      <c r="DR118" s="816"/>
      <c r="DS118" s="816"/>
      <c r="DT118" s="816"/>
      <c r="DU118" s="817"/>
      <c r="DV118" s="860" t="s">
        <v>130</v>
      </c>
      <c r="DW118" s="861"/>
      <c r="DX118" s="861"/>
      <c r="DY118" s="861"/>
      <c r="DZ118" s="862"/>
    </row>
    <row r="119" spans="1:130" s="230" customFormat="1" ht="26.25" customHeight="1" x14ac:dyDescent="0.15">
      <c r="A119" s="854" t="s">
        <v>438</v>
      </c>
      <c r="B119" s="855"/>
      <c r="C119" s="896" t="s">
        <v>439</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130</v>
      </c>
      <c r="AB119" s="925"/>
      <c r="AC119" s="925"/>
      <c r="AD119" s="925"/>
      <c r="AE119" s="926"/>
      <c r="AF119" s="927" t="s">
        <v>440</v>
      </c>
      <c r="AG119" s="925"/>
      <c r="AH119" s="925"/>
      <c r="AI119" s="925"/>
      <c r="AJ119" s="926"/>
      <c r="AK119" s="927" t="s">
        <v>130</v>
      </c>
      <c r="AL119" s="925"/>
      <c r="AM119" s="925"/>
      <c r="AN119" s="925"/>
      <c r="AO119" s="926"/>
      <c r="AP119" s="928" t="s">
        <v>130</v>
      </c>
      <c r="AQ119" s="929"/>
      <c r="AR119" s="929"/>
      <c r="AS119" s="929"/>
      <c r="AT119" s="930"/>
      <c r="AU119" s="970"/>
      <c r="AV119" s="971"/>
      <c r="AW119" s="971"/>
      <c r="AX119" s="971"/>
      <c r="AY119" s="971"/>
      <c r="AZ119" s="251" t="s">
        <v>190</v>
      </c>
      <c r="BA119" s="251"/>
      <c r="BB119" s="251"/>
      <c r="BC119" s="251"/>
      <c r="BD119" s="251"/>
      <c r="BE119" s="251"/>
      <c r="BF119" s="251"/>
      <c r="BG119" s="251"/>
      <c r="BH119" s="251"/>
      <c r="BI119" s="251"/>
      <c r="BJ119" s="251"/>
      <c r="BK119" s="251"/>
      <c r="BL119" s="251"/>
      <c r="BM119" s="251"/>
      <c r="BN119" s="251"/>
      <c r="BO119" s="913" t="s">
        <v>466</v>
      </c>
      <c r="BP119" s="914"/>
      <c r="BQ119" s="915">
        <v>15511923</v>
      </c>
      <c r="BR119" s="881"/>
      <c r="BS119" s="881"/>
      <c r="BT119" s="881"/>
      <c r="BU119" s="881"/>
      <c r="BV119" s="881">
        <v>15161757</v>
      </c>
      <c r="BW119" s="881"/>
      <c r="BX119" s="881"/>
      <c r="BY119" s="881"/>
      <c r="BZ119" s="881"/>
      <c r="CA119" s="881">
        <v>14252481</v>
      </c>
      <c r="CB119" s="881"/>
      <c r="CC119" s="881"/>
      <c r="CD119" s="881"/>
      <c r="CE119" s="881"/>
      <c r="CF119" s="784"/>
      <c r="CG119" s="785"/>
      <c r="CH119" s="785"/>
      <c r="CI119" s="785"/>
      <c r="CJ119" s="870"/>
      <c r="CK119" s="964"/>
      <c r="CL119" s="859"/>
      <c r="CM119" s="874" t="s">
        <v>467</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440</v>
      </c>
      <c r="DH119" s="800"/>
      <c r="DI119" s="800"/>
      <c r="DJ119" s="800"/>
      <c r="DK119" s="801"/>
      <c r="DL119" s="802" t="s">
        <v>440</v>
      </c>
      <c r="DM119" s="800"/>
      <c r="DN119" s="800"/>
      <c r="DO119" s="800"/>
      <c r="DP119" s="801"/>
      <c r="DQ119" s="802" t="s">
        <v>130</v>
      </c>
      <c r="DR119" s="800"/>
      <c r="DS119" s="800"/>
      <c r="DT119" s="800"/>
      <c r="DU119" s="801"/>
      <c r="DV119" s="884" t="s">
        <v>130</v>
      </c>
      <c r="DW119" s="885"/>
      <c r="DX119" s="885"/>
      <c r="DY119" s="885"/>
      <c r="DZ119" s="886"/>
    </row>
    <row r="120" spans="1:130" s="230" customFormat="1" ht="26.25" customHeight="1" x14ac:dyDescent="0.15">
      <c r="A120" s="856"/>
      <c r="B120" s="857"/>
      <c r="C120" s="851" t="s">
        <v>443</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130</v>
      </c>
      <c r="AB120" s="816"/>
      <c r="AC120" s="816"/>
      <c r="AD120" s="816"/>
      <c r="AE120" s="817"/>
      <c r="AF120" s="818" t="s">
        <v>130</v>
      </c>
      <c r="AG120" s="816"/>
      <c r="AH120" s="816"/>
      <c r="AI120" s="816"/>
      <c r="AJ120" s="817"/>
      <c r="AK120" s="818" t="s">
        <v>130</v>
      </c>
      <c r="AL120" s="816"/>
      <c r="AM120" s="816"/>
      <c r="AN120" s="816"/>
      <c r="AO120" s="817"/>
      <c r="AP120" s="860" t="s">
        <v>130</v>
      </c>
      <c r="AQ120" s="861"/>
      <c r="AR120" s="861"/>
      <c r="AS120" s="861"/>
      <c r="AT120" s="862"/>
      <c r="AU120" s="916" t="s">
        <v>468</v>
      </c>
      <c r="AV120" s="917"/>
      <c r="AW120" s="917"/>
      <c r="AX120" s="917"/>
      <c r="AY120" s="918"/>
      <c r="AZ120" s="896" t="s">
        <v>469</v>
      </c>
      <c r="BA120" s="844"/>
      <c r="BB120" s="844"/>
      <c r="BC120" s="844"/>
      <c r="BD120" s="844"/>
      <c r="BE120" s="844"/>
      <c r="BF120" s="844"/>
      <c r="BG120" s="844"/>
      <c r="BH120" s="844"/>
      <c r="BI120" s="844"/>
      <c r="BJ120" s="844"/>
      <c r="BK120" s="844"/>
      <c r="BL120" s="844"/>
      <c r="BM120" s="844"/>
      <c r="BN120" s="844"/>
      <c r="BO120" s="844"/>
      <c r="BP120" s="845"/>
      <c r="BQ120" s="897">
        <v>2678384</v>
      </c>
      <c r="BR120" s="878"/>
      <c r="BS120" s="878"/>
      <c r="BT120" s="878"/>
      <c r="BU120" s="878"/>
      <c r="BV120" s="878">
        <v>3227080</v>
      </c>
      <c r="BW120" s="878"/>
      <c r="BX120" s="878"/>
      <c r="BY120" s="878"/>
      <c r="BZ120" s="878"/>
      <c r="CA120" s="878">
        <v>3407575</v>
      </c>
      <c r="CB120" s="878"/>
      <c r="CC120" s="878"/>
      <c r="CD120" s="878"/>
      <c r="CE120" s="878"/>
      <c r="CF120" s="902">
        <v>62.5</v>
      </c>
      <c r="CG120" s="903"/>
      <c r="CH120" s="903"/>
      <c r="CI120" s="903"/>
      <c r="CJ120" s="903"/>
      <c r="CK120" s="904" t="s">
        <v>470</v>
      </c>
      <c r="CL120" s="888"/>
      <c r="CM120" s="888"/>
      <c r="CN120" s="888"/>
      <c r="CO120" s="889"/>
      <c r="CP120" s="908" t="s">
        <v>471</v>
      </c>
      <c r="CQ120" s="909"/>
      <c r="CR120" s="909"/>
      <c r="CS120" s="909"/>
      <c r="CT120" s="909"/>
      <c r="CU120" s="909"/>
      <c r="CV120" s="909"/>
      <c r="CW120" s="909"/>
      <c r="CX120" s="909"/>
      <c r="CY120" s="909"/>
      <c r="CZ120" s="909"/>
      <c r="DA120" s="909"/>
      <c r="DB120" s="909"/>
      <c r="DC120" s="909"/>
      <c r="DD120" s="909"/>
      <c r="DE120" s="909"/>
      <c r="DF120" s="910"/>
      <c r="DG120" s="897">
        <v>4145702</v>
      </c>
      <c r="DH120" s="878"/>
      <c r="DI120" s="878"/>
      <c r="DJ120" s="878"/>
      <c r="DK120" s="878"/>
      <c r="DL120" s="878">
        <v>3870970</v>
      </c>
      <c r="DM120" s="878"/>
      <c r="DN120" s="878"/>
      <c r="DO120" s="878"/>
      <c r="DP120" s="878"/>
      <c r="DQ120" s="878">
        <v>3459989</v>
      </c>
      <c r="DR120" s="878"/>
      <c r="DS120" s="878"/>
      <c r="DT120" s="878"/>
      <c r="DU120" s="878"/>
      <c r="DV120" s="879">
        <v>63.4</v>
      </c>
      <c r="DW120" s="879"/>
      <c r="DX120" s="879"/>
      <c r="DY120" s="879"/>
      <c r="DZ120" s="880"/>
    </row>
    <row r="121" spans="1:130" s="230" customFormat="1" ht="26.25" customHeight="1" x14ac:dyDescent="0.15">
      <c r="A121" s="856"/>
      <c r="B121" s="857"/>
      <c r="C121" s="899" t="s">
        <v>472</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130</v>
      </c>
      <c r="AB121" s="816"/>
      <c r="AC121" s="816"/>
      <c r="AD121" s="816"/>
      <c r="AE121" s="817"/>
      <c r="AF121" s="818" t="s">
        <v>130</v>
      </c>
      <c r="AG121" s="816"/>
      <c r="AH121" s="816"/>
      <c r="AI121" s="816"/>
      <c r="AJ121" s="817"/>
      <c r="AK121" s="818" t="s">
        <v>130</v>
      </c>
      <c r="AL121" s="816"/>
      <c r="AM121" s="816"/>
      <c r="AN121" s="816"/>
      <c r="AO121" s="817"/>
      <c r="AP121" s="860" t="s">
        <v>444</v>
      </c>
      <c r="AQ121" s="861"/>
      <c r="AR121" s="861"/>
      <c r="AS121" s="861"/>
      <c r="AT121" s="862"/>
      <c r="AU121" s="919"/>
      <c r="AV121" s="920"/>
      <c r="AW121" s="920"/>
      <c r="AX121" s="920"/>
      <c r="AY121" s="921"/>
      <c r="AZ121" s="851" t="s">
        <v>473</v>
      </c>
      <c r="BA121" s="788"/>
      <c r="BB121" s="788"/>
      <c r="BC121" s="788"/>
      <c r="BD121" s="788"/>
      <c r="BE121" s="788"/>
      <c r="BF121" s="788"/>
      <c r="BG121" s="788"/>
      <c r="BH121" s="788"/>
      <c r="BI121" s="788"/>
      <c r="BJ121" s="788"/>
      <c r="BK121" s="788"/>
      <c r="BL121" s="788"/>
      <c r="BM121" s="788"/>
      <c r="BN121" s="788"/>
      <c r="BO121" s="788"/>
      <c r="BP121" s="789"/>
      <c r="BQ121" s="852" t="s">
        <v>130</v>
      </c>
      <c r="BR121" s="853"/>
      <c r="BS121" s="853"/>
      <c r="BT121" s="853"/>
      <c r="BU121" s="853"/>
      <c r="BV121" s="853" t="s">
        <v>440</v>
      </c>
      <c r="BW121" s="853"/>
      <c r="BX121" s="853"/>
      <c r="BY121" s="853"/>
      <c r="BZ121" s="853"/>
      <c r="CA121" s="853" t="s">
        <v>130</v>
      </c>
      <c r="CB121" s="853"/>
      <c r="CC121" s="853"/>
      <c r="CD121" s="853"/>
      <c r="CE121" s="853"/>
      <c r="CF121" s="911" t="s">
        <v>130</v>
      </c>
      <c r="CG121" s="912"/>
      <c r="CH121" s="912"/>
      <c r="CI121" s="912"/>
      <c r="CJ121" s="912"/>
      <c r="CK121" s="905"/>
      <c r="CL121" s="891"/>
      <c r="CM121" s="891"/>
      <c r="CN121" s="891"/>
      <c r="CO121" s="892"/>
      <c r="CP121" s="871" t="s">
        <v>412</v>
      </c>
      <c r="CQ121" s="872"/>
      <c r="CR121" s="872"/>
      <c r="CS121" s="872"/>
      <c r="CT121" s="872"/>
      <c r="CU121" s="872"/>
      <c r="CV121" s="872"/>
      <c r="CW121" s="872"/>
      <c r="CX121" s="872"/>
      <c r="CY121" s="872"/>
      <c r="CZ121" s="872"/>
      <c r="DA121" s="872"/>
      <c r="DB121" s="872"/>
      <c r="DC121" s="872"/>
      <c r="DD121" s="872"/>
      <c r="DE121" s="872"/>
      <c r="DF121" s="873"/>
      <c r="DG121" s="852">
        <v>536440</v>
      </c>
      <c r="DH121" s="853"/>
      <c r="DI121" s="853"/>
      <c r="DJ121" s="853"/>
      <c r="DK121" s="853"/>
      <c r="DL121" s="853">
        <v>490349</v>
      </c>
      <c r="DM121" s="853"/>
      <c r="DN121" s="853"/>
      <c r="DO121" s="853"/>
      <c r="DP121" s="853"/>
      <c r="DQ121" s="853">
        <v>447435</v>
      </c>
      <c r="DR121" s="853"/>
      <c r="DS121" s="853"/>
      <c r="DT121" s="853"/>
      <c r="DU121" s="853"/>
      <c r="DV121" s="830">
        <v>8.1999999999999993</v>
      </c>
      <c r="DW121" s="830"/>
      <c r="DX121" s="830"/>
      <c r="DY121" s="830"/>
      <c r="DZ121" s="831"/>
    </row>
    <row r="122" spans="1:130" s="230" customFormat="1" ht="26.25" customHeight="1" x14ac:dyDescent="0.15">
      <c r="A122" s="856"/>
      <c r="B122" s="857"/>
      <c r="C122" s="851" t="s">
        <v>454</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130</v>
      </c>
      <c r="AB122" s="816"/>
      <c r="AC122" s="816"/>
      <c r="AD122" s="816"/>
      <c r="AE122" s="817"/>
      <c r="AF122" s="818" t="s">
        <v>130</v>
      </c>
      <c r="AG122" s="816"/>
      <c r="AH122" s="816"/>
      <c r="AI122" s="816"/>
      <c r="AJ122" s="817"/>
      <c r="AK122" s="818" t="s">
        <v>130</v>
      </c>
      <c r="AL122" s="816"/>
      <c r="AM122" s="816"/>
      <c r="AN122" s="816"/>
      <c r="AO122" s="817"/>
      <c r="AP122" s="860" t="s">
        <v>130</v>
      </c>
      <c r="AQ122" s="861"/>
      <c r="AR122" s="861"/>
      <c r="AS122" s="861"/>
      <c r="AT122" s="862"/>
      <c r="AU122" s="919"/>
      <c r="AV122" s="920"/>
      <c r="AW122" s="920"/>
      <c r="AX122" s="920"/>
      <c r="AY122" s="921"/>
      <c r="AZ122" s="874" t="s">
        <v>474</v>
      </c>
      <c r="BA122" s="875"/>
      <c r="BB122" s="875"/>
      <c r="BC122" s="875"/>
      <c r="BD122" s="875"/>
      <c r="BE122" s="875"/>
      <c r="BF122" s="875"/>
      <c r="BG122" s="875"/>
      <c r="BH122" s="875"/>
      <c r="BI122" s="875"/>
      <c r="BJ122" s="875"/>
      <c r="BK122" s="875"/>
      <c r="BL122" s="875"/>
      <c r="BM122" s="875"/>
      <c r="BN122" s="875"/>
      <c r="BO122" s="875"/>
      <c r="BP122" s="876"/>
      <c r="BQ122" s="915">
        <v>9789397</v>
      </c>
      <c r="BR122" s="881"/>
      <c r="BS122" s="881"/>
      <c r="BT122" s="881"/>
      <c r="BU122" s="881"/>
      <c r="BV122" s="881">
        <v>9663029</v>
      </c>
      <c r="BW122" s="881"/>
      <c r="BX122" s="881"/>
      <c r="BY122" s="881"/>
      <c r="BZ122" s="881"/>
      <c r="CA122" s="881">
        <v>9194909</v>
      </c>
      <c r="CB122" s="881"/>
      <c r="CC122" s="881"/>
      <c r="CD122" s="881"/>
      <c r="CE122" s="881"/>
      <c r="CF122" s="882">
        <v>168.6</v>
      </c>
      <c r="CG122" s="883"/>
      <c r="CH122" s="883"/>
      <c r="CI122" s="883"/>
      <c r="CJ122" s="883"/>
      <c r="CK122" s="905"/>
      <c r="CL122" s="891"/>
      <c r="CM122" s="891"/>
      <c r="CN122" s="891"/>
      <c r="CO122" s="892"/>
      <c r="CP122" s="871" t="s">
        <v>410</v>
      </c>
      <c r="CQ122" s="872"/>
      <c r="CR122" s="872"/>
      <c r="CS122" s="872"/>
      <c r="CT122" s="872"/>
      <c r="CU122" s="872"/>
      <c r="CV122" s="872"/>
      <c r="CW122" s="872"/>
      <c r="CX122" s="872"/>
      <c r="CY122" s="872"/>
      <c r="CZ122" s="872"/>
      <c r="DA122" s="872"/>
      <c r="DB122" s="872"/>
      <c r="DC122" s="872"/>
      <c r="DD122" s="872"/>
      <c r="DE122" s="872"/>
      <c r="DF122" s="873"/>
      <c r="DG122" s="852">
        <v>70348</v>
      </c>
      <c r="DH122" s="853"/>
      <c r="DI122" s="853"/>
      <c r="DJ122" s="853"/>
      <c r="DK122" s="853"/>
      <c r="DL122" s="853">
        <v>63292</v>
      </c>
      <c r="DM122" s="853"/>
      <c r="DN122" s="853"/>
      <c r="DO122" s="853"/>
      <c r="DP122" s="853"/>
      <c r="DQ122" s="853">
        <v>71922</v>
      </c>
      <c r="DR122" s="853"/>
      <c r="DS122" s="853"/>
      <c r="DT122" s="853"/>
      <c r="DU122" s="853"/>
      <c r="DV122" s="830">
        <v>1.3</v>
      </c>
      <c r="DW122" s="830"/>
      <c r="DX122" s="830"/>
      <c r="DY122" s="830"/>
      <c r="DZ122" s="831"/>
    </row>
    <row r="123" spans="1:130" s="230" customFormat="1" ht="26.25" customHeight="1" x14ac:dyDescent="0.15">
      <c r="A123" s="856"/>
      <c r="B123" s="857"/>
      <c r="C123" s="851" t="s">
        <v>460</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130</v>
      </c>
      <c r="AB123" s="816"/>
      <c r="AC123" s="816"/>
      <c r="AD123" s="816"/>
      <c r="AE123" s="817"/>
      <c r="AF123" s="818" t="s">
        <v>440</v>
      </c>
      <c r="AG123" s="816"/>
      <c r="AH123" s="816"/>
      <c r="AI123" s="816"/>
      <c r="AJ123" s="817"/>
      <c r="AK123" s="818" t="s">
        <v>440</v>
      </c>
      <c r="AL123" s="816"/>
      <c r="AM123" s="816"/>
      <c r="AN123" s="816"/>
      <c r="AO123" s="817"/>
      <c r="AP123" s="860" t="s">
        <v>130</v>
      </c>
      <c r="AQ123" s="861"/>
      <c r="AR123" s="861"/>
      <c r="AS123" s="861"/>
      <c r="AT123" s="862"/>
      <c r="AU123" s="922"/>
      <c r="AV123" s="923"/>
      <c r="AW123" s="923"/>
      <c r="AX123" s="923"/>
      <c r="AY123" s="923"/>
      <c r="AZ123" s="251" t="s">
        <v>190</v>
      </c>
      <c r="BA123" s="251"/>
      <c r="BB123" s="251"/>
      <c r="BC123" s="251"/>
      <c r="BD123" s="251"/>
      <c r="BE123" s="251"/>
      <c r="BF123" s="251"/>
      <c r="BG123" s="251"/>
      <c r="BH123" s="251"/>
      <c r="BI123" s="251"/>
      <c r="BJ123" s="251"/>
      <c r="BK123" s="251"/>
      <c r="BL123" s="251"/>
      <c r="BM123" s="251"/>
      <c r="BN123" s="251"/>
      <c r="BO123" s="913" t="s">
        <v>475</v>
      </c>
      <c r="BP123" s="914"/>
      <c r="BQ123" s="868">
        <v>12467781</v>
      </c>
      <c r="BR123" s="869"/>
      <c r="BS123" s="869"/>
      <c r="BT123" s="869"/>
      <c r="BU123" s="869"/>
      <c r="BV123" s="869">
        <v>12890109</v>
      </c>
      <c r="BW123" s="869"/>
      <c r="BX123" s="869"/>
      <c r="BY123" s="869"/>
      <c r="BZ123" s="869"/>
      <c r="CA123" s="869">
        <v>12602484</v>
      </c>
      <c r="CB123" s="869"/>
      <c r="CC123" s="869"/>
      <c r="CD123" s="869"/>
      <c r="CE123" s="869"/>
      <c r="CF123" s="784"/>
      <c r="CG123" s="785"/>
      <c r="CH123" s="785"/>
      <c r="CI123" s="785"/>
      <c r="CJ123" s="870"/>
      <c r="CK123" s="905"/>
      <c r="CL123" s="891"/>
      <c r="CM123" s="891"/>
      <c r="CN123" s="891"/>
      <c r="CO123" s="892"/>
      <c r="CP123" s="871" t="s">
        <v>407</v>
      </c>
      <c r="CQ123" s="872"/>
      <c r="CR123" s="872"/>
      <c r="CS123" s="872"/>
      <c r="CT123" s="872"/>
      <c r="CU123" s="872"/>
      <c r="CV123" s="872"/>
      <c r="CW123" s="872"/>
      <c r="CX123" s="872"/>
      <c r="CY123" s="872"/>
      <c r="CZ123" s="872"/>
      <c r="DA123" s="872"/>
      <c r="DB123" s="872"/>
      <c r="DC123" s="872"/>
      <c r="DD123" s="872"/>
      <c r="DE123" s="872"/>
      <c r="DF123" s="873"/>
      <c r="DG123" s="815">
        <v>9245</v>
      </c>
      <c r="DH123" s="816"/>
      <c r="DI123" s="816"/>
      <c r="DJ123" s="816"/>
      <c r="DK123" s="817"/>
      <c r="DL123" s="818">
        <v>10344</v>
      </c>
      <c r="DM123" s="816"/>
      <c r="DN123" s="816"/>
      <c r="DO123" s="816"/>
      <c r="DP123" s="817"/>
      <c r="DQ123" s="818">
        <v>10034</v>
      </c>
      <c r="DR123" s="816"/>
      <c r="DS123" s="816"/>
      <c r="DT123" s="816"/>
      <c r="DU123" s="817"/>
      <c r="DV123" s="860">
        <v>0.2</v>
      </c>
      <c r="DW123" s="861"/>
      <c r="DX123" s="861"/>
      <c r="DY123" s="861"/>
      <c r="DZ123" s="862"/>
    </row>
    <row r="124" spans="1:130" s="230" customFormat="1" ht="26.25" customHeight="1" thickBot="1" x14ac:dyDescent="0.2">
      <c r="A124" s="856"/>
      <c r="B124" s="857"/>
      <c r="C124" s="851" t="s">
        <v>463</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130</v>
      </c>
      <c r="AB124" s="816"/>
      <c r="AC124" s="816"/>
      <c r="AD124" s="816"/>
      <c r="AE124" s="817"/>
      <c r="AF124" s="818" t="s">
        <v>130</v>
      </c>
      <c r="AG124" s="816"/>
      <c r="AH124" s="816"/>
      <c r="AI124" s="816"/>
      <c r="AJ124" s="817"/>
      <c r="AK124" s="818">
        <v>61347</v>
      </c>
      <c r="AL124" s="816"/>
      <c r="AM124" s="816"/>
      <c r="AN124" s="816"/>
      <c r="AO124" s="817"/>
      <c r="AP124" s="860">
        <v>1.1000000000000001</v>
      </c>
      <c r="AQ124" s="861"/>
      <c r="AR124" s="861"/>
      <c r="AS124" s="861"/>
      <c r="AT124" s="862"/>
      <c r="AU124" s="863" t="s">
        <v>476</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55.7</v>
      </c>
      <c r="BR124" s="867"/>
      <c r="BS124" s="867"/>
      <c r="BT124" s="867"/>
      <c r="BU124" s="867"/>
      <c r="BV124" s="867">
        <v>40.5</v>
      </c>
      <c r="BW124" s="867"/>
      <c r="BX124" s="867"/>
      <c r="BY124" s="867"/>
      <c r="BZ124" s="867"/>
      <c r="CA124" s="867">
        <v>30.2</v>
      </c>
      <c r="CB124" s="867"/>
      <c r="CC124" s="867"/>
      <c r="CD124" s="867"/>
      <c r="CE124" s="867"/>
      <c r="CF124" s="762"/>
      <c r="CG124" s="763"/>
      <c r="CH124" s="763"/>
      <c r="CI124" s="763"/>
      <c r="CJ124" s="898"/>
      <c r="CK124" s="906"/>
      <c r="CL124" s="906"/>
      <c r="CM124" s="906"/>
      <c r="CN124" s="906"/>
      <c r="CO124" s="907"/>
      <c r="CP124" s="871" t="s">
        <v>477</v>
      </c>
      <c r="CQ124" s="872"/>
      <c r="CR124" s="872"/>
      <c r="CS124" s="872"/>
      <c r="CT124" s="872"/>
      <c r="CU124" s="872"/>
      <c r="CV124" s="872"/>
      <c r="CW124" s="872"/>
      <c r="CX124" s="872"/>
      <c r="CY124" s="872"/>
      <c r="CZ124" s="872"/>
      <c r="DA124" s="872"/>
      <c r="DB124" s="872"/>
      <c r="DC124" s="872"/>
      <c r="DD124" s="872"/>
      <c r="DE124" s="872"/>
      <c r="DF124" s="873"/>
      <c r="DG124" s="799" t="s">
        <v>130</v>
      </c>
      <c r="DH124" s="800"/>
      <c r="DI124" s="800"/>
      <c r="DJ124" s="800"/>
      <c r="DK124" s="801"/>
      <c r="DL124" s="802" t="s">
        <v>130</v>
      </c>
      <c r="DM124" s="800"/>
      <c r="DN124" s="800"/>
      <c r="DO124" s="800"/>
      <c r="DP124" s="801"/>
      <c r="DQ124" s="802" t="s">
        <v>130</v>
      </c>
      <c r="DR124" s="800"/>
      <c r="DS124" s="800"/>
      <c r="DT124" s="800"/>
      <c r="DU124" s="801"/>
      <c r="DV124" s="884" t="s">
        <v>130</v>
      </c>
      <c r="DW124" s="885"/>
      <c r="DX124" s="885"/>
      <c r="DY124" s="885"/>
      <c r="DZ124" s="886"/>
    </row>
    <row r="125" spans="1:130" s="230" customFormat="1" ht="26.25" customHeight="1" x14ac:dyDescent="0.15">
      <c r="A125" s="856"/>
      <c r="B125" s="857"/>
      <c r="C125" s="851" t="s">
        <v>465</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130</v>
      </c>
      <c r="AB125" s="816"/>
      <c r="AC125" s="816"/>
      <c r="AD125" s="816"/>
      <c r="AE125" s="817"/>
      <c r="AF125" s="818" t="s">
        <v>130</v>
      </c>
      <c r="AG125" s="816"/>
      <c r="AH125" s="816"/>
      <c r="AI125" s="816"/>
      <c r="AJ125" s="817"/>
      <c r="AK125" s="818" t="s">
        <v>440</v>
      </c>
      <c r="AL125" s="816"/>
      <c r="AM125" s="816"/>
      <c r="AN125" s="816"/>
      <c r="AO125" s="817"/>
      <c r="AP125" s="860" t="s">
        <v>130</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478</v>
      </c>
      <c r="CL125" s="888"/>
      <c r="CM125" s="888"/>
      <c r="CN125" s="888"/>
      <c r="CO125" s="889"/>
      <c r="CP125" s="896" t="s">
        <v>479</v>
      </c>
      <c r="CQ125" s="844"/>
      <c r="CR125" s="844"/>
      <c r="CS125" s="844"/>
      <c r="CT125" s="844"/>
      <c r="CU125" s="844"/>
      <c r="CV125" s="844"/>
      <c r="CW125" s="844"/>
      <c r="CX125" s="844"/>
      <c r="CY125" s="844"/>
      <c r="CZ125" s="844"/>
      <c r="DA125" s="844"/>
      <c r="DB125" s="844"/>
      <c r="DC125" s="844"/>
      <c r="DD125" s="844"/>
      <c r="DE125" s="844"/>
      <c r="DF125" s="845"/>
      <c r="DG125" s="897" t="s">
        <v>130</v>
      </c>
      <c r="DH125" s="878"/>
      <c r="DI125" s="878"/>
      <c r="DJ125" s="878"/>
      <c r="DK125" s="878"/>
      <c r="DL125" s="878" t="s">
        <v>130</v>
      </c>
      <c r="DM125" s="878"/>
      <c r="DN125" s="878"/>
      <c r="DO125" s="878"/>
      <c r="DP125" s="878"/>
      <c r="DQ125" s="878" t="s">
        <v>130</v>
      </c>
      <c r="DR125" s="878"/>
      <c r="DS125" s="878"/>
      <c r="DT125" s="878"/>
      <c r="DU125" s="878"/>
      <c r="DV125" s="879" t="s">
        <v>130</v>
      </c>
      <c r="DW125" s="879"/>
      <c r="DX125" s="879"/>
      <c r="DY125" s="879"/>
      <c r="DZ125" s="880"/>
    </row>
    <row r="126" spans="1:130" s="230" customFormat="1" ht="26.25" customHeight="1" thickBot="1" x14ac:dyDescent="0.2">
      <c r="A126" s="856"/>
      <c r="B126" s="857"/>
      <c r="C126" s="851" t="s">
        <v>467</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130</v>
      </c>
      <c r="AB126" s="816"/>
      <c r="AC126" s="816"/>
      <c r="AD126" s="816"/>
      <c r="AE126" s="817"/>
      <c r="AF126" s="818" t="s">
        <v>130</v>
      </c>
      <c r="AG126" s="816"/>
      <c r="AH126" s="816"/>
      <c r="AI126" s="816"/>
      <c r="AJ126" s="817"/>
      <c r="AK126" s="818" t="s">
        <v>130</v>
      </c>
      <c r="AL126" s="816"/>
      <c r="AM126" s="816"/>
      <c r="AN126" s="816"/>
      <c r="AO126" s="817"/>
      <c r="AP126" s="860" t="s">
        <v>130</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480</v>
      </c>
      <c r="CQ126" s="788"/>
      <c r="CR126" s="788"/>
      <c r="CS126" s="788"/>
      <c r="CT126" s="788"/>
      <c r="CU126" s="788"/>
      <c r="CV126" s="788"/>
      <c r="CW126" s="788"/>
      <c r="CX126" s="788"/>
      <c r="CY126" s="788"/>
      <c r="CZ126" s="788"/>
      <c r="DA126" s="788"/>
      <c r="DB126" s="788"/>
      <c r="DC126" s="788"/>
      <c r="DD126" s="788"/>
      <c r="DE126" s="788"/>
      <c r="DF126" s="789"/>
      <c r="DG126" s="852" t="s">
        <v>130</v>
      </c>
      <c r="DH126" s="853"/>
      <c r="DI126" s="853"/>
      <c r="DJ126" s="853"/>
      <c r="DK126" s="853"/>
      <c r="DL126" s="853" t="s">
        <v>130</v>
      </c>
      <c r="DM126" s="853"/>
      <c r="DN126" s="853"/>
      <c r="DO126" s="853"/>
      <c r="DP126" s="853"/>
      <c r="DQ126" s="853" t="s">
        <v>130</v>
      </c>
      <c r="DR126" s="853"/>
      <c r="DS126" s="853"/>
      <c r="DT126" s="853"/>
      <c r="DU126" s="853"/>
      <c r="DV126" s="830" t="s">
        <v>130</v>
      </c>
      <c r="DW126" s="830"/>
      <c r="DX126" s="830"/>
      <c r="DY126" s="830"/>
      <c r="DZ126" s="831"/>
    </row>
    <row r="127" spans="1:130" s="230" customFormat="1" ht="26.25" customHeight="1" x14ac:dyDescent="0.15">
      <c r="A127" s="858"/>
      <c r="B127" s="859"/>
      <c r="C127" s="874" t="s">
        <v>481</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130</v>
      </c>
      <c r="AB127" s="816"/>
      <c r="AC127" s="816"/>
      <c r="AD127" s="816"/>
      <c r="AE127" s="817"/>
      <c r="AF127" s="818" t="s">
        <v>130</v>
      </c>
      <c r="AG127" s="816"/>
      <c r="AH127" s="816"/>
      <c r="AI127" s="816"/>
      <c r="AJ127" s="817"/>
      <c r="AK127" s="818" t="s">
        <v>130</v>
      </c>
      <c r="AL127" s="816"/>
      <c r="AM127" s="816"/>
      <c r="AN127" s="816"/>
      <c r="AO127" s="817"/>
      <c r="AP127" s="860" t="s">
        <v>130</v>
      </c>
      <c r="AQ127" s="861"/>
      <c r="AR127" s="861"/>
      <c r="AS127" s="861"/>
      <c r="AT127" s="862"/>
      <c r="AU127" s="232"/>
      <c r="AV127" s="232"/>
      <c r="AW127" s="232"/>
      <c r="AX127" s="877" t="s">
        <v>482</v>
      </c>
      <c r="AY127" s="848"/>
      <c r="AZ127" s="848"/>
      <c r="BA127" s="848"/>
      <c r="BB127" s="848"/>
      <c r="BC127" s="848"/>
      <c r="BD127" s="848"/>
      <c r="BE127" s="849"/>
      <c r="BF127" s="847" t="s">
        <v>483</v>
      </c>
      <c r="BG127" s="848"/>
      <c r="BH127" s="848"/>
      <c r="BI127" s="848"/>
      <c r="BJ127" s="848"/>
      <c r="BK127" s="848"/>
      <c r="BL127" s="849"/>
      <c r="BM127" s="847" t="s">
        <v>484</v>
      </c>
      <c r="BN127" s="848"/>
      <c r="BO127" s="848"/>
      <c r="BP127" s="848"/>
      <c r="BQ127" s="848"/>
      <c r="BR127" s="848"/>
      <c r="BS127" s="849"/>
      <c r="BT127" s="847" t="s">
        <v>485</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486</v>
      </c>
      <c r="CQ127" s="788"/>
      <c r="CR127" s="788"/>
      <c r="CS127" s="788"/>
      <c r="CT127" s="788"/>
      <c r="CU127" s="788"/>
      <c r="CV127" s="788"/>
      <c r="CW127" s="788"/>
      <c r="CX127" s="788"/>
      <c r="CY127" s="788"/>
      <c r="CZ127" s="788"/>
      <c r="DA127" s="788"/>
      <c r="DB127" s="788"/>
      <c r="DC127" s="788"/>
      <c r="DD127" s="788"/>
      <c r="DE127" s="788"/>
      <c r="DF127" s="789"/>
      <c r="DG127" s="852" t="s">
        <v>130</v>
      </c>
      <c r="DH127" s="853"/>
      <c r="DI127" s="853"/>
      <c r="DJ127" s="853"/>
      <c r="DK127" s="853"/>
      <c r="DL127" s="853" t="s">
        <v>130</v>
      </c>
      <c r="DM127" s="853"/>
      <c r="DN127" s="853"/>
      <c r="DO127" s="853"/>
      <c r="DP127" s="853"/>
      <c r="DQ127" s="853" t="s">
        <v>130</v>
      </c>
      <c r="DR127" s="853"/>
      <c r="DS127" s="853"/>
      <c r="DT127" s="853"/>
      <c r="DU127" s="853"/>
      <c r="DV127" s="830" t="s">
        <v>130</v>
      </c>
      <c r="DW127" s="830"/>
      <c r="DX127" s="830"/>
      <c r="DY127" s="830"/>
      <c r="DZ127" s="831"/>
    </row>
    <row r="128" spans="1:130" s="230" customFormat="1" ht="26.25" customHeight="1" thickBot="1" x14ac:dyDescent="0.2">
      <c r="A128" s="832" t="s">
        <v>487</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488</v>
      </c>
      <c r="X128" s="834"/>
      <c r="Y128" s="834"/>
      <c r="Z128" s="835"/>
      <c r="AA128" s="836" t="s">
        <v>130</v>
      </c>
      <c r="AB128" s="837"/>
      <c r="AC128" s="837"/>
      <c r="AD128" s="837"/>
      <c r="AE128" s="838"/>
      <c r="AF128" s="839" t="s">
        <v>130</v>
      </c>
      <c r="AG128" s="837"/>
      <c r="AH128" s="837"/>
      <c r="AI128" s="837"/>
      <c r="AJ128" s="838"/>
      <c r="AK128" s="839" t="s">
        <v>130</v>
      </c>
      <c r="AL128" s="837"/>
      <c r="AM128" s="837"/>
      <c r="AN128" s="837"/>
      <c r="AO128" s="838"/>
      <c r="AP128" s="840"/>
      <c r="AQ128" s="841"/>
      <c r="AR128" s="841"/>
      <c r="AS128" s="841"/>
      <c r="AT128" s="842"/>
      <c r="AU128" s="232"/>
      <c r="AV128" s="232"/>
      <c r="AW128" s="232"/>
      <c r="AX128" s="843" t="s">
        <v>489</v>
      </c>
      <c r="AY128" s="844"/>
      <c r="AZ128" s="844"/>
      <c r="BA128" s="844"/>
      <c r="BB128" s="844"/>
      <c r="BC128" s="844"/>
      <c r="BD128" s="844"/>
      <c r="BE128" s="845"/>
      <c r="BF128" s="822" t="s">
        <v>130</v>
      </c>
      <c r="BG128" s="823"/>
      <c r="BH128" s="823"/>
      <c r="BI128" s="823"/>
      <c r="BJ128" s="823"/>
      <c r="BK128" s="823"/>
      <c r="BL128" s="846"/>
      <c r="BM128" s="822">
        <v>14.32</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490</v>
      </c>
      <c r="CQ128" s="766"/>
      <c r="CR128" s="766"/>
      <c r="CS128" s="766"/>
      <c r="CT128" s="766"/>
      <c r="CU128" s="766"/>
      <c r="CV128" s="766"/>
      <c r="CW128" s="766"/>
      <c r="CX128" s="766"/>
      <c r="CY128" s="766"/>
      <c r="CZ128" s="766"/>
      <c r="DA128" s="766"/>
      <c r="DB128" s="766"/>
      <c r="DC128" s="766"/>
      <c r="DD128" s="766"/>
      <c r="DE128" s="766"/>
      <c r="DF128" s="767"/>
      <c r="DG128" s="826" t="s">
        <v>130</v>
      </c>
      <c r="DH128" s="827"/>
      <c r="DI128" s="827"/>
      <c r="DJ128" s="827"/>
      <c r="DK128" s="827"/>
      <c r="DL128" s="827" t="s">
        <v>130</v>
      </c>
      <c r="DM128" s="827"/>
      <c r="DN128" s="827"/>
      <c r="DO128" s="827"/>
      <c r="DP128" s="827"/>
      <c r="DQ128" s="827" t="s">
        <v>440</v>
      </c>
      <c r="DR128" s="827"/>
      <c r="DS128" s="827"/>
      <c r="DT128" s="827"/>
      <c r="DU128" s="827"/>
      <c r="DV128" s="828" t="s">
        <v>130</v>
      </c>
      <c r="DW128" s="828"/>
      <c r="DX128" s="828"/>
      <c r="DY128" s="828"/>
      <c r="DZ128" s="829"/>
    </row>
    <row r="129" spans="1:131" s="230" customFormat="1" ht="26.25" customHeight="1" x14ac:dyDescent="0.15">
      <c r="A129" s="810" t="s">
        <v>107</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491</v>
      </c>
      <c r="X129" s="813"/>
      <c r="Y129" s="813"/>
      <c r="Z129" s="814"/>
      <c r="AA129" s="815">
        <v>6348434</v>
      </c>
      <c r="AB129" s="816"/>
      <c r="AC129" s="816"/>
      <c r="AD129" s="816"/>
      <c r="AE129" s="817"/>
      <c r="AF129" s="818">
        <v>6437326</v>
      </c>
      <c r="AG129" s="816"/>
      <c r="AH129" s="816"/>
      <c r="AI129" s="816"/>
      <c r="AJ129" s="817"/>
      <c r="AK129" s="818">
        <v>6289437</v>
      </c>
      <c r="AL129" s="816"/>
      <c r="AM129" s="816"/>
      <c r="AN129" s="816"/>
      <c r="AO129" s="817"/>
      <c r="AP129" s="819"/>
      <c r="AQ129" s="820"/>
      <c r="AR129" s="820"/>
      <c r="AS129" s="820"/>
      <c r="AT129" s="821"/>
      <c r="AU129" s="233"/>
      <c r="AV129" s="233"/>
      <c r="AW129" s="233"/>
      <c r="AX129" s="787" t="s">
        <v>492</v>
      </c>
      <c r="AY129" s="788"/>
      <c r="AZ129" s="788"/>
      <c r="BA129" s="788"/>
      <c r="BB129" s="788"/>
      <c r="BC129" s="788"/>
      <c r="BD129" s="788"/>
      <c r="BE129" s="789"/>
      <c r="BF129" s="806" t="s">
        <v>130</v>
      </c>
      <c r="BG129" s="807"/>
      <c r="BH129" s="807"/>
      <c r="BI129" s="807"/>
      <c r="BJ129" s="807"/>
      <c r="BK129" s="807"/>
      <c r="BL129" s="808"/>
      <c r="BM129" s="806">
        <v>19.32</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493</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494</v>
      </c>
      <c r="X130" s="813"/>
      <c r="Y130" s="813"/>
      <c r="Z130" s="814"/>
      <c r="AA130" s="815">
        <v>887663</v>
      </c>
      <c r="AB130" s="816"/>
      <c r="AC130" s="816"/>
      <c r="AD130" s="816"/>
      <c r="AE130" s="817"/>
      <c r="AF130" s="818">
        <v>838063</v>
      </c>
      <c r="AG130" s="816"/>
      <c r="AH130" s="816"/>
      <c r="AI130" s="816"/>
      <c r="AJ130" s="817"/>
      <c r="AK130" s="818">
        <v>834602</v>
      </c>
      <c r="AL130" s="816"/>
      <c r="AM130" s="816"/>
      <c r="AN130" s="816"/>
      <c r="AO130" s="817"/>
      <c r="AP130" s="819"/>
      <c r="AQ130" s="820"/>
      <c r="AR130" s="820"/>
      <c r="AS130" s="820"/>
      <c r="AT130" s="821"/>
      <c r="AU130" s="233"/>
      <c r="AV130" s="233"/>
      <c r="AW130" s="233"/>
      <c r="AX130" s="787" t="s">
        <v>495</v>
      </c>
      <c r="AY130" s="788"/>
      <c r="AZ130" s="788"/>
      <c r="BA130" s="788"/>
      <c r="BB130" s="788"/>
      <c r="BC130" s="788"/>
      <c r="BD130" s="788"/>
      <c r="BE130" s="789"/>
      <c r="BF130" s="790">
        <v>6.3</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496</v>
      </c>
      <c r="X131" s="797"/>
      <c r="Y131" s="797"/>
      <c r="Z131" s="798"/>
      <c r="AA131" s="799">
        <v>5460771</v>
      </c>
      <c r="AB131" s="800"/>
      <c r="AC131" s="800"/>
      <c r="AD131" s="800"/>
      <c r="AE131" s="801"/>
      <c r="AF131" s="802">
        <v>5599263</v>
      </c>
      <c r="AG131" s="800"/>
      <c r="AH131" s="800"/>
      <c r="AI131" s="800"/>
      <c r="AJ131" s="801"/>
      <c r="AK131" s="802">
        <v>5454835</v>
      </c>
      <c r="AL131" s="800"/>
      <c r="AM131" s="800"/>
      <c r="AN131" s="800"/>
      <c r="AO131" s="801"/>
      <c r="AP131" s="803"/>
      <c r="AQ131" s="804"/>
      <c r="AR131" s="804"/>
      <c r="AS131" s="804"/>
      <c r="AT131" s="805"/>
      <c r="AU131" s="233"/>
      <c r="AV131" s="233"/>
      <c r="AW131" s="233"/>
      <c r="AX131" s="765" t="s">
        <v>497</v>
      </c>
      <c r="AY131" s="766"/>
      <c r="AZ131" s="766"/>
      <c r="BA131" s="766"/>
      <c r="BB131" s="766"/>
      <c r="BC131" s="766"/>
      <c r="BD131" s="766"/>
      <c r="BE131" s="767"/>
      <c r="BF131" s="768">
        <v>30.2</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498</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499</v>
      </c>
      <c r="W132" s="778"/>
      <c r="X132" s="778"/>
      <c r="Y132" s="778"/>
      <c r="Z132" s="779"/>
      <c r="AA132" s="780">
        <v>5.9261961359999997</v>
      </c>
      <c r="AB132" s="781"/>
      <c r="AC132" s="781"/>
      <c r="AD132" s="781"/>
      <c r="AE132" s="782"/>
      <c r="AF132" s="783">
        <v>6.19874437</v>
      </c>
      <c r="AG132" s="781"/>
      <c r="AH132" s="781"/>
      <c r="AI132" s="781"/>
      <c r="AJ132" s="782"/>
      <c r="AK132" s="783">
        <v>6.8939940440000003</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500</v>
      </c>
      <c r="W133" s="757"/>
      <c r="X133" s="757"/>
      <c r="Y133" s="757"/>
      <c r="Z133" s="758"/>
      <c r="AA133" s="759">
        <v>6.5</v>
      </c>
      <c r="AB133" s="760"/>
      <c r="AC133" s="760"/>
      <c r="AD133" s="760"/>
      <c r="AE133" s="761"/>
      <c r="AF133" s="759">
        <v>6.5</v>
      </c>
      <c r="AG133" s="760"/>
      <c r="AH133" s="760"/>
      <c r="AI133" s="760"/>
      <c r="AJ133" s="761"/>
      <c r="AK133" s="759">
        <v>6.3</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1mFVuUviMcLDB1o5FXd89f5bGepar/GQ4ItMFPLK4RXfsuK0tyrVF83e7TfD+CV52b+9GR3V5zmB8kXEVVrqoQ==" saltValue="t8133l3A2EI24dG9wKM9+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46" zoomScaleNormal="85" zoomScaleSheetLayoutView="100" workbookViewId="0">
      <selection activeCell="AR72" sqref="AR72"/>
    </sheetView>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501</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Riyr6lO7QtQrNz/CrnYYv50U+vXvnZYKfXsW+AIP7Lz2WzRFbr8r3qaL2nTGuZ3JRkwAmaSaFbHChuFKixGhOg==" saltValue="H/DAQerT8Gy6X9Nmmuj9N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BC19"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Yz4LUFR3P92hdxMRmnxX21TNfCD8z/FxmBOVpz3lO4UlyM1PFbQ2qNpzrbSRbQG5bhEdDgztUYMzMLuAktotA==" saltValue="2FT2NvIKPc1V+HkW29F76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D4" workbookViewId="0">
      <selection activeCell="AM57" sqref="AM57"/>
    </sheetView>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502</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503</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504</v>
      </c>
      <c r="AP7" s="272"/>
      <c r="AQ7" s="273" t="s">
        <v>505</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506</v>
      </c>
      <c r="AQ8" s="279" t="s">
        <v>507</v>
      </c>
      <c r="AR8" s="280" t="s">
        <v>508</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509</v>
      </c>
      <c r="AL9" s="1167"/>
      <c r="AM9" s="1167"/>
      <c r="AN9" s="1168"/>
      <c r="AO9" s="281">
        <v>2129986</v>
      </c>
      <c r="AP9" s="281">
        <v>101491</v>
      </c>
      <c r="AQ9" s="282">
        <v>76332</v>
      </c>
      <c r="AR9" s="283">
        <v>33</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510</v>
      </c>
      <c r="AL10" s="1167"/>
      <c r="AM10" s="1167"/>
      <c r="AN10" s="1168"/>
      <c r="AO10" s="284">
        <v>225177</v>
      </c>
      <c r="AP10" s="284">
        <v>10729</v>
      </c>
      <c r="AQ10" s="285">
        <v>8203</v>
      </c>
      <c r="AR10" s="286">
        <v>30.8</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511</v>
      </c>
      <c r="AL11" s="1167"/>
      <c r="AM11" s="1167"/>
      <c r="AN11" s="1168"/>
      <c r="AO11" s="284" t="s">
        <v>512</v>
      </c>
      <c r="AP11" s="284" t="s">
        <v>512</v>
      </c>
      <c r="AQ11" s="285">
        <v>546</v>
      </c>
      <c r="AR11" s="286" t="s">
        <v>512</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513</v>
      </c>
      <c r="AL12" s="1167"/>
      <c r="AM12" s="1167"/>
      <c r="AN12" s="1168"/>
      <c r="AO12" s="284" t="s">
        <v>512</v>
      </c>
      <c r="AP12" s="284" t="s">
        <v>512</v>
      </c>
      <c r="AQ12" s="285">
        <v>4</v>
      </c>
      <c r="AR12" s="286" t="s">
        <v>512</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514</v>
      </c>
      <c r="AL13" s="1167"/>
      <c r="AM13" s="1167"/>
      <c r="AN13" s="1168"/>
      <c r="AO13" s="284">
        <v>106689</v>
      </c>
      <c r="AP13" s="284">
        <v>5084</v>
      </c>
      <c r="AQ13" s="285">
        <v>2795</v>
      </c>
      <c r="AR13" s="286">
        <v>81.900000000000006</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515</v>
      </c>
      <c r="AL14" s="1167"/>
      <c r="AM14" s="1167"/>
      <c r="AN14" s="1168"/>
      <c r="AO14" s="284">
        <v>15681</v>
      </c>
      <c r="AP14" s="284">
        <v>747</v>
      </c>
      <c r="AQ14" s="285">
        <v>1229</v>
      </c>
      <c r="AR14" s="286">
        <v>-39.200000000000003</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516</v>
      </c>
      <c r="AL15" s="1170"/>
      <c r="AM15" s="1170"/>
      <c r="AN15" s="1171"/>
      <c r="AO15" s="284">
        <v>-130906</v>
      </c>
      <c r="AP15" s="284">
        <v>-6237</v>
      </c>
      <c r="AQ15" s="285">
        <v>-5192</v>
      </c>
      <c r="AR15" s="286">
        <v>20.100000000000001</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190</v>
      </c>
      <c r="AL16" s="1170"/>
      <c r="AM16" s="1170"/>
      <c r="AN16" s="1171"/>
      <c r="AO16" s="284">
        <v>2346627</v>
      </c>
      <c r="AP16" s="284">
        <v>111813</v>
      </c>
      <c r="AQ16" s="285">
        <v>83916</v>
      </c>
      <c r="AR16" s="286">
        <v>33.200000000000003</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517</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518</v>
      </c>
      <c r="AP20" s="293" t="s">
        <v>519</v>
      </c>
      <c r="AQ20" s="294" t="s">
        <v>520</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521</v>
      </c>
      <c r="AL21" s="1173"/>
      <c r="AM21" s="1173"/>
      <c r="AN21" s="1174"/>
      <c r="AO21" s="297">
        <v>9.67</v>
      </c>
      <c r="AP21" s="298">
        <v>7.81</v>
      </c>
      <c r="AQ21" s="299">
        <v>1.86</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522</v>
      </c>
      <c r="AL22" s="1173"/>
      <c r="AM22" s="1173"/>
      <c r="AN22" s="1174"/>
      <c r="AO22" s="302">
        <v>97.7</v>
      </c>
      <c r="AP22" s="303">
        <v>97.3</v>
      </c>
      <c r="AQ22" s="304">
        <v>0.4</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523</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524</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525</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504</v>
      </c>
      <c r="AP30" s="272"/>
      <c r="AQ30" s="273" t="s">
        <v>505</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506</v>
      </c>
      <c r="AQ31" s="279" t="s">
        <v>507</v>
      </c>
      <c r="AR31" s="280" t="s">
        <v>508</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526</v>
      </c>
      <c r="AL32" s="1157"/>
      <c r="AM32" s="1157"/>
      <c r="AN32" s="1158"/>
      <c r="AO32" s="312">
        <v>786127</v>
      </c>
      <c r="AP32" s="312">
        <v>37458</v>
      </c>
      <c r="AQ32" s="313">
        <v>34996</v>
      </c>
      <c r="AR32" s="314">
        <v>7</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527</v>
      </c>
      <c r="AL33" s="1157"/>
      <c r="AM33" s="1157"/>
      <c r="AN33" s="1158"/>
      <c r="AO33" s="312" t="s">
        <v>512</v>
      </c>
      <c r="AP33" s="312" t="s">
        <v>512</v>
      </c>
      <c r="AQ33" s="313" t="s">
        <v>512</v>
      </c>
      <c r="AR33" s="314" t="s">
        <v>512</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528</v>
      </c>
      <c r="AL34" s="1157"/>
      <c r="AM34" s="1157"/>
      <c r="AN34" s="1158"/>
      <c r="AO34" s="312" t="s">
        <v>512</v>
      </c>
      <c r="AP34" s="312" t="s">
        <v>512</v>
      </c>
      <c r="AQ34" s="313" t="s">
        <v>512</v>
      </c>
      <c r="AR34" s="314" t="s">
        <v>512</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529</v>
      </c>
      <c r="AL35" s="1157"/>
      <c r="AM35" s="1157"/>
      <c r="AN35" s="1158"/>
      <c r="AO35" s="312">
        <v>344666</v>
      </c>
      <c r="AP35" s="312">
        <v>16423</v>
      </c>
      <c r="AQ35" s="313">
        <v>11520</v>
      </c>
      <c r="AR35" s="314">
        <v>42.6</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530</v>
      </c>
      <c r="AL36" s="1157"/>
      <c r="AM36" s="1157"/>
      <c r="AN36" s="1158"/>
      <c r="AO36" s="312">
        <v>18518</v>
      </c>
      <c r="AP36" s="312">
        <v>882</v>
      </c>
      <c r="AQ36" s="313">
        <v>3057</v>
      </c>
      <c r="AR36" s="314">
        <v>-71.099999999999994</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531</v>
      </c>
      <c r="AL37" s="1157"/>
      <c r="AM37" s="1157"/>
      <c r="AN37" s="1158"/>
      <c r="AO37" s="312">
        <v>61347</v>
      </c>
      <c r="AP37" s="312">
        <v>2923</v>
      </c>
      <c r="AQ37" s="313">
        <v>208</v>
      </c>
      <c r="AR37" s="314">
        <v>1305.3</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532</v>
      </c>
      <c r="AL38" s="1160"/>
      <c r="AM38" s="1160"/>
      <c r="AN38" s="1161"/>
      <c r="AO38" s="315" t="s">
        <v>512</v>
      </c>
      <c r="AP38" s="315" t="s">
        <v>512</v>
      </c>
      <c r="AQ38" s="316">
        <v>0</v>
      </c>
      <c r="AR38" s="304" t="s">
        <v>512</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533</v>
      </c>
      <c r="AL39" s="1160"/>
      <c r="AM39" s="1160"/>
      <c r="AN39" s="1161"/>
      <c r="AO39" s="312" t="s">
        <v>512</v>
      </c>
      <c r="AP39" s="312" t="s">
        <v>512</v>
      </c>
      <c r="AQ39" s="313">
        <v>-2483</v>
      </c>
      <c r="AR39" s="314" t="s">
        <v>512</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534</v>
      </c>
      <c r="AL40" s="1157"/>
      <c r="AM40" s="1157"/>
      <c r="AN40" s="1158"/>
      <c r="AO40" s="312">
        <v>-834602</v>
      </c>
      <c r="AP40" s="312">
        <v>-39768</v>
      </c>
      <c r="AQ40" s="313">
        <v>-31447</v>
      </c>
      <c r="AR40" s="314">
        <v>26.5</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302</v>
      </c>
      <c r="AL41" s="1163"/>
      <c r="AM41" s="1163"/>
      <c r="AN41" s="1164"/>
      <c r="AO41" s="312">
        <v>376056</v>
      </c>
      <c r="AP41" s="312">
        <v>17919</v>
      </c>
      <c r="AQ41" s="313">
        <v>15852</v>
      </c>
      <c r="AR41" s="314">
        <v>13</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535</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536</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537</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504</v>
      </c>
      <c r="AN49" s="1151" t="s">
        <v>538</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539</v>
      </c>
      <c r="AO50" s="329" t="s">
        <v>540</v>
      </c>
      <c r="AP50" s="330" t="s">
        <v>541</v>
      </c>
      <c r="AQ50" s="331" t="s">
        <v>542</v>
      </c>
      <c r="AR50" s="332" t="s">
        <v>543</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544</v>
      </c>
      <c r="AL51" s="325"/>
      <c r="AM51" s="333">
        <v>1225527</v>
      </c>
      <c r="AN51" s="334">
        <v>57057</v>
      </c>
      <c r="AO51" s="335">
        <v>-3.7</v>
      </c>
      <c r="AP51" s="336">
        <v>53869</v>
      </c>
      <c r="AQ51" s="337">
        <v>0.4</v>
      </c>
      <c r="AR51" s="338">
        <v>-4.0999999999999996</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545</v>
      </c>
      <c r="AM52" s="341">
        <v>722117</v>
      </c>
      <c r="AN52" s="342">
        <v>33620</v>
      </c>
      <c r="AO52" s="343">
        <v>127.8</v>
      </c>
      <c r="AP52" s="344">
        <v>35046</v>
      </c>
      <c r="AQ52" s="345">
        <v>7.1</v>
      </c>
      <c r="AR52" s="346">
        <v>120.7</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546</v>
      </c>
      <c r="AL53" s="325"/>
      <c r="AM53" s="333">
        <v>1259243</v>
      </c>
      <c r="AN53" s="334">
        <v>58589</v>
      </c>
      <c r="AO53" s="335">
        <v>2.7</v>
      </c>
      <c r="AP53" s="336">
        <v>59119</v>
      </c>
      <c r="AQ53" s="337">
        <v>9.6999999999999993</v>
      </c>
      <c r="AR53" s="338">
        <v>-7</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545</v>
      </c>
      <c r="AM54" s="341">
        <v>346934</v>
      </c>
      <c r="AN54" s="342">
        <v>16142</v>
      </c>
      <c r="AO54" s="343">
        <v>-52</v>
      </c>
      <c r="AP54" s="344">
        <v>29900</v>
      </c>
      <c r="AQ54" s="345">
        <v>-14.7</v>
      </c>
      <c r="AR54" s="346">
        <v>-37.299999999999997</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547</v>
      </c>
      <c r="AL55" s="325"/>
      <c r="AM55" s="333">
        <v>1090708</v>
      </c>
      <c r="AN55" s="334">
        <v>51200</v>
      </c>
      <c r="AO55" s="335">
        <v>-12.6</v>
      </c>
      <c r="AP55" s="336">
        <v>53895</v>
      </c>
      <c r="AQ55" s="337">
        <v>-8.8000000000000007</v>
      </c>
      <c r="AR55" s="338">
        <v>-3.8</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545</v>
      </c>
      <c r="AM56" s="341">
        <v>505561</v>
      </c>
      <c r="AN56" s="342">
        <v>23732</v>
      </c>
      <c r="AO56" s="343">
        <v>47</v>
      </c>
      <c r="AP56" s="344">
        <v>31224</v>
      </c>
      <c r="AQ56" s="345">
        <v>4.4000000000000004</v>
      </c>
      <c r="AR56" s="346">
        <v>42.6</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548</v>
      </c>
      <c r="AL57" s="325"/>
      <c r="AM57" s="333">
        <v>986277</v>
      </c>
      <c r="AN57" s="334">
        <v>46610</v>
      </c>
      <c r="AO57" s="335">
        <v>-9</v>
      </c>
      <c r="AP57" s="336">
        <v>56181</v>
      </c>
      <c r="AQ57" s="337">
        <v>4.2</v>
      </c>
      <c r="AR57" s="338">
        <v>-13.2</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545</v>
      </c>
      <c r="AM58" s="341">
        <v>412438</v>
      </c>
      <c r="AN58" s="342">
        <v>19491</v>
      </c>
      <c r="AO58" s="343">
        <v>-17.899999999999999</v>
      </c>
      <c r="AP58" s="344">
        <v>32039</v>
      </c>
      <c r="AQ58" s="345">
        <v>2.6</v>
      </c>
      <c r="AR58" s="346">
        <v>-20.5</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549</v>
      </c>
      <c r="AL59" s="325"/>
      <c r="AM59" s="333">
        <v>931141</v>
      </c>
      <c r="AN59" s="334">
        <v>44368</v>
      </c>
      <c r="AO59" s="335">
        <v>-4.8</v>
      </c>
      <c r="AP59" s="336">
        <v>47730</v>
      </c>
      <c r="AQ59" s="337">
        <v>-15</v>
      </c>
      <c r="AR59" s="338">
        <v>10.199999999999999</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545</v>
      </c>
      <c r="AM60" s="341">
        <v>287929</v>
      </c>
      <c r="AN60" s="342">
        <v>13719</v>
      </c>
      <c r="AO60" s="343">
        <v>-29.6</v>
      </c>
      <c r="AP60" s="344">
        <v>26378</v>
      </c>
      <c r="AQ60" s="345">
        <v>-17.7</v>
      </c>
      <c r="AR60" s="346">
        <v>-11.9</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550</v>
      </c>
      <c r="AL61" s="347"/>
      <c r="AM61" s="348">
        <v>1098579</v>
      </c>
      <c r="AN61" s="349">
        <v>51565</v>
      </c>
      <c r="AO61" s="350">
        <v>-5.5</v>
      </c>
      <c r="AP61" s="351">
        <v>54159</v>
      </c>
      <c r="AQ61" s="352">
        <v>-1.9</v>
      </c>
      <c r="AR61" s="338">
        <v>-3.6</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545</v>
      </c>
      <c r="AM62" s="341">
        <v>454996</v>
      </c>
      <c r="AN62" s="342">
        <v>21341</v>
      </c>
      <c r="AO62" s="343">
        <v>15.1</v>
      </c>
      <c r="AP62" s="344">
        <v>30917</v>
      </c>
      <c r="AQ62" s="345">
        <v>-3.7</v>
      </c>
      <c r="AR62" s="346">
        <v>18.8</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LITsWqHpGLYm5MM5/Huybdo+JtJRgLAQMgAT6alfVxZcefa4VFQg/rjb385SxH753aO4UjV7MFnNYO+88nEFXw==" saltValue="gkqA0fNZP+8VMuJSa50On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L93" zoomScale="82" zoomScaleNormal="82" zoomScaleSheetLayoutView="55" workbookViewId="0">
      <selection activeCell="AK116" sqref="AK116"/>
    </sheetView>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552</v>
      </c>
    </row>
    <row r="121" spans="125:125" ht="13.5" hidden="1" customHeight="1" x14ac:dyDescent="0.15">
      <c r="DU121" s="259"/>
    </row>
  </sheetData>
  <sheetProtection algorithmName="SHA-512" hashValue="Lrk6M1YhTYQv5gnjyH0jgVC5iHUFejSU6W/FoP0o1k+UBKsbmkBnl8Vs4feofFC9Mk8/2SF/nCXD7AnxC+o4gg==" saltValue="OoVjumvXtIbzRMPwb1cSb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95" zoomScaleNormal="100" zoomScaleSheetLayoutView="55" workbookViewId="0">
      <selection activeCell="AN116" sqref="AN116"/>
    </sheetView>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553</v>
      </c>
    </row>
  </sheetData>
  <sheetProtection algorithmName="SHA-512" hashValue="gjgJx5bT0O7I01YO6Wv6y+fkhkNziZC65pmmOJ3M7EPr2kFH4hBo4CbKkIHlQu2WPMTVzE5pE1bKqmqEZvWGtw==" saltValue="14TCTK9ScsgD3buaHXPuW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F1048576" zoomScaleSheetLayoutView="100" workbookViewId="0">
      <selection activeCell="L45" sqref="L45"/>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554</v>
      </c>
      <c r="G46" s="8" t="s">
        <v>555</v>
      </c>
      <c r="H46" s="8" t="s">
        <v>556</v>
      </c>
      <c r="I46" s="8" t="s">
        <v>557</v>
      </c>
      <c r="J46" s="9" t="s">
        <v>558</v>
      </c>
    </row>
    <row r="47" spans="2:10" ht="57.75" customHeight="1" x14ac:dyDescent="0.15">
      <c r="B47" s="10"/>
      <c r="C47" s="1175" t="s">
        <v>3</v>
      </c>
      <c r="D47" s="1175"/>
      <c r="E47" s="1176"/>
      <c r="F47" s="11">
        <v>16.77</v>
      </c>
      <c r="G47" s="12">
        <v>17.68</v>
      </c>
      <c r="H47" s="12">
        <v>16.02</v>
      </c>
      <c r="I47" s="12">
        <v>18.86</v>
      </c>
      <c r="J47" s="13">
        <v>19.309999999999999</v>
      </c>
    </row>
    <row r="48" spans="2:10" ht="57.75" customHeight="1" x14ac:dyDescent="0.15">
      <c r="B48" s="14"/>
      <c r="C48" s="1177" t="s">
        <v>4</v>
      </c>
      <c r="D48" s="1177"/>
      <c r="E48" s="1178"/>
      <c r="F48" s="15">
        <v>7.51</v>
      </c>
      <c r="G48" s="16">
        <v>8.1300000000000008</v>
      </c>
      <c r="H48" s="16">
        <v>7.08</v>
      </c>
      <c r="I48" s="16">
        <v>11.09</v>
      </c>
      <c r="J48" s="17">
        <v>13.07</v>
      </c>
    </row>
    <row r="49" spans="2:10" ht="57.75" customHeight="1" thickBot="1" x14ac:dyDescent="0.2">
      <c r="B49" s="18"/>
      <c r="C49" s="1179" t="s">
        <v>5</v>
      </c>
      <c r="D49" s="1179"/>
      <c r="E49" s="1180"/>
      <c r="F49" s="19">
        <v>1.76</v>
      </c>
      <c r="G49" s="20">
        <v>2.17</v>
      </c>
      <c r="H49" s="20" t="s">
        <v>559</v>
      </c>
      <c r="I49" s="20">
        <v>7.17</v>
      </c>
      <c r="J49" s="21">
        <v>1.72</v>
      </c>
    </row>
    <row r="50" spans="2:10" x14ac:dyDescent="0.15"/>
  </sheetData>
  <sheetProtection algorithmName="SHA-512" hashValue="fGCINn/oDfKiO545tTzvSwePxvPEWcEXhhicUepef3UGlYX/TFRlfacPvH176euPDPYmeBiVyp/pW0NkUi55CQ==" saltValue="SVCEsxNXj29ZMJTSvpI7f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祐貴子</cp:lastModifiedBy>
  <cp:lastPrinted>2024-03-11T00:29:07Z</cp:lastPrinted>
  <dcterms:created xsi:type="dcterms:W3CDTF">2024-02-05T02:03:39Z</dcterms:created>
  <dcterms:modified xsi:type="dcterms:W3CDTF">2024-10-17T06:03:22Z</dcterms:modified>
  <cp:category/>
</cp:coreProperties>
</file>