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T:\04_財政課\110_財政\004_調査\財政比較分析【財政状況資料集】\R4財政状況資料集\R6.8.21_【920（金）〆】令和４年度財政状況資料集の作成および提出について（２回目）\R6.9.30公会計指標分析・財政指標組合せ分析表入力後\"/>
    </mc:Choice>
  </mc:AlternateContent>
  <xr:revisionPtr revIDLastSave="0" documentId="13_ncr:1_{6C11028D-01F5-442D-8A85-E40CF1B12568}" xr6:coauthVersionLast="36" xr6:coauthVersionMax="47" xr10:uidLastSave="{00000000-0000-0000-0000-000000000000}"/>
  <bookViews>
    <workbookView xWindow="5160" yWindow="-16320" windowWidth="29040" windowHeight="15840" tabRatio="929"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BE39" i="10"/>
  <c r="AM39" i="10"/>
  <c r="U39" i="10"/>
  <c r="C39" i="10"/>
  <c r="BE38" i="10"/>
  <c r="AM38" i="10"/>
  <c r="U38" i="10"/>
  <c r="C38" i="10"/>
  <c r="BE37" i="10"/>
  <c r="AM37" i="10"/>
  <c r="C37" i="10"/>
  <c r="BE36" i="10"/>
  <c r="C36" i="10"/>
  <c r="C35" i="10"/>
  <c r="U34" i="10"/>
  <c r="C34" i="10"/>
  <c r="U35" i="10" l="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E34" i="10" l="1"/>
  <c r="BE35" i="10" s="1"/>
  <c r="BW34" i="10" l="1"/>
  <c r="BW35" i="10" s="1"/>
  <c r="BW36" i="10" s="1"/>
  <c r="BW37" i="10" s="1"/>
  <c r="BW38" i="10" s="1"/>
  <c r="BW39" i="10" s="1"/>
  <c r="BW40" i="10" s="1"/>
  <c r="BW41" i="10" s="1"/>
  <c r="BW42" i="10" s="1"/>
  <c r="CO34" i="10" l="1"/>
  <c r="CO35" i="10" s="1"/>
  <c r="CO36" i="10" s="1"/>
  <c r="CO37" i="10" s="1"/>
  <c r="CO38" i="10" s="1"/>
  <c r="CO39" i="10" s="1"/>
</calcChain>
</file>

<file path=xl/sharedStrings.xml><?xml version="1.0" encoding="utf-8"?>
<sst xmlns="http://schemas.openxmlformats.org/spreadsheetml/2006/main" count="1125" uniqueCount="612">
  <si>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</si>
  <si>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</si>
  <si>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</si>
  <si>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</si>
  <si>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</si>
  <si>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</si>
  <si>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</si>
  <si>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</si>
  <si>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</si>
  <si>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</si>
  <si>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</si>
  <si>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</si>
  <si>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</si>
  <si>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</si>
  <si>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</si>
  <si>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</si>
  <si>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</si>
  <si>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</si>
  <si>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</si>
  <si>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</si>
  <si>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</si>
  <si>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</si>
  <si>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</si>
  <si>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</si>
  <si>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</si>
  <si>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</si>
  <si>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</si>
  <si>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</si>
  <si>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</si>
  <si>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</si>
  <si>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</si>
  <si>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</si>
  <si>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</si>
  <si>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</si>
  <si>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</si>
  <si>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</si>
  <si>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</si>
  <si>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</si>
  <si>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</si>
  <si>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</si>
  <si>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</si>
  <si>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</si>
  <si>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</si>
  <si>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</si>
  <si>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</si>
  <si>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</si>
  <si>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</si>
  <si>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</si>
  <si>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</si>
  <si>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</si>
  <si>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</si>
  <si>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</si>
  <si>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</si>
  <si>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</si>
  <si>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</si>
  <si>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</si>
  <si>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</si>
  <si>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</si>
  <si>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</si>
  <si>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</si>
  <si>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</si>
  <si>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</si>
  <si>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</si>
  <si>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</si>
  <si>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</si>
  <si>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</si>
  <si>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</si>
  <si>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</si>
  <si>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</si>
  <si>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</si>
  <si>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</si>
  <si>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</si>
  <si>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</si>
  <si>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</si>
  <si>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</si>
  <si>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</si>
  <si>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</si>
  <si>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</si>
  <si>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</si>
  <si>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</si>
  <si>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</si>
  <si>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</si>
  <si>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</si>
  <si>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</si>
  <si>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</si>
  <si>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</si>
  <si>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</si>
  <si>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</si>
  <si>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</si>
  <si>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</si>
  <si>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</si>
  <si>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</si>
  <si>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</si>
  <si>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</si>
  <si>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</si>
  <si>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</si>
  <si>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</si>
  <si>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</si>
  <si>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</si>
  <si>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</si>
  <si>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東近江市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</si>
  <si>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</si>
  <si>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</si>
  <si>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</si>
  <si>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</si>
  <si>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</si>
  <si>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</si>
  <si>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</si>
  <si>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</si>
  <si>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</si>
  <si>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</si>
  <si>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</si>
  <si>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</si>
  <si>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</si>
  <si>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</si>
  <si>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</si>
  <si>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</si>
  <si>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</si>
  <si>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</si>
  <si>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</si>
  <si>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</si>
  <si>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</si>
  <si>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</si>
  <si>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</si>
  <si>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</si>
  <si>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</si>
  <si>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</si>
  <si>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</si>
  <si>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</si>
  <si>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</si>
  <si>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</si>
  <si>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</si>
  <si>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</si>
  <si>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</si>
  <si>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</si>
  <si>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</si>
  <si>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</si>
  <si>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</si>
  <si>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</si>
  <si>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</si>
  <si>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</si>
  <si>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</si>
  <si>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</si>
  <si>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</si>
  <si>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</si>
  <si>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</si>
  <si>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</si>
  <si>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</si>
  <si>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</si>
  <si>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</si>
  <si>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</si>
  <si>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</si>
  <si>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</si>
  <si>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</si>
  <si>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うち日本人(％)</t>
    <phoneticPr fontId="5"/>
  </si>
  <si>
    <t>-0.8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</si>
  <si>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</si>
  <si>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</si>
  <si>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</si>
  <si>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</si>
  <si>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</si>
  <si>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</si>
  <si>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</si>
  <si>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</si>
  <si>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</si>
  <si>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</si>
  <si>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</si>
  <si>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</si>
  <si>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</si>
  <si>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</si>
  <si>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</si>
  <si>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</si>
  <si>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</si>
  <si>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</si>
  <si>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</si>
  <si>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</si>
  <si>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</si>
  <si>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</si>
  <si>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</si>
  <si>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</si>
  <si>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</si>
  <si>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</si>
  <si>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</si>
  <si>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</si>
  <si>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</si>
  <si>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</si>
  <si>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</si>
  <si>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</si>
  <si>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</si>
  <si>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</si>
  <si>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</si>
  <si>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</si>
  <si>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</si>
  <si>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</si>
  <si>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</si>
  <si>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</si>
  <si>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</si>
  <si>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</si>
  <si>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</si>
  <si>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</si>
  <si>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</si>
  <si>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</si>
  <si>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</si>
  <si>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</si>
  <si>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</si>
  <si>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</si>
  <si>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</si>
  <si>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</si>
  <si>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</si>
  <si>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</si>
  <si>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</si>
  <si>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</si>
  <si>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</si>
  <si>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</si>
  <si>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</si>
  <si>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滋賀県東近江市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</si>
  <si>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</si>
  <si>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</si>
  <si>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</si>
  <si>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</si>
  <si>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</si>
  <si>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</si>
  <si>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</si>
  <si>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</si>
  <si>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</si>
  <si>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</si>
  <si>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</si>
  <si>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</si>
  <si>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</si>
  <si>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</si>
  <si>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</si>
  <si>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</si>
  <si>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</si>
  <si>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</si>
  <si>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</si>
  <si>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</si>
  <si>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</si>
  <si>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</si>
  <si>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</si>
  <si>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</si>
  <si>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</si>
  <si>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</si>
  <si>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</si>
  <si>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</si>
  <si>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</si>
  <si>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</si>
  <si>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</si>
  <si>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</si>
  <si>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</si>
  <si>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</si>
  <si>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</si>
  <si>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</si>
  <si>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</si>
  <si>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</si>
  <si>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</si>
  <si>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</si>
  <si>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</si>
  <si>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</si>
  <si>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</si>
  <si>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</si>
  <si>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</si>
  <si>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</si>
  <si>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</si>
  <si>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</si>
  <si>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</si>
  <si>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</si>
  <si>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</si>
  <si>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</si>
  <si>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</si>
  <si>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</si>
  <si>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</si>
  <si>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</si>
  <si>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</si>
  <si>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</si>
  <si>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</si>
  <si>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</si>
  <si>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</si>
  <si>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</si>
  <si>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</si>
  <si>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</si>
  <si>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</si>
  <si>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</si>
  <si>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</si>
  <si>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</si>
  <si>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</si>
  <si>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</si>
  <si>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</si>
  <si>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</si>
  <si>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</si>
  <si>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</si>
  <si>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</si>
  <si>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</si>
  <si>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</si>
  <si>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</si>
  <si>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</si>
  <si>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</si>
  <si>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</si>
  <si>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</si>
  <si>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</si>
  <si>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</si>
  <si>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</si>
  <si>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</si>
  <si>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</si>
  <si>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</si>
  <si>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</si>
  <si>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</si>
  <si>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</si>
  <si>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</si>
  <si>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</si>
  <si>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</si>
  <si>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</si>
  <si>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</si>
  <si>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</si>
  <si>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</si>
  <si>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</si>
  <si>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</si>
  <si>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</si>
  <si>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</si>
  <si>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</si>
  <si>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</si>
  <si>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</si>
  <si>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</si>
  <si>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</si>
  <si>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</si>
  <si>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</si>
  <si>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</si>
  <si>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</si>
  <si>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</si>
  <si>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</si>
  <si>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</si>
  <si>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</si>
  <si>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</si>
  <si>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</si>
  <si>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</si>
  <si>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</si>
  <si>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</si>
  <si>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</si>
  <si>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</si>
  <si>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</si>
  <si>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</si>
  <si>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</si>
  <si>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</si>
  <si>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</si>
  <si>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</si>
  <si>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</si>
  <si>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</si>
  <si>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市場</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</si>
  <si>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</si>
  <si>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</si>
  <si>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</si>
  <si>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</si>
  <si>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</si>
  <si>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</si>
  <si>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</si>
  <si>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</si>
  <si>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</si>
  <si>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</si>
  <si>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</si>
  <si>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</si>
  <si>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</si>
  <si>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</si>
  <si>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</si>
  <si>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</si>
  <si>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</si>
  <si>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</si>
  <si>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</si>
  <si>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</si>
  <si>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</si>
  <si>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</si>
  <si>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滋賀県東近江市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</si>
  <si>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</si>
  <si>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</si>
  <si>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</si>
  <si>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</si>
  <si>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</si>
  <si>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</si>
  <si>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</si>
  <si>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</si>
  <si>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</si>
  <si>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</si>
  <si>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</si>
  <si>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</si>
  <si>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</si>
  <si>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</si>
  <si>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</si>
  <si>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</si>
  <si>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</si>
  <si>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</si>
  <si>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</si>
  <si>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</si>
  <si>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</si>
  <si>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</si>
  <si>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</si>
  <si>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</si>
  <si>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</si>
  <si>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</si>
  <si>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</si>
  <si>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</si>
  <si>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</si>
  <si>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</si>
  <si>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</si>
  <si>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</si>
  <si>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</si>
  <si>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</si>
  <si>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</si>
  <si>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国民健康保険（施設勘定）特別会計</t>
    <phoneticPr fontId="5"/>
  </si>
  <si>
    <t>介護保険特別会計</t>
    <phoneticPr fontId="5"/>
  </si>
  <si>
    <t>後期高齢者医療特別会計</t>
    <phoneticPr fontId="5"/>
  </si>
  <si>
    <t>水道事業会計</t>
    <phoneticPr fontId="5"/>
  </si>
  <si>
    <t>法適用企業</t>
    <phoneticPr fontId="5"/>
  </si>
  <si>
    <t>病院事業会計</t>
    <phoneticPr fontId="5"/>
  </si>
  <si>
    <t>法適用企業</t>
    <phoneticPr fontId="5"/>
  </si>
  <si>
    <t>下水道事業会計</t>
    <phoneticPr fontId="5"/>
  </si>
  <si>
    <t>法適用企業</t>
    <phoneticPr fontId="5"/>
  </si>
  <si>
    <t>農業集落排水事業特別会計</t>
    <phoneticPr fontId="5"/>
  </si>
  <si>
    <t>法非適用企業</t>
    <phoneticPr fontId="5"/>
  </si>
  <si>
    <t>公設地方卸売市場特別会計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</si>
  <si>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</si>
  <si>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</si>
  <si>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</si>
  <si>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</si>
  <si>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</si>
  <si>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</si>
  <si>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</si>
  <si>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</si>
  <si>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</si>
  <si>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</si>
  <si>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</si>
  <si>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</si>
  <si>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</si>
  <si>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</si>
  <si>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</si>
  <si>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</si>
  <si>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</si>
  <si>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</si>
  <si>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</si>
  <si>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</si>
  <si>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</si>
  <si>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</si>
  <si>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</si>
  <si>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</si>
  <si>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</si>
  <si>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</si>
  <si>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</si>
  <si>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</si>
  <si>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</si>
  <si>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</si>
  <si>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</si>
  <si>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</si>
  <si>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</si>
  <si>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</si>
  <si>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</si>
  <si>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</si>
  <si>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</si>
  <si>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</si>
  <si>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</si>
  <si>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</si>
  <si>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</si>
  <si>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</si>
  <si>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</si>
  <si>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</si>
  <si>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</si>
  <si>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</si>
  <si>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</si>
  <si>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</si>
  <si>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</si>
  <si>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</si>
  <si>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</si>
  <si>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</si>
  <si>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</si>
  <si>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</si>
  <si>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</si>
  <si>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</si>
  <si>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</si>
  <si>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</si>
  <si>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農業集落排水事業特別会計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</si>
  <si>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</si>
  <si>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</si>
  <si>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</si>
  <si>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</si>
  <si>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</si>
  <si>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</si>
  <si>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</si>
  <si>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</si>
  <si>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</si>
  <si>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</si>
  <si>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</si>
  <si>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</si>
  <si>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</si>
  <si>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</si>
  <si>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</si>
  <si>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</si>
  <si>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</si>
  <si>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</si>
  <si>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</si>
  <si>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</si>
  <si>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</si>
  <si>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</si>
  <si>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</si>
  <si>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</si>
  <si>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</si>
  <si>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</si>
  <si>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</si>
  <si>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</si>
  <si>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</si>
  <si>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</si>
  <si>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</si>
  <si>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</si>
  <si>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</si>
  <si>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</si>
  <si>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</si>
  <si>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</si>
  <si>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</si>
  <si>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</si>
  <si>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</si>
  <si>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</si>
  <si>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</si>
  <si>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</si>
  <si>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</si>
  <si>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</si>
  <si>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</si>
  <si>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</si>
  <si>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</si>
  <si>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</si>
  <si>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</si>
  <si>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</si>
  <si>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</si>
  <si>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</si>
  <si>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</si>
  <si>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</si>
  <si>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</si>
  <si>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</si>
  <si>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</si>
  <si>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</si>
  <si>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</si>
  <si>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</si>
  <si>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</si>
  <si>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</si>
  <si>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</si>
  <si>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</si>
  <si>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</si>
  <si>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</si>
  <si>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</si>
  <si>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</si>
  <si>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</si>
  <si>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</si>
  <si>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</si>
  <si>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</si>
  <si>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</si>
  <si>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</si>
  <si>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</si>
  <si>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</si>
  <si>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</si>
  <si>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</si>
  <si>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</si>
  <si>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</si>
  <si>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</si>
  <si>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</si>
  <si>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</si>
  <si>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</si>
  <si>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</si>
  <si>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</si>
  <si>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0.36</t>
  </si>
  <si>
    <t>水道事業会計</t>
  </si>
  <si>
    <t>一般会計</t>
  </si>
  <si>
    <t>下水道事業会計</t>
  </si>
  <si>
    <t>介護保険特別会計</t>
  </si>
  <si>
    <t>病院事業会計</t>
  </si>
  <si>
    <t>国民健康保険（事業勘定）特別会計</t>
  </si>
  <si>
    <t>後期高齢者医療特別会計</t>
  </si>
  <si>
    <t>国民健康保険（施設勘定）特別会計</t>
  </si>
  <si>
    <t>その他会計（赤字）</t>
  </si>
  <si>
    <t>その他会計（黒字）</t>
  </si>
  <si>
    <t>（百万円）</t>
    <phoneticPr fontId="5"/>
  </si>
  <si>
    <t>H30</t>
    <phoneticPr fontId="5"/>
  </si>
  <si>
    <t>R01</t>
    <phoneticPr fontId="5"/>
  </si>
  <si>
    <t>R02</t>
    <phoneticPr fontId="5"/>
  </si>
  <si>
    <t>R03</t>
    <phoneticPr fontId="5"/>
  </si>
  <si>
    <t>R04</t>
    <phoneticPr fontId="5"/>
  </si>
  <si>
    <t>東近江行政組合（一般会計）</t>
  </si>
  <si>
    <t>東近江行政組合（救急医療特別会計）</t>
  </si>
  <si>
    <t>八日市布引ライフ組合</t>
  </si>
  <si>
    <t>中部清掃組合</t>
  </si>
  <si>
    <t>愛知郡広域行政組合（一般会計）</t>
  </si>
  <si>
    <t>愛知郡広域行政組合（水道事業会計）</t>
  </si>
  <si>
    <t>滋賀県市町村職員研修センター</t>
  </si>
  <si>
    <t>滋賀県後期高齢者医療広域連合（一般会計）</t>
  </si>
  <si>
    <t>滋賀県後期高齢者医療広域連合（後期高齢者医療特別会計）</t>
  </si>
  <si>
    <t>法適用</t>
    <rPh sb="0" eb="1">
      <t>ホウ</t>
    </rPh>
    <rPh sb="1" eb="3">
      <t>テキヨウ</t>
    </rPh>
    <phoneticPr fontId="2"/>
  </si>
  <si>
    <t>愛の田園振興公社</t>
    <rPh sb="0" eb="1">
      <t>アイ</t>
    </rPh>
    <rPh sb="2" eb="4">
      <t>デンエン</t>
    </rPh>
    <rPh sb="4" eb="6">
      <t>シンコウ</t>
    </rPh>
    <rPh sb="6" eb="8">
      <t>コウシャ</t>
    </rPh>
    <phoneticPr fontId="38"/>
  </si>
  <si>
    <t>東近江市土地開発公社</t>
    <rPh sb="0" eb="1">
      <t>ヒガシ</t>
    </rPh>
    <rPh sb="1" eb="3">
      <t>オウミ</t>
    </rPh>
    <rPh sb="3" eb="4">
      <t>シ</t>
    </rPh>
    <rPh sb="4" eb="6">
      <t>トチ</t>
    </rPh>
    <rPh sb="6" eb="8">
      <t>カイハツ</t>
    </rPh>
    <rPh sb="8" eb="10">
      <t>コウシャ</t>
    </rPh>
    <phoneticPr fontId="38"/>
  </si>
  <si>
    <t>東近江市地域振興事業団</t>
    <rPh sb="0" eb="1">
      <t>ヒガシ</t>
    </rPh>
    <rPh sb="1" eb="3">
      <t>オウミ</t>
    </rPh>
    <rPh sb="3" eb="4">
      <t>シ</t>
    </rPh>
    <rPh sb="4" eb="6">
      <t>チイキ</t>
    </rPh>
    <rPh sb="6" eb="8">
      <t>シンコウ</t>
    </rPh>
    <rPh sb="8" eb="11">
      <t>ジギョウダン</t>
    </rPh>
    <phoneticPr fontId="38"/>
  </si>
  <si>
    <t>東近江ケーブルネットワーク</t>
    <rPh sb="0" eb="1">
      <t>ヒガシ</t>
    </rPh>
    <rPh sb="1" eb="3">
      <t>オウミ</t>
    </rPh>
    <phoneticPr fontId="38"/>
  </si>
  <si>
    <t>東近江あぐりステーション</t>
    <rPh sb="0" eb="3">
      <t>ヒガシオウミ</t>
    </rPh>
    <phoneticPr fontId="5"/>
  </si>
  <si>
    <t>みんなで育むまちづくり基金</t>
    <rPh sb="4" eb="5">
      <t>ハグク</t>
    </rPh>
    <rPh sb="11" eb="13">
      <t>キキン</t>
    </rPh>
    <phoneticPr fontId="11"/>
  </si>
  <si>
    <t>公共施設整備基金</t>
    <rPh sb="0" eb="2">
      <t>コウキョウ</t>
    </rPh>
    <rPh sb="2" eb="4">
      <t>シセツ</t>
    </rPh>
    <rPh sb="4" eb="6">
      <t>セイビ</t>
    </rPh>
    <rPh sb="6" eb="8">
      <t>キキン</t>
    </rPh>
    <phoneticPr fontId="5"/>
  </si>
  <si>
    <t>職員退職手当基金</t>
    <rPh sb="0" eb="2">
      <t>ショクイン</t>
    </rPh>
    <rPh sb="2" eb="4">
      <t>タイショク</t>
    </rPh>
    <rPh sb="4" eb="6">
      <t>テアテ</t>
    </rPh>
    <rPh sb="6" eb="8">
      <t>キキン</t>
    </rPh>
    <phoneticPr fontId="5"/>
  </si>
  <si>
    <t>地域福祉基金</t>
    <rPh sb="0" eb="2">
      <t>チイキ</t>
    </rPh>
    <rPh sb="2" eb="4">
      <t>フクシ</t>
    </rPh>
    <rPh sb="4" eb="6">
      <t>キキン</t>
    </rPh>
    <phoneticPr fontId="11"/>
  </si>
  <si>
    <t>ふるさと寄附基金</t>
    <rPh sb="4" eb="6">
      <t>キフ</t>
    </rPh>
    <rPh sb="6" eb="8">
      <t>キキン</t>
    </rPh>
    <phoneticPr fontId="11"/>
  </si>
  <si>
    <t>いろは</t>
    <phoneticPr fontId="2"/>
  </si>
  <si>
    <t>-</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</si>
  <si>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</si>
  <si>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</si>
  <si>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</si>
  <si>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</si>
  <si>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</si>
  <si>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</si>
  <si>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</si>
  <si>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</si>
  <si>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</si>
  <si>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　合併特例事業債を活用した事業の推進により、将来負担比率は算定なしの状況が続いている。合併特例事業債の終了を見据えながら、計画的に償却資産の更新や統廃合等を行っていく必要がある。</t>
    <phoneticPr fontId="2"/>
  </si>
  <si>
    <t>　実質公債費比率については、前年度より標準財政規模が減少したものの、元利償還金及び準元利償還金が減額となったことから数値が減少した。将来負担比率は算定なしの状況が近年続いている。しかしながら、今後の公債費の増嵩や先送りが許されない行政需要に対応していくために、基金の取崩しによる対応を実施する必要があると予測される。公債費負担の増嵩に注視しながら、合併特例事業債の発行期限も視野に入れた中で「歳入に見合う歳出」を基本に事業の見直しを行うなど、財政運営を引き締める必要がある。</t>
    <rPh sb="26" eb="28">
      <t>ゲンショウ</t>
    </rPh>
    <rPh sb="34" eb="36">
      <t>ガンリ</t>
    </rPh>
    <rPh sb="36" eb="39">
      <t>ショウカンキン</t>
    </rPh>
    <rPh sb="39" eb="40">
      <t>オヨ</t>
    </rPh>
    <rPh sb="41" eb="42">
      <t>ジュン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</si>
</sst>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9" fillId="0" borderId="0">
      <alignment vertical="center"/>
    </xf>
  </cellStyleXfs>
  <cellXfs count="127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1" fillId="0" borderId="0" xfId="16" applyFont="1">
      <alignment vertical="center"/>
    </xf>
    <xf numFmtId="0" fontId="1" fillId="0" borderId="65" xfId="16" applyFont="1" applyBorder="1">
      <alignment vertical="center"/>
    </xf>
    <xf numFmtId="0" fontId="1" fillId="0" borderId="38" xfId="16" applyFont="1" applyBorder="1">
      <alignment vertical="center"/>
    </xf>
    <xf numFmtId="0" fontId="1" fillId="0" borderId="40" xfId="16" applyFont="1" applyBorder="1">
      <alignment vertical="center"/>
    </xf>
    <xf numFmtId="0" fontId="1" fillId="0" borderId="56" xfId="16" applyFont="1" applyBorder="1">
      <alignment vertical="center"/>
    </xf>
    <xf numFmtId="0" fontId="1" fillId="0" borderId="37" xfId="16" applyFont="1" applyBorder="1">
      <alignment vertical="center"/>
    </xf>
    <xf numFmtId="0" fontId="40"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9"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5" xfId="16" applyFont="1" applyBorder="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89" fontId="1" fillId="0" borderId="56" xfId="16" applyNumberFormat="1" applyFont="1" applyBorder="1">
      <alignment vertical="center"/>
    </xf>
    <xf numFmtId="178" fontId="1" fillId="0" borderId="56"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51" xfId="16" applyFont="1" applyBorder="1">
      <alignment vertical="center"/>
    </xf>
    <xf numFmtId="0" fontId="1" fillId="0" borderId="12" xfId="16" applyFont="1" applyBorder="1">
      <alignment vertical="center"/>
    </xf>
    <xf numFmtId="0" fontId="34" fillId="0" borderId="41" xfId="16" applyFont="1" applyBorder="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1AA3A5EF-BB09-4358-9B17-D458F543894A}"/>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46402</c:v>
                </c:pt>
                <c:pt idx="1">
                  <c:v>66343</c:v>
                </c:pt>
                <c:pt idx="2">
                  <c:v>56416</c:v>
                </c:pt>
                <c:pt idx="3">
                  <c:v>49217</c:v>
                </c:pt>
                <c:pt idx="4">
                  <c:v>49211</c:v>
                </c:pt>
              </c:numCache>
            </c:numRef>
          </c:val>
          <c:smooth val="0"/>
          <c:extLst>
            <c:ext xmlns:c16="http://schemas.microsoft.com/office/drawing/2014/chart" uri="{C3380CC4-5D6E-409C-BE32-E72D297353CC}">
              <c16:uniqueId val="{00000000-99D0-4BEB-AAAF-E9868B22932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54537</c:v>
                </c:pt>
                <c:pt idx="1">
                  <c:v>49492</c:v>
                </c:pt>
                <c:pt idx="2">
                  <c:v>57794</c:v>
                </c:pt>
                <c:pt idx="3">
                  <c:v>41852</c:v>
                </c:pt>
                <c:pt idx="4">
                  <c:v>31611</c:v>
                </c:pt>
              </c:numCache>
            </c:numRef>
          </c:val>
          <c:smooth val="0"/>
          <c:extLst>
            <c:ext xmlns:c16="http://schemas.microsoft.com/office/drawing/2014/chart" uri="{C3380CC4-5D6E-409C-BE32-E72D297353CC}">
              <c16:uniqueId val="{00000001-99D0-4BEB-AAAF-E9868B22932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5.28</c:v>
                </c:pt>
                <c:pt idx="1">
                  <c:v>4.9000000000000004</c:v>
                </c:pt>
                <c:pt idx="2">
                  <c:v>5.48</c:v>
                </c:pt>
                <c:pt idx="3">
                  <c:v>6.72</c:v>
                </c:pt>
                <c:pt idx="4">
                  <c:v>4.72</c:v>
                </c:pt>
              </c:numCache>
            </c:numRef>
          </c:val>
          <c:extLst>
            <c:ext xmlns:c16="http://schemas.microsoft.com/office/drawing/2014/chart" uri="{C3380CC4-5D6E-409C-BE32-E72D297353CC}">
              <c16:uniqueId val="{00000000-2EF9-43F7-851D-04315137A1D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18.829999999999998</c:v>
                </c:pt>
                <c:pt idx="1">
                  <c:v>18.88</c:v>
                </c:pt>
                <c:pt idx="2">
                  <c:v>17.97</c:v>
                </c:pt>
                <c:pt idx="3">
                  <c:v>19.61</c:v>
                </c:pt>
                <c:pt idx="4">
                  <c:v>24.39</c:v>
                </c:pt>
              </c:numCache>
            </c:numRef>
          </c:val>
          <c:extLst>
            <c:ext xmlns:c16="http://schemas.microsoft.com/office/drawing/2014/chart" uri="{C3380CC4-5D6E-409C-BE32-E72D297353CC}">
              <c16:uniqueId val="{00000001-2EF9-43F7-851D-04315137A1D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0.41</c:v>
                </c:pt>
                <c:pt idx="1">
                  <c:v>-0.36</c:v>
                </c:pt>
                <c:pt idx="2">
                  <c:v>0.45</c:v>
                </c:pt>
                <c:pt idx="3">
                  <c:v>3.45</c:v>
                </c:pt>
                <c:pt idx="4">
                  <c:v>2.23</c:v>
                </c:pt>
              </c:numCache>
            </c:numRef>
          </c:val>
          <c:smooth val="0"/>
          <c:extLst>
            <c:ext xmlns:c16="http://schemas.microsoft.com/office/drawing/2014/chart" uri="{C3380CC4-5D6E-409C-BE32-E72D297353CC}">
              <c16:uniqueId val="{00000002-2EF9-43F7-851D-04315137A1D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0.01</c:v>
                </c:pt>
                <c:pt idx="2">
                  <c:v>#N/A</c:v>
                </c:pt>
                <c:pt idx="3">
                  <c:v>0</c:v>
                </c:pt>
                <c:pt idx="4">
                  <c:v>#N/A</c:v>
                </c:pt>
                <c:pt idx="5">
                  <c:v>0.01</c:v>
                </c:pt>
                <c:pt idx="6">
                  <c:v>#N/A</c:v>
                </c:pt>
                <c:pt idx="7">
                  <c:v>0.01</c:v>
                </c:pt>
                <c:pt idx="8">
                  <c:v>#N/A</c:v>
                </c:pt>
                <c:pt idx="9">
                  <c:v>0.01</c:v>
                </c:pt>
              </c:numCache>
            </c:numRef>
          </c:val>
          <c:extLst>
            <c:ext xmlns:c16="http://schemas.microsoft.com/office/drawing/2014/chart" uri="{C3380CC4-5D6E-409C-BE32-E72D297353CC}">
              <c16:uniqueId val="{00000000-3536-446C-8053-34AEADA8D0E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536-446C-8053-34AEADA8D0E5}"/>
            </c:ext>
          </c:extLst>
        </c:ser>
        <c:ser>
          <c:idx val="2"/>
          <c:order val="2"/>
          <c:tx>
            <c:strRef>
              <c:f>データシート!$A$29</c:f>
              <c:strCache>
                <c:ptCount val="1"/>
                <c:pt idx="0">
                  <c:v>国民健康保険（施設勘定）特別会計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0.28000000000000003</c:v>
                </c:pt>
                <c:pt idx="2">
                  <c:v>#N/A</c:v>
                </c:pt>
                <c:pt idx="3">
                  <c:v>0.31</c:v>
                </c:pt>
                <c:pt idx="4">
                  <c:v>#N/A</c:v>
                </c:pt>
                <c:pt idx="5">
                  <c:v>0.33</c:v>
                </c:pt>
                <c:pt idx="6">
                  <c:v>#N/A</c:v>
                </c:pt>
                <c:pt idx="7">
                  <c:v>0.19</c:v>
                </c:pt>
                <c:pt idx="8">
                  <c:v>#N/A</c:v>
                </c:pt>
                <c:pt idx="9">
                  <c:v>0.09</c:v>
                </c:pt>
              </c:numCache>
            </c:numRef>
          </c:val>
          <c:extLst>
            <c:ext xmlns:c16="http://schemas.microsoft.com/office/drawing/2014/chart" uri="{C3380CC4-5D6E-409C-BE32-E72D297353CC}">
              <c16:uniqueId val="{00000002-3536-446C-8053-34AEADA8D0E5}"/>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0.09</c:v>
                </c:pt>
                <c:pt idx="2">
                  <c:v>#N/A</c:v>
                </c:pt>
                <c:pt idx="3">
                  <c:v>0.09</c:v>
                </c:pt>
                <c:pt idx="4">
                  <c:v>#N/A</c:v>
                </c:pt>
                <c:pt idx="5">
                  <c:v>0.09</c:v>
                </c:pt>
                <c:pt idx="6">
                  <c:v>#N/A</c:v>
                </c:pt>
                <c:pt idx="7">
                  <c:v>0.1</c:v>
                </c:pt>
                <c:pt idx="8">
                  <c:v>#N/A</c:v>
                </c:pt>
                <c:pt idx="9">
                  <c:v>0.1</c:v>
                </c:pt>
              </c:numCache>
            </c:numRef>
          </c:val>
          <c:extLst>
            <c:ext xmlns:c16="http://schemas.microsoft.com/office/drawing/2014/chart" uri="{C3380CC4-5D6E-409C-BE32-E72D297353CC}">
              <c16:uniqueId val="{00000003-3536-446C-8053-34AEADA8D0E5}"/>
            </c:ext>
          </c:extLst>
        </c:ser>
        <c:ser>
          <c:idx val="4"/>
          <c:order val="4"/>
          <c:tx>
            <c:strRef>
              <c:f>データシート!$A$31</c:f>
              <c:strCache>
                <c:ptCount val="1"/>
                <c:pt idx="0">
                  <c:v>国民健康保険（事業勘定）特別会計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1.2</c:v>
                </c:pt>
                <c:pt idx="2">
                  <c:v>#N/A</c:v>
                </c:pt>
                <c:pt idx="3">
                  <c:v>0.54</c:v>
                </c:pt>
                <c:pt idx="4">
                  <c:v>#N/A</c:v>
                </c:pt>
                <c:pt idx="5">
                  <c:v>0.91</c:v>
                </c:pt>
                <c:pt idx="6">
                  <c:v>#N/A</c:v>
                </c:pt>
                <c:pt idx="7">
                  <c:v>0.61</c:v>
                </c:pt>
                <c:pt idx="8">
                  <c:v>#N/A</c:v>
                </c:pt>
                <c:pt idx="9">
                  <c:v>0.16</c:v>
                </c:pt>
              </c:numCache>
            </c:numRef>
          </c:val>
          <c:extLst>
            <c:ext xmlns:c16="http://schemas.microsoft.com/office/drawing/2014/chart" uri="{C3380CC4-5D6E-409C-BE32-E72D297353CC}">
              <c16:uniqueId val="{00000004-3536-446C-8053-34AEADA8D0E5}"/>
            </c:ext>
          </c:extLst>
        </c:ser>
        <c:ser>
          <c:idx val="5"/>
          <c:order val="5"/>
          <c:tx>
            <c:strRef>
              <c:f>データシート!$A$32</c:f>
              <c:strCache>
                <c:ptCount val="1"/>
                <c:pt idx="0">
                  <c:v>病院事業会計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0.57999999999999996</c:v>
                </c:pt>
                <c:pt idx="2">
                  <c:v>#N/A</c:v>
                </c:pt>
                <c:pt idx="3">
                  <c:v>0.4</c:v>
                </c:pt>
                <c:pt idx="4">
                  <c:v>#N/A</c:v>
                </c:pt>
                <c:pt idx="5">
                  <c:v>0.28000000000000003</c:v>
                </c:pt>
                <c:pt idx="6">
                  <c:v>#N/A</c:v>
                </c:pt>
                <c:pt idx="7">
                  <c:v>0.2</c:v>
                </c:pt>
                <c:pt idx="8">
                  <c:v>#N/A</c:v>
                </c:pt>
                <c:pt idx="9">
                  <c:v>0.22</c:v>
                </c:pt>
              </c:numCache>
            </c:numRef>
          </c:val>
          <c:extLst>
            <c:ext xmlns:c16="http://schemas.microsoft.com/office/drawing/2014/chart" uri="{C3380CC4-5D6E-409C-BE32-E72D297353CC}">
              <c16:uniqueId val="{00000005-3536-446C-8053-34AEADA8D0E5}"/>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0.78</c:v>
                </c:pt>
                <c:pt idx="2">
                  <c:v>#N/A</c:v>
                </c:pt>
                <c:pt idx="3">
                  <c:v>0.24</c:v>
                </c:pt>
                <c:pt idx="4">
                  <c:v>#N/A</c:v>
                </c:pt>
                <c:pt idx="5">
                  <c:v>0.09</c:v>
                </c:pt>
                <c:pt idx="6">
                  <c:v>#N/A</c:v>
                </c:pt>
                <c:pt idx="7">
                  <c:v>0.41</c:v>
                </c:pt>
                <c:pt idx="8">
                  <c:v>#N/A</c:v>
                </c:pt>
                <c:pt idx="9">
                  <c:v>0.66</c:v>
                </c:pt>
              </c:numCache>
            </c:numRef>
          </c:val>
          <c:extLst>
            <c:ext xmlns:c16="http://schemas.microsoft.com/office/drawing/2014/chart" uri="{C3380CC4-5D6E-409C-BE32-E72D297353CC}">
              <c16:uniqueId val="{00000006-3536-446C-8053-34AEADA8D0E5}"/>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0.87</c:v>
                </c:pt>
                <c:pt idx="2">
                  <c:v>#N/A</c:v>
                </c:pt>
                <c:pt idx="3">
                  <c:v>0.99</c:v>
                </c:pt>
                <c:pt idx="4">
                  <c:v>#N/A</c:v>
                </c:pt>
                <c:pt idx="5">
                  <c:v>1.07</c:v>
                </c:pt>
                <c:pt idx="6">
                  <c:v>#N/A</c:v>
                </c:pt>
                <c:pt idx="7">
                  <c:v>1.17</c:v>
                </c:pt>
                <c:pt idx="8">
                  <c:v>#N/A</c:v>
                </c:pt>
                <c:pt idx="9">
                  <c:v>1.3</c:v>
                </c:pt>
              </c:numCache>
            </c:numRef>
          </c:val>
          <c:extLst>
            <c:ext xmlns:c16="http://schemas.microsoft.com/office/drawing/2014/chart" uri="{C3380CC4-5D6E-409C-BE32-E72D297353CC}">
              <c16:uniqueId val="{00000007-3536-446C-8053-34AEADA8D0E5}"/>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5.27</c:v>
                </c:pt>
                <c:pt idx="2">
                  <c:v>#N/A</c:v>
                </c:pt>
                <c:pt idx="3">
                  <c:v>4.8899999999999997</c:v>
                </c:pt>
                <c:pt idx="4">
                  <c:v>#N/A</c:v>
                </c:pt>
                <c:pt idx="5">
                  <c:v>5.47</c:v>
                </c:pt>
                <c:pt idx="6">
                  <c:v>#N/A</c:v>
                </c:pt>
                <c:pt idx="7">
                  <c:v>6.72</c:v>
                </c:pt>
                <c:pt idx="8">
                  <c:v>#N/A</c:v>
                </c:pt>
                <c:pt idx="9">
                  <c:v>4.72</c:v>
                </c:pt>
              </c:numCache>
            </c:numRef>
          </c:val>
          <c:extLst>
            <c:ext xmlns:c16="http://schemas.microsoft.com/office/drawing/2014/chart" uri="{C3380CC4-5D6E-409C-BE32-E72D297353CC}">
              <c16:uniqueId val="{00000008-3536-446C-8053-34AEADA8D0E5}"/>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10.17</c:v>
                </c:pt>
                <c:pt idx="2">
                  <c:v>#N/A</c:v>
                </c:pt>
                <c:pt idx="3">
                  <c:v>11.15</c:v>
                </c:pt>
                <c:pt idx="4">
                  <c:v>#N/A</c:v>
                </c:pt>
                <c:pt idx="5">
                  <c:v>11.97</c:v>
                </c:pt>
                <c:pt idx="6">
                  <c:v>#N/A</c:v>
                </c:pt>
                <c:pt idx="7">
                  <c:v>12.69</c:v>
                </c:pt>
                <c:pt idx="8">
                  <c:v>#N/A</c:v>
                </c:pt>
                <c:pt idx="9">
                  <c:v>13.58</c:v>
                </c:pt>
              </c:numCache>
            </c:numRef>
          </c:val>
          <c:extLst>
            <c:ext xmlns:c16="http://schemas.microsoft.com/office/drawing/2014/chart" uri="{C3380CC4-5D6E-409C-BE32-E72D297353CC}">
              <c16:uniqueId val="{00000009-3536-446C-8053-34AEADA8D0E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6085</c:v>
                </c:pt>
                <c:pt idx="5">
                  <c:v>6204</c:v>
                </c:pt>
                <c:pt idx="8">
                  <c:v>6272</c:v>
                </c:pt>
                <c:pt idx="11">
                  <c:v>5964</c:v>
                </c:pt>
                <c:pt idx="14">
                  <c:v>5909</c:v>
                </c:pt>
              </c:numCache>
            </c:numRef>
          </c:val>
          <c:extLst>
            <c:ext xmlns:c16="http://schemas.microsoft.com/office/drawing/2014/chart" uri="{C3380CC4-5D6E-409C-BE32-E72D297353CC}">
              <c16:uniqueId val="{00000000-EE28-42C4-9B1B-F98199FBF72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E28-42C4-9B1B-F98199FBF72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29</c:v>
                </c:pt>
                <c:pt idx="3">
                  <c:v>20</c:v>
                </c:pt>
                <c:pt idx="6">
                  <c:v>14</c:v>
                </c:pt>
                <c:pt idx="9">
                  <c:v>8</c:v>
                </c:pt>
                <c:pt idx="12">
                  <c:v>7</c:v>
                </c:pt>
              </c:numCache>
            </c:numRef>
          </c:val>
          <c:extLst>
            <c:ext xmlns:c16="http://schemas.microsoft.com/office/drawing/2014/chart" uri="{C3380CC4-5D6E-409C-BE32-E72D297353CC}">
              <c16:uniqueId val="{00000002-EE28-42C4-9B1B-F98199FBF72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530</c:v>
                </c:pt>
                <c:pt idx="3">
                  <c:v>541</c:v>
                </c:pt>
                <c:pt idx="6">
                  <c:v>527</c:v>
                </c:pt>
                <c:pt idx="9">
                  <c:v>356</c:v>
                </c:pt>
                <c:pt idx="12">
                  <c:v>109</c:v>
                </c:pt>
              </c:numCache>
            </c:numRef>
          </c:val>
          <c:extLst>
            <c:ext xmlns:c16="http://schemas.microsoft.com/office/drawing/2014/chart" uri="{C3380CC4-5D6E-409C-BE32-E72D297353CC}">
              <c16:uniqueId val="{00000003-EE28-42C4-9B1B-F98199FBF72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1716</c:v>
                </c:pt>
                <c:pt idx="3">
                  <c:v>1660</c:v>
                </c:pt>
                <c:pt idx="6">
                  <c:v>1642</c:v>
                </c:pt>
                <c:pt idx="9">
                  <c:v>1613</c:v>
                </c:pt>
                <c:pt idx="12">
                  <c:v>1114</c:v>
                </c:pt>
              </c:numCache>
            </c:numRef>
          </c:val>
          <c:extLst>
            <c:ext xmlns:c16="http://schemas.microsoft.com/office/drawing/2014/chart" uri="{C3380CC4-5D6E-409C-BE32-E72D297353CC}">
              <c16:uniqueId val="{00000004-EE28-42C4-9B1B-F98199FBF72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E28-42C4-9B1B-F98199FBF72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E28-42C4-9B1B-F98199FBF72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5906</c:v>
                </c:pt>
                <c:pt idx="3">
                  <c:v>6174</c:v>
                </c:pt>
                <c:pt idx="6">
                  <c:v>6264</c:v>
                </c:pt>
                <c:pt idx="9">
                  <c:v>6107</c:v>
                </c:pt>
                <c:pt idx="12">
                  <c:v>5980</c:v>
                </c:pt>
              </c:numCache>
            </c:numRef>
          </c:val>
          <c:extLst>
            <c:ext xmlns:c16="http://schemas.microsoft.com/office/drawing/2014/chart" uri="{C3380CC4-5D6E-409C-BE32-E72D297353CC}">
              <c16:uniqueId val="{00000007-EE28-42C4-9B1B-F98199FBF72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2096</c:v>
                </c:pt>
                <c:pt idx="2">
                  <c:v>#N/A</c:v>
                </c:pt>
                <c:pt idx="3">
                  <c:v>#N/A</c:v>
                </c:pt>
                <c:pt idx="4">
                  <c:v>2191</c:v>
                </c:pt>
                <c:pt idx="5">
                  <c:v>#N/A</c:v>
                </c:pt>
                <c:pt idx="6">
                  <c:v>#N/A</c:v>
                </c:pt>
                <c:pt idx="7">
                  <c:v>2175</c:v>
                </c:pt>
                <c:pt idx="8">
                  <c:v>#N/A</c:v>
                </c:pt>
                <c:pt idx="9">
                  <c:v>#N/A</c:v>
                </c:pt>
                <c:pt idx="10">
                  <c:v>2120</c:v>
                </c:pt>
                <c:pt idx="11">
                  <c:v>#N/A</c:v>
                </c:pt>
                <c:pt idx="12">
                  <c:v>#N/A</c:v>
                </c:pt>
                <c:pt idx="13">
                  <c:v>1301</c:v>
                </c:pt>
                <c:pt idx="14">
                  <c:v>#N/A</c:v>
                </c:pt>
              </c:numCache>
            </c:numRef>
          </c:val>
          <c:smooth val="0"/>
          <c:extLst>
            <c:ext xmlns:c16="http://schemas.microsoft.com/office/drawing/2014/chart" uri="{C3380CC4-5D6E-409C-BE32-E72D297353CC}">
              <c16:uniqueId val="{00000008-EE28-42C4-9B1B-F98199FBF72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64622</c:v>
                </c:pt>
                <c:pt idx="5">
                  <c:v>62549</c:v>
                </c:pt>
                <c:pt idx="8">
                  <c:v>60921</c:v>
                </c:pt>
                <c:pt idx="11">
                  <c:v>58222</c:v>
                </c:pt>
                <c:pt idx="14">
                  <c:v>54237</c:v>
                </c:pt>
              </c:numCache>
            </c:numRef>
          </c:val>
          <c:extLst>
            <c:ext xmlns:c16="http://schemas.microsoft.com/office/drawing/2014/chart" uri="{C3380CC4-5D6E-409C-BE32-E72D297353CC}">
              <c16:uniqueId val="{00000000-14E5-4D13-B921-4B64B90C9C0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1637</c:v>
                </c:pt>
                <c:pt idx="5">
                  <c:v>1831</c:v>
                </c:pt>
                <c:pt idx="8">
                  <c:v>1918</c:v>
                </c:pt>
                <c:pt idx="11">
                  <c:v>1993</c:v>
                </c:pt>
                <c:pt idx="14">
                  <c:v>2015</c:v>
                </c:pt>
              </c:numCache>
            </c:numRef>
          </c:val>
          <c:extLst>
            <c:ext xmlns:c16="http://schemas.microsoft.com/office/drawing/2014/chart" uri="{C3380CC4-5D6E-409C-BE32-E72D297353CC}">
              <c16:uniqueId val="{00000001-14E5-4D13-B921-4B64B90C9C0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22571</c:v>
                </c:pt>
                <c:pt idx="5">
                  <c:v>22395</c:v>
                </c:pt>
                <c:pt idx="8">
                  <c:v>22355</c:v>
                </c:pt>
                <c:pt idx="11">
                  <c:v>23826</c:v>
                </c:pt>
                <c:pt idx="14">
                  <c:v>25421</c:v>
                </c:pt>
              </c:numCache>
            </c:numRef>
          </c:val>
          <c:extLst>
            <c:ext xmlns:c16="http://schemas.microsoft.com/office/drawing/2014/chart" uri="{C3380CC4-5D6E-409C-BE32-E72D297353CC}">
              <c16:uniqueId val="{00000002-14E5-4D13-B921-4B64B90C9C0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4E5-4D13-B921-4B64B90C9C0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4E5-4D13-B921-4B64B90C9C0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1</c:v>
                </c:pt>
                <c:pt idx="3">
                  <c:v>0</c:v>
                </c:pt>
                <c:pt idx="6">
                  <c:v>155</c:v>
                </c:pt>
                <c:pt idx="9">
                  <c:v>155</c:v>
                </c:pt>
                <c:pt idx="12">
                  <c:v>155</c:v>
                </c:pt>
              </c:numCache>
            </c:numRef>
          </c:val>
          <c:extLst>
            <c:ext xmlns:c16="http://schemas.microsoft.com/office/drawing/2014/chart" uri="{C3380CC4-5D6E-409C-BE32-E72D297353CC}">
              <c16:uniqueId val="{00000005-14E5-4D13-B921-4B64B90C9C0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6721</c:v>
                </c:pt>
                <c:pt idx="3">
                  <c:v>5994</c:v>
                </c:pt>
                <c:pt idx="6">
                  <c:v>6018</c:v>
                </c:pt>
                <c:pt idx="9">
                  <c:v>5936</c:v>
                </c:pt>
                <c:pt idx="12">
                  <c:v>5791</c:v>
                </c:pt>
              </c:numCache>
            </c:numRef>
          </c:val>
          <c:extLst>
            <c:ext xmlns:c16="http://schemas.microsoft.com/office/drawing/2014/chart" uri="{C3380CC4-5D6E-409C-BE32-E72D297353CC}">
              <c16:uniqueId val="{00000006-14E5-4D13-B921-4B64B90C9C0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2001</c:v>
                </c:pt>
                <c:pt idx="3">
                  <c:v>1484</c:v>
                </c:pt>
                <c:pt idx="6">
                  <c:v>992</c:v>
                </c:pt>
                <c:pt idx="9">
                  <c:v>696</c:v>
                </c:pt>
                <c:pt idx="12">
                  <c:v>588</c:v>
                </c:pt>
              </c:numCache>
            </c:numRef>
          </c:val>
          <c:extLst>
            <c:ext xmlns:c16="http://schemas.microsoft.com/office/drawing/2014/chart" uri="{C3380CC4-5D6E-409C-BE32-E72D297353CC}">
              <c16:uniqueId val="{00000007-14E5-4D13-B921-4B64B90C9C0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17864</c:v>
                </c:pt>
                <c:pt idx="3">
                  <c:v>14697</c:v>
                </c:pt>
                <c:pt idx="6">
                  <c:v>13950</c:v>
                </c:pt>
                <c:pt idx="9">
                  <c:v>12956</c:v>
                </c:pt>
                <c:pt idx="12">
                  <c:v>10855</c:v>
                </c:pt>
              </c:numCache>
            </c:numRef>
          </c:val>
          <c:extLst>
            <c:ext xmlns:c16="http://schemas.microsoft.com/office/drawing/2014/chart" uri="{C3380CC4-5D6E-409C-BE32-E72D297353CC}">
              <c16:uniqueId val="{00000008-14E5-4D13-B921-4B64B90C9C0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1397</c:v>
                </c:pt>
                <c:pt idx="3">
                  <c:v>1515</c:v>
                </c:pt>
                <c:pt idx="6">
                  <c:v>1405</c:v>
                </c:pt>
                <c:pt idx="9">
                  <c:v>1398</c:v>
                </c:pt>
                <c:pt idx="12">
                  <c:v>1283</c:v>
                </c:pt>
              </c:numCache>
            </c:numRef>
          </c:val>
          <c:extLst>
            <c:ext xmlns:c16="http://schemas.microsoft.com/office/drawing/2014/chart" uri="{C3380CC4-5D6E-409C-BE32-E72D297353CC}">
              <c16:uniqueId val="{00000009-14E5-4D13-B921-4B64B90C9C0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57611</c:v>
                </c:pt>
                <c:pt idx="3">
                  <c:v>55666</c:v>
                </c:pt>
                <c:pt idx="6">
                  <c:v>54280</c:v>
                </c:pt>
                <c:pt idx="9">
                  <c:v>52116</c:v>
                </c:pt>
                <c:pt idx="12">
                  <c:v>48094</c:v>
                </c:pt>
              </c:numCache>
            </c:numRef>
          </c:val>
          <c:extLst>
            <c:ext xmlns:c16="http://schemas.microsoft.com/office/drawing/2014/chart" uri="{C3380CC4-5D6E-409C-BE32-E72D297353CC}">
              <c16:uniqueId val="{0000000A-14E5-4D13-B921-4B64B90C9C0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14E5-4D13-B921-4B64B90C9C0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5574</c:v>
                </c:pt>
                <c:pt idx="1">
                  <c:v>6233</c:v>
                </c:pt>
                <c:pt idx="2">
                  <c:v>7594</c:v>
                </c:pt>
              </c:numCache>
            </c:numRef>
          </c:val>
          <c:extLst>
            <c:ext xmlns:c16="http://schemas.microsoft.com/office/drawing/2014/chart" uri="{C3380CC4-5D6E-409C-BE32-E72D297353CC}">
              <c16:uniqueId val="{00000000-0CAD-4F63-ADDE-6CD59C5B141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5613</c:v>
                </c:pt>
                <c:pt idx="1">
                  <c:v>6377</c:v>
                </c:pt>
                <c:pt idx="2">
                  <c:v>6388</c:v>
                </c:pt>
              </c:numCache>
            </c:numRef>
          </c:val>
          <c:extLst>
            <c:ext xmlns:c16="http://schemas.microsoft.com/office/drawing/2014/chart" uri="{C3380CC4-5D6E-409C-BE32-E72D297353CC}">
              <c16:uniqueId val="{00000001-0CAD-4F63-ADDE-6CD59C5B141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13133</c:v>
                </c:pt>
                <c:pt idx="1">
                  <c:v>13143</c:v>
                </c:pt>
                <c:pt idx="2">
                  <c:v>13065</c:v>
                </c:pt>
              </c:numCache>
            </c:numRef>
          </c:val>
          <c:extLst>
            <c:ext xmlns:c16="http://schemas.microsoft.com/office/drawing/2014/chart" uri="{C3380CC4-5D6E-409C-BE32-E72D297353CC}">
              <c16:uniqueId val="{00000002-0CAD-4F63-ADDE-6CD59C5B141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{99712AB8-FB64-4BDE-9CE8-ADD7B532B685}</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F26F-465D-8DC4-119DC59B618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{378E2CC1-A422-49AD-ACB4-80A0CE242B77}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26F-465D-8DC4-119DC59B618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{19498B56-3383-4455-AAFE-661388CE8AB1}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26F-465D-8DC4-119DC59B618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{67F805EC-2362-4A16-A492-716125E4B3AA}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26F-465D-8DC4-119DC59B618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{16EF5F54-6510-4D50-9A8E-42282F7C93EF}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26F-465D-8DC4-119DC59B618A}"/>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{966BC4BE-133B-4442-8859-E55AFD722551}</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F26F-465D-8DC4-119DC59B618A}"/>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{08C5660F-FA73-48E4-A8C9-9C1373FFEEA6}</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F26F-465D-8DC4-119DC59B618A}"/>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{D155753B-DBC7-4512-A367-701DA7A437A2}</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F26F-465D-8DC4-119DC59B618A}"/>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{C4ACFB93-8B6C-48D7-92E3-0AB27E8AB839}</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F26F-465D-8DC4-119DC59B618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55.1</c:v>
                </c:pt>
                <c:pt idx="32">
                  <c:v>57</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F26F-465D-8DC4-119DC59B618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{BA829AD7-3A15-46B6-93C8-823D854C7BB7}</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F26F-465D-8DC4-119DC59B618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{E6C63DAD-E23B-4E21-AAA8-55F85D85A485}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26F-465D-8DC4-119DC59B618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{0A8F2D63-55EB-4D7C-86AF-77B5E5CD4984}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26F-465D-8DC4-119DC59B618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{29B56F04-6F05-4292-AE1D-1C92D31DED11}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26F-465D-8DC4-119DC59B618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{73524331-5C83-45F6-ADDE-10AD592E416F}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26F-465D-8DC4-119DC59B618A}"/>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{7DD69D98-4296-430C-BF06-5FA4C5649618}</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F26F-465D-8DC4-119DC59B618A}"/>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{E236261C-E439-4036-9A51-156706CCECFF}</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F26F-465D-8DC4-119DC59B618A}"/>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{19D0F78F-85A2-4D4D-BC00-2576B3B4C0D0}</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F26F-465D-8DC4-119DC59B618A}"/>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{2AC393AC-1C08-4A7F-BF35-934817D635A2}</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F26F-465D-8DC4-119DC59B618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63</c:v>
                </c:pt>
                <c:pt idx="32">
                  <c:v>64.2</c:v>
                </c:pt>
              </c:numCache>
            </c:numRef>
          </c:xVal>
          <c:yVal>
            <c:numRef>
              <c:f>公会計指標分析・財政指標組合せ分析表!$BP$55:$DC$55</c:f>
              <c:numCache>
                <c:formatCode>#,##0.0;"▲ "#,##0.0</c:formatCode>
                <c:ptCount val="40"/>
                <c:pt idx="24">
                  <c:v>4.0999999999999996</c:v>
                </c:pt>
                <c:pt idx="32">
                  <c:v>0</c:v>
                </c:pt>
              </c:numCache>
            </c:numRef>
          </c:yVal>
          <c:smooth val="0"/>
          <c:extLst>
            <c:ext xmlns:c16="http://schemas.microsoft.com/office/drawing/2014/chart" uri="{C3380CC4-5D6E-409C-BE32-E72D297353CC}">
              <c16:uniqueId val="{00000013-F26F-465D-8DC4-119DC59B618A}"/>
            </c:ext>
          </c:extLst>
        </c:ser>
        <c:dLbls>
          <c:showLegendKey val="0"/>
          <c:showVal val="1"/>
          <c:showCatName val="0"/>
          <c:showSerName val="0"/>
          <c:showPercent val="0"/>
          <c:showBubbleSize val="0"/>
        </c:dLbls>
        <c:axId val="46179840"/>
        <c:axId val="46181760"/>
      </c:scatterChart>
      <c:valAx>
        <c:axId val="46179840"/>
        <c:scaling>
          <c:orientation val="maxMin"/>
          <c:max val="65"/>
          <c:min val="62"/>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5"/>
          <c:min val="-1"/>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{121B9929-BAB5-48AF-A9C8-EF46F4DF6880}</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972B-4865-9F05-B518BA95B6D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{45BACE4A-8BF3-4C46-B910-38857047E36F}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72B-4865-9F05-B518BA95B6D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{3680CE83-7813-4EB2-A769-F0EEA4C18A56}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72B-4865-9F05-B518BA95B6D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{80C1C3C7-46D0-47D6-9EFB-368BB4221989}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72B-4865-9F05-B518BA95B6D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{0966DBD4-85C9-4C2C-B168-D7CBCCD3199C}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72B-4865-9F05-B518BA95B6D2}"/>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{5A7F1CA2-A735-466E-BBD4-4546CDA23916}</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972B-4865-9F05-B518BA95B6D2}"/>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{52B07D52-EF8F-4C52-8E02-E0543E889EDB}</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972B-4865-9F05-B518BA95B6D2}"/>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{7DED15BB-25BF-430F-8896-AFCC334CF123}</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972B-4865-9F05-B518BA95B6D2}"/>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{9FB4F9DC-1D12-43CB-A142-685AFBAE03DE}</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972B-4865-9F05-B518BA95B6D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c:v>
                </c:pt>
                <c:pt idx="8">
                  <c:v>9.1</c:v>
                </c:pt>
                <c:pt idx="16">
                  <c:v>8.8000000000000007</c:v>
                </c:pt>
                <c:pt idx="24">
                  <c:v>8.6</c:v>
                </c:pt>
                <c:pt idx="32">
                  <c:v>7.3</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972B-4865-9F05-B518BA95B6D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{7D442033-E2C9-46A4-AE11-668DAEEE4E70}</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972B-4865-9F05-B518BA95B6D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{3FD57CF0-A9CC-439C-B24C-37C67E08D40B}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72B-4865-9F05-B518BA95B6D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{458C6DB2-B8FD-486F-9636-E9C12A291EAC}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72B-4865-9F05-B518BA95B6D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{F481F1C8-8F12-43A0-A87B-3691D21E58E3}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72B-4865-9F05-B518BA95B6D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{B360347A-6BEB-4B20-8099-BC9BBE328FAE}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72B-4865-9F05-B518BA95B6D2}"/>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{10CF7DF7-E52D-45AA-BFF8-0E5B006DB091}</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972B-4865-9F05-B518BA95B6D2}"/>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{B9355540-E3EC-42CC-82E7-7D82A3F49A59}</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972B-4865-9F05-B518BA95B6D2}"/>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{2FE4FDC8-2013-4690-BAF1-FA5D2B6AE7EF}</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972B-4865-9F05-B518BA95B6D2}"/>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{4D0E0F0D-E15D-4F33-8739-02ACDEE665C8}</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972B-4865-9F05-B518BA95B6D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c:v>
                </c:pt>
                <c:pt idx="8">
                  <c:v>5.0999999999999996</c:v>
                </c:pt>
                <c:pt idx="16">
                  <c:v>5.2</c:v>
                </c:pt>
                <c:pt idx="24">
                  <c:v>5.0999999999999996</c:v>
                </c:pt>
                <c:pt idx="32">
                  <c:v>5.2</c:v>
                </c:pt>
              </c:numCache>
            </c:numRef>
          </c:xVal>
          <c:yVal>
            <c:numRef>
              <c:f>公会計指標分析・財政指標組合せ分析表!$BP$77:$DC$77</c:f>
              <c:numCache>
                <c:formatCode>#,##0.0;"▲ "#,##0.0</c:formatCode>
                <c:ptCount val="40"/>
                <c:pt idx="0">
                  <c:v>2.7</c:v>
                </c:pt>
                <c:pt idx="8">
                  <c:v>0.5</c:v>
                </c:pt>
                <c:pt idx="16">
                  <c:v>5.9</c:v>
                </c:pt>
                <c:pt idx="24">
                  <c:v>4.0999999999999996</c:v>
                </c:pt>
                <c:pt idx="32">
                  <c:v>0</c:v>
                </c:pt>
              </c:numCache>
            </c:numRef>
          </c:yVal>
          <c:smooth val="0"/>
          <c:extLst>
            <c:ext xmlns:c16="http://schemas.microsoft.com/office/drawing/2014/chart" uri="{C3380CC4-5D6E-409C-BE32-E72D297353CC}">
              <c16:uniqueId val="{00000013-972B-4865-9F05-B518BA95B6D2}"/>
            </c:ext>
          </c:extLst>
        </c:ser>
        <c:dLbls>
          <c:showLegendKey val="0"/>
          <c:showVal val="1"/>
          <c:showCatName val="0"/>
          <c:showSerName val="0"/>
          <c:showPercent val="0"/>
          <c:showBubbleSize val="0"/>
        </c:dLbls>
        <c:axId val="84219776"/>
        <c:axId val="84234240"/>
      </c:scatterChart>
      <c:valAx>
        <c:axId val="84219776"/>
        <c:scaling>
          <c:orientation val="maxMin"/>
          <c:max val="5.3"/>
          <c:min val="4.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滋賀県東近江市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元利償還金は令和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年度にピークを迎えたため、前年度と比較して減額となり、また、下水道事業への負担金を出資金に見直したことにより実質公債費比率の分子は大幅に減少している。</a:t>
          </a:r>
        </a:p>
        <a:p>
          <a:r>
            <a:rPr kumimoji="1" lang="ja-JP" altLang="en-US" sz="1400">
              <a:latin typeface="ＭＳ ゴシック" pitchFamily="49" charset="-128"/>
              <a:ea typeface="ＭＳ ゴシック" pitchFamily="49" charset="-128"/>
            </a:rPr>
            <a:t>　真に必要な事業については合併特例事業債の発行期限内に実施すべきと考えるが、新規事業の増加など内容が過大とならないよう、将来の公債費負担と償還期限を考慮し、起債と償還のバランスを中心に据えた財政運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滋賀県東近江市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地方債の現在高は減少となり、公営企業債等繰入見込額や組合負担等見込額の減少により将来負担額は減少している。前年度同様、将来負担比率については算定されていない。</a:t>
          </a:r>
        </a:p>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年度は充当可能基金が増額となったが、今後公債費の増嵩や先送りが許されない行政需要に対応していくために、基金の取り崩しによる対応が予測される。</a:t>
          </a:r>
        </a:p>
        <a:p>
          <a:r>
            <a:rPr kumimoji="1" lang="ja-JP" altLang="en-US" sz="1400">
              <a:latin typeface="ＭＳ ゴシック" pitchFamily="49" charset="-128"/>
              <a:ea typeface="ＭＳ ゴシック" pitchFamily="49" charset="-128"/>
            </a:rPr>
            <a:t>　合併特例措置期間が終期を迎えると、標準財政規模等も縮小することが考えられるため、公債費負担の増嵩に注視しながら、合併特例事業債の発行期限も視野に入れた中で「歳入に見合う歳出」を基本とし持続可能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滋賀県東近江市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予算計上していた財政調整基金、減債基金及び公共施設整備基金の取り崩しを最終的に行わなかった一方で、財政調整基金に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6,113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万円を積み立てたことにより、基金全体では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行政経費の節減や普通建設事業費の縮小等、予算総額の抑制に取り組みながらも、将来的に必要な公共施設の大規模修繕や更新などが控えていることに加え、合併特例事業債の発行期限があることから、今後においては基金残高は減少傾向が見込ま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みんなで育むまちづくり基金：市民との協働による「うるおいとにぎわいのまちづくり」を進めることを目的とする。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寄附基金：東近江市の発展を願い、東近江市を応援しようとする個人及び団体からの寄附金を財源として、寄附者の意向を反映した事業を推進することにより、個性豊かで活力に満ちた地域の創造に資することを目的と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ふるさと寄附基金：寄附金額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7,062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万円及び利子を積み立て、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万円を取り崩したことにより増額となった。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土地改良施設整備基金：国営かんがい排水事業費に充当するため、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5,575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万円を取り崩したことにより大幅な減額となった。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その他の基金については、利子や寄附金等を積み立てしているが、その他特定目的基金全体としては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7,874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万円の減額となった。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公共施設整備基金：公共施設等総合管理計画により、今後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年間で不足する施設更新費の半額（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億円）を目途に積み立てを行う。</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基金利子と決算剰余金等を合わせ、</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6,113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万円積み立てたことによる増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町が合併して誕生した当市では公共施設の数が多く、その維持管理にかかる経費は建物の経年劣化により増加傾向であり、大規模改修などの大型の普通建設事業も控えている。また、不安定な景気の影響による歳入の減収や不測の財政支出など年度間の財源不足に備えるため、施設の更新計画を管理しつつ、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％相当を目途に積み立てを行う。</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基金利子として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1,139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万円を積み立てたことによる増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で地方債償還額のピークを迎えたため、今後は段階的に地方債償還額は減少していく予定だが、普通会計における公債費の比率は高い水準が続く見込みであるため、計画的な返済を行うための確実かつ有利な基金運用に努める。また、市債の繰上げ償還について、基金を活用しての繰上げ償還を検討し、繰上げ償還が有利な場合については繰上を実施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416BD0D-B13E-4537-9F9E-C9F3E32DD6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42CCFAA7-9D16-4C94-AFEB-2F93080CE9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a:extLst>
            <a:ext uri="{FF2B5EF4-FFF2-40B4-BE49-F238E27FC236}">
              <a16:creationId xmlns:a16="http://schemas.microsoft.com/office/drawing/2014/main" id="{1F84A3A3-F552-4763-8C2E-F36CA17F1998}"/>
            </a:ext>
          </a:extLst>
        </xdr:cNvPr>
        <xdr:cNvSpPr/>
      </xdr:nvSpPr>
      <xdr:spPr>
        <a:xfrm>
          <a:off x="17630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a:extLst>
            <a:ext uri="{FF2B5EF4-FFF2-40B4-BE49-F238E27FC236}">
              <a16:creationId xmlns:a16="http://schemas.microsoft.com/office/drawing/2014/main" id="{81EEDC3A-CAD1-40BA-93F1-F15669BC57DB}"/>
            </a:ext>
          </a:extLst>
        </xdr:cNvPr>
        <xdr:cNvSpPr/>
      </xdr:nvSpPr>
      <xdr:spPr>
        <a:xfrm>
          <a:off x="19154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6" name="正方形/長方形 5">
          <a:extLst>
            <a:ext uri="{FF2B5EF4-FFF2-40B4-BE49-F238E27FC236}">
              <a16:creationId xmlns:a16="http://schemas.microsoft.com/office/drawing/2014/main" id="{C347FDC5-5C59-4C33-BC9D-98FF403F038B}"/>
            </a:ext>
          </a:extLst>
        </xdr:cNvPr>
        <xdr:cNvSpPr/>
      </xdr:nvSpPr>
      <xdr:spPr>
        <a:xfrm>
          <a:off x="13058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7" name="正方形/長方形 6">
          <a:extLst>
            <a:ext uri="{FF2B5EF4-FFF2-40B4-BE49-F238E27FC236}">
              <a16:creationId xmlns:a16="http://schemas.microsoft.com/office/drawing/2014/main" id="{4B707DAD-3940-4251-BD0D-7DDC474CC4CC}"/>
            </a:ext>
          </a:extLst>
        </xdr:cNvPr>
        <xdr:cNvSpPr/>
      </xdr:nvSpPr>
      <xdr:spPr>
        <a:xfrm>
          <a:off x="14582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8" name="正方形/長方形 7">
          <a:extLst>
            <a:ext uri="{FF2B5EF4-FFF2-40B4-BE49-F238E27FC236}">
              <a16:creationId xmlns:a16="http://schemas.microsoft.com/office/drawing/2014/main" id="{3E4C4191-0541-48F9-819A-D87C6EDF8CBF}"/>
            </a:ext>
          </a:extLst>
        </xdr:cNvPr>
        <xdr:cNvSpPr/>
      </xdr:nvSpPr>
      <xdr:spPr>
        <a:xfrm>
          <a:off x="16106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9" name="正方形/長方形 8">
          <a:extLst>
            <a:ext uri="{FF2B5EF4-FFF2-40B4-BE49-F238E27FC236}">
              <a16:creationId xmlns:a16="http://schemas.microsoft.com/office/drawing/2014/main" id="{099A8F2F-EB70-495B-A46B-87C6BCFBB3C1}"/>
            </a:ext>
          </a:extLst>
        </xdr:cNvPr>
        <xdr:cNvSpPr/>
      </xdr:nvSpPr>
      <xdr:spPr>
        <a:xfrm>
          <a:off x="17630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0" name="正方形/長方形 9">
          <a:extLst>
            <a:ext uri="{FF2B5EF4-FFF2-40B4-BE49-F238E27FC236}">
              <a16:creationId xmlns:a16="http://schemas.microsoft.com/office/drawing/2014/main" id="{BA60E013-E5F8-4E87-899D-1D5A50D24CA6}"/>
            </a:ext>
          </a:extLst>
        </xdr:cNvPr>
        <xdr:cNvSpPr/>
      </xdr:nvSpPr>
      <xdr:spPr>
        <a:xfrm>
          <a:off x="19154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1" name="正方形/長方形 10">
          <a:extLst>
            <a:ext uri="{FF2B5EF4-FFF2-40B4-BE49-F238E27FC236}">
              <a16:creationId xmlns:a16="http://schemas.microsoft.com/office/drawing/2014/main" id="{5791417E-375D-4CB5-97D7-E42B428DB270}"/>
            </a:ext>
          </a:extLst>
        </xdr:cNvPr>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2" name="正方形/長方形 11">
          <a:extLst>
            <a:ext uri="{FF2B5EF4-FFF2-40B4-BE49-F238E27FC236}">
              <a16:creationId xmlns:a16="http://schemas.microsoft.com/office/drawing/2014/main" id="{ED829375-31B7-4B72-B3FF-3694C9085507}"/>
            </a:ext>
          </a:extLst>
        </xdr:cNvPr>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3" name="正方形/長方形 12">
          <a:extLst>
            <a:ext uri="{FF2B5EF4-FFF2-40B4-BE49-F238E27FC236}">
              <a16:creationId xmlns:a16="http://schemas.microsoft.com/office/drawing/2014/main" id="{01D1CDEB-EFD3-471E-9EC0-B09BD08B139F}"/>
            </a:ext>
          </a:extLst>
        </xdr:cNvPr>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4" name="正方形/長方形 13">
          <a:extLst>
            <a:ext uri="{FF2B5EF4-FFF2-40B4-BE49-F238E27FC236}">
              <a16:creationId xmlns:a16="http://schemas.microsoft.com/office/drawing/2014/main" id="{4DA02C78-F9D6-49DA-B0CA-7F1F4921008E}"/>
            </a:ext>
          </a:extLst>
        </xdr:cNvPr>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5" name="正方形/長方形 14">
          <a:extLst>
            <a:ext uri="{FF2B5EF4-FFF2-40B4-BE49-F238E27FC236}">
              <a16:creationId xmlns:a16="http://schemas.microsoft.com/office/drawing/2014/main" id="{C3992D41-BE59-46DC-AEA8-250473D9E6D5}"/>
            </a:ext>
          </a:extLst>
        </xdr:cNvPr>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6" name="正方形/長方形 15">
          <a:extLst>
            <a:ext uri="{FF2B5EF4-FFF2-40B4-BE49-F238E27FC236}">
              <a16:creationId xmlns:a16="http://schemas.microsoft.com/office/drawing/2014/main" id="{BC7AE9EB-38A6-4B1F-874C-FE590E1ED983}"/>
            </a:ext>
          </a:extLst>
        </xdr:cNvPr>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7" name="正方形/長方形 16">
          <a:extLst>
            <a:ext uri="{FF2B5EF4-FFF2-40B4-BE49-F238E27FC236}">
              <a16:creationId xmlns:a16="http://schemas.microsoft.com/office/drawing/2014/main" id="{35EAD49F-71F3-4606-92D0-53DB3B9FAEA0}"/>
            </a:ext>
          </a:extLst>
        </xdr:cNvPr>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8" name="正方形/長方形 17">
          <a:extLst>
            <a:ext uri="{FF2B5EF4-FFF2-40B4-BE49-F238E27FC236}">
              <a16:creationId xmlns:a16="http://schemas.microsoft.com/office/drawing/2014/main" id="{C788F618-A833-4C24-95E6-DCAEEE09C749}"/>
            </a:ext>
          </a:extLst>
        </xdr:cNvPr>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9" name="正方形/長方形 18">
          <a:extLst>
            <a:ext uri="{FF2B5EF4-FFF2-40B4-BE49-F238E27FC236}">
              <a16:creationId xmlns:a16="http://schemas.microsoft.com/office/drawing/2014/main" id="{16B0595E-8D7C-4B75-855B-5513F19F16C9}"/>
            </a:ext>
          </a:extLst>
        </xdr:cNvPr>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0" name="正方形/長方形 19">
          <a:extLst>
            <a:ext uri="{FF2B5EF4-FFF2-40B4-BE49-F238E27FC236}">
              <a16:creationId xmlns:a16="http://schemas.microsoft.com/office/drawing/2014/main" id="{E71FED01-02AF-47DA-80E7-C8190D1CECC2}"/>
            </a:ext>
          </a:extLst>
        </xdr:cNvPr>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112,586
108,162
388.37
53,629,671
51,949,730
1,471,146
31,140,241
48,093,628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1" name="正方形/長方形 20">
          <a:extLst>
            <a:ext uri="{FF2B5EF4-FFF2-40B4-BE49-F238E27FC236}">
              <a16:creationId xmlns:a16="http://schemas.microsoft.com/office/drawing/2014/main" id="{4D8444E5-126A-4BD6-A006-93680BAD21A8}"/>
            </a:ext>
          </a:extLst>
        </xdr:cNvPr>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2" name="正方形/長方形 21">
          <a:extLst>
            <a:ext uri="{FF2B5EF4-FFF2-40B4-BE49-F238E27FC236}">
              <a16:creationId xmlns:a16="http://schemas.microsoft.com/office/drawing/2014/main" id="{C70378D3-3873-4B6A-A4F6-F42119A7D12E}"/>
            </a:ext>
          </a:extLst>
        </xdr:cNvPr>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3" name="正方形/長方形 22">
          <a:extLst>
            <a:ext uri="{FF2B5EF4-FFF2-40B4-BE49-F238E27FC236}">
              <a16:creationId xmlns:a16="http://schemas.microsoft.com/office/drawing/2014/main" id="{5C7AA11E-B8C8-4432-8C53-05120586D761}"/>
            </a:ext>
          </a:extLst>
        </xdr:cNvPr>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4" name="正方形/長方形 23">
          <a:extLst>
            <a:ext uri="{FF2B5EF4-FFF2-40B4-BE49-F238E27FC236}">
              <a16:creationId xmlns:a16="http://schemas.microsoft.com/office/drawing/2014/main" id="{ADB76173-30F6-4B5D-A404-B5141E7B0189}"/>
            </a:ext>
          </a:extLst>
        </xdr:cNvPr>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5" name="正方形/長方形 24">
          <a:extLst>
            <a:ext uri="{FF2B5EF4-FFF2-40B4-BE49-F238E27FC236}">
              <a16:creationId xmlns:a16="http://schemas.microsoft.com/office/drawing/2014/main" id="{7B012D00-C669-411A-BF29-E6DCF56E162C}"/>
            </a:ext>
          </a:extLst>
        </xdr:cNvPr>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6" name="正方形/長方形 25">
          <a:extLst>
            <a:ext uri="{FF2B5EF4-FFF2-40B4-BE49-F238E27FC236}">
              <a16:creationId xmlns:a16="http://schemas.microsoft.com/office/drawing/2014/main" id="{C097F627-9594-4B21-8058-3858C94F8C0A}"/>
            </a:ext>
          </a:extLst>
        </xdr:cNvPr>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7" name="角丸四角形 26">
          <a:extLst>
            <a:ext uri="{FF2B5EF4-FFF2-40B4-BE49-F238E27FC236}">
              <a16:creationId xmlns:a16="http://schemas.microsoft.com/office/drawing/2014/main" id="{E1A9C8F9-2DFE-4AB7-A214-85632A51F702}"/>
            </a:ext>
          </a:extLst>
        </xdr:cNvPr>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8" name="正方形/長方形 27">
          <a:extLst>
            <a:ext uri="{FF2B5EF4-FFF2-40B4-BE49-F238E27FC236}">
              <a16:creationId xmlns:a16="http://schemas.microsoft.com/office/drawing/2014/main" id="{CB13D6E2-2E06-422C-A9A4-7C9473A02F51}"/>
            </a:ext>
          </a:extLst>
        </xdr:cNvPr>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9" name="正方形/長方形 28">
          <a:extLst>
            <a:ext uri="{FF2B5EF4-FFF2-40B4-BE49-F238E27FC236}">
              <a16:creationId xmlns:a16="http://schemas.microsoft.com/office/drawing/2014/main" id="{A757A37F-3229-4E36-8D5F-4759F2257DA6}"/>
            </a:ext>
          </a:extLst>
        </xdr:cNvPr>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0" name="正方形/長方形 29">
          <a:extLst>
            <a:ext uri="{FF2B5EF4-FFF2-40B4-BE49-F238E27FC236}">
              <a16:creationId xmlns:a16="http://schemas.microsoft.com/office/drawing/2014/main" id="{9479BD4C-B8A5-4756-9A5E-FA89ACD674A1}"/>
            </a:ext>
          </a:extLst>
        </xdr:cNvPr>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1" name="直線コネクタ 30">
          <a:extLst>
            <a:ext uri="{FF2B5EF4-FFF2-40B4-BE49-F238E27FC236}">
              <a16:creationId xmlns:a16="http://schemas.microsoft.com/office/drawing/2014/main" id="{928719B6-6581-4583-9200-825A68B9A499}"/>
            </a:ext>
          </a:extLst>
        </xdr:cNvPr>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2" name="楕円 31">
          <a:extLst>
            <a:ext uri="{FF2B5EF4-FFF2-40B4-BE49-F238E27FC236}">
              <a16:creationId xmlns:a16="http://schemas.microsoft.com/office/drawing/2014/main" id="{93645F15-BD5D-4DB8-81B6-C98D55107EF7}"/>
            </a:ext>
          </a:extLst>
        </xdr:cNvPr>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3" name="フローチャート: 判断 32">
          <a:extLst>
            <a:ext uri="{FF2B5EF4-FFF2-40B4-BE49-F238E27FC236}">
              <a16:creationId xmlns:a16="http://schemas.microsoft.com/office/drawing/2014/main" id="{50C3C724-1710-4E3F-972E-1AB66FF5F981}"/>
            </a:ext>
          </a:extLst>
        </xdr:cNvPr>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4" name="直線コネクタ 33">
          <a:extLst>
            <a:ext uri="{FF2B5EF4-FFF2-40B4-BE49-F238E27FC236}">
              <a16:creationId xmlns:a16="http://schemas.microsoft.com/office/drawing/2014/main" id="{0899BA2B-16D5-43FD-9BCC-E92D7E7E99DA}"/>
            </a:ext>
          </a:extLst>
        </xdr:cNvPr>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5" name="直線コネクタ 34">
          <a:extLst>
            <a:ext uri="{FF2B5EF4-FFF2-40B4-BE49-F238E27FC236}">
              <a16:creationId xmlns:a16="http://schemas.microsoft.com/office/drawing/2014/main" id="{86872141-0E11-4B00-B721-6090CEB73767}"/>
            </a:ext>
          </a:extLst>
        </xdr:cNvPr>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6" name="直線コネクタ 35">
          <a:extLst>
            <a:ext uri="{FF2B5EF4-FFF2-40B4-BE49-F238E27FC236}">
              <a16:creationId xmlns:a16="http://schemas.microsoft.com/office/drawing/2014/main" id="{6A42C482-383E-47C3-B8A1-1ADE23C52C82}"/>
            </a:ext>
          </a:extLst>
        </xdr:cNvPr>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7" name="直線コネクタ 36">
          <a:extLst>
            <a:ext uri="{FF2B5EF4-FFF2-40B4-BE49-F238E27FC236}">
              <a16:creationId xmlns:a16="http://schemas.microsoft.com/office/drawing/2014/main" id="{9309BB8F-ECCB-44B8-A09C-D32A581EB6E7}"/>
            </a:ext>
          </a:extLst>
        </xdr:cNvPr>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8" name="テキスト ボックス 37">
          <a:extLst>
            <a:ext uri="{FF2B5EF4-FFF2-40B4-BE49-F238E27FC236}">
              <a16:creationId xmlns:a16="http://schemas.microsoft.com/office/drawing/2014/main" id="{9B5F4864-D39D-4B9C-98A9-7E65FC135486}"/>
            </a:ext>
          </a:extLst>
        </xdr:cNvPr>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9" name="テキスト ボックス 38">
          <a:extLst>
            <a:ext uri="{FF2B5EF4-FFF2-40B4-BE49-F238E27FC236}">
              <a16:creationId xmlns:a16="http://schemas.microsoft.com/office/drawing/2014/main" id="{275C14A0-CEA5-4044-B6B3-21CDBB72DF25}"/>
            </a:ext>
          </a:extLst>
        </xdr:cNvPr>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0" name="テキスト ボックス 39">
          <a:extLst>
            <a:ext uri="{FF2B5EF4-FFF2-40B4-BE49-F238E27FC236}">
              <a16:creationId xmlns:a16="http://schemas.microsoft.com/office/drawing/2014/main" id="{3A7CD686-5AF8-40D6-84A6-B2AA6253F240}"/>
            </a:ext>
          </a:extLst>
        </xdr:cNvPr>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1" name="テキスト ボックス 40">
          <a:extLst>
            <a:ext uri="{FF2B5EF4-FFF2-40B4-BE49-F238E27FC236}">
              <a16:creationId xmlns:a16="http://schemas.microsoft.com/office/drawing/2014/main" id="{9F7CFAB7-C657-4DB6-987D-B78AE216133F}"/>
            </a:ext>
          </a:extLst>
        </xdr:cNvPr>
        <xdr:cNvSpPr txBox="1"/>
      </xdr:nvSpPr>
      <xdr:spPr>
        <a:xfrm>
          <a:off x="419100" y="281622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2" name="テキスト ボックス 41">
          <a:extLst>
            <a:ext uri="{FF2B5EF4-FFF2-40B4-BE49-F238E27FC236}">
              <a16:creationId xmlns:a16="http://schemas.microsoft.com/office/drawing/2014/main" id="{C86C4E54-24F7-4938-BCB7-0BDDC639B86F}"/>
            </a:ext>
          </a:extLst>
        </xdr:cNvPr>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3" name="正方形/長方形 42">
          <a:extLst>
            <a:ext uri="{FF2B5EF4-FFF2-40B4-BE49-F238E27FC236}">
              <a16:creationId xmlns:a16="http://schemas.microsoft.com/office/drawing/2014/main" id="{180C58D7-58EC-4EDE-AA7F-FA6184E963BF}"/>
            </a:ext>
          </a:extLst>
        </xdr:cNvPr>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4" name="正方形/長方形 43">
          <a:extLst>
            <a:ext uri="{FF2B5EF4-FFF2-40B4-BE49-F238E27FC236}">
              <a16:creationId xmlns:a16="http://schemas.microsoft.com/office/drawing/2014/main" id="{C8F95E73-E6DE-456B-9C64-7FF62480A451}"/>
            </a:ext>
          </a:extLst>
        </xdr:cNvPr>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5" name="正方形/長方形 44">
          <a:extLst>
            <a:ext uri="{FF2B5EF4-FFF2-40B4-BE49-F238E27FC236}">
              <a16:creationId xmlns:a16="http://schemas.microsoft.com/office/drawing/2014/main" id="{6D08ED65-E416-4EA8-BFFE-E622BB487F4F}"/>
            </a:ext>
          </a:extLst>
        </xdr:cNvPr>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6" name="正方形/長方形 45">
          <a:extLst>
            <a:ext uri="{FF2B5EF4-FFF2-40B4-BE49-F238E27FC236}">
              <a16:creationId xmlns:a16="http://schemas.microsoft.com/office/drawing/2014/main" id="{99E21732-5E64-4E28-BD7B-22C87221E4C4}"/>
            </a:ext>
          </a:extLst>
        </xdr:cNvPr>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7" name="正方形/長方形 46">
          <a:extLst>
            <a:ext uri="{FF2B5EF4-FFF2-40B4-BE49-F238E27FC236}">
              <a16:creationId xmlns:a16="http://schemas.microsoft.com/office/drawing/2014/main" id="{7A641A14-82A6-4BB0-8D63-999054A95D29}"/>
            </a:ext>
          </a:extLst>
        </xdr:cNvPr>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8" name="正方形/長方形 47">
          <a:extLst>
            <a:ext uri="{FF2B5EF4-FFF2-40B4-BE49-F238E27FC236}">
              <a16:creationId xmlns:a16="http://schemas.microsoft.com/office/drawing/2014/main" id="{AD8D3BA6-4420-4C9B-8F2C-4D0BECB84CBB}"/>
            </a:ext>
          </a:extLst>
        </xdr:cNvPr>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9" name="正方形/長方形 48">
          <a:extLst>
            <a:ext uri="{FF2B5EF4-FFF2-40B4-BE49-F238E27FC236}">
              <a16:creationId xmlns:a16="http://schemas.microsoft.com/office/drawing/2014/main" id="{73E8A162-538E-4CF2-99A4-896726847BBD}"/>
            </a:ext>
          </a:extLst>
        </xdr:cNvPr>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0" name="正方形/長方形 49">
          <a:extLst>
            <a:ext uri="{FF2B5EF4-FFF2-40B4-BE49-F238E27FC236}">
              <a16:creationId xmlns:a16="http://schemas.microsoft.com/office/drawing/2014/main" id="{D5B47BA9-EECF-4116-97F3-2115F9CBF609}"/>
            </a:ext>
          </a:extLst>
        </xdr:cNvPr>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1" name="正方形/長方形 50">
          <a:extLst>
            <a:ext uri="{FF2B5EF4-FFF2-40B4-BE49-F238E27FC236}">
              <a16:creationId xmlns:a16="http://schemas.microsoft.com/office/drawing/2014/main" id="{EB2E4B0A-8E24-4753-8EDC-DF6088014FD6}"/>
            </a:ext>
          </a:extLst>
        </xdr:cNvPr>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2" name="正方形/長方形 51">
          <a:extLst>
            <a:ext uri="{FF2B5EF4-FFF2-40B4-BE49-F238E27FC236}">
              <a16:creationId xmlns:a16="http://schemas.microsoft.com/office/drawing/2014/main" id="{8D40C429-A504-424B-9737-49189989D016}"/>
            </a:ext>
          </a:extLst>
        </xdr:cNvPr>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3" name="正方形/長方形 52">
          <a:extLst>
            <a:ext uri="{FF2B5EF4-FFF2-40B4-BE49-F238E27FC236}">
              <a16:creationId xmlns:a16="http://schemas.microsoft.com/office/drawing/2014/main" id="{275757E3-7E5C-46C4-BF9C-D25FD9E1074E}"/>
            </a:ext>
          </a:extLst>
        </xdr:cNvPr>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4" name="正方形/長方形 53">
          <a:extLst>
            <a:ext uri="{FF2B5EF4-FFF2-40B4-BE49-F238E27FC236}">
              <a16:creationId xmlns:a16="http://schemas.microsoft.com/office/drawing/2014/main" id="{8EE9BB6A-1C16-40F0-B459-18D564513D98}"/>
            </a:ext>
          </a:extLst>
        </xdr:cNvPr>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5" name="テキスト ボックス 54">
          <a:extLst>
            <a:ext uri="{FF2B5EF4-FFF2-40B4-BE49-F238E27FC236}">
              <a16:creationId xmlns:a16="http://schemas.microsoft.com/office/drawing/2014/main" id="{A4E2D908-0811-46B2-9B9D-07243D227C3C}"/>
            </a:ext>
          </a:extLst>
        </xdr:cNvPr>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認定こども園化に伴う幼児施設の統廃合や老朽化に伴う教育施設の大規模改修等を計画的に行っているため、類似団体平均を下回っている。</a:t>
          </a:r>
        </a:p>
      </xdr:txBody>
    </xdr:sp>
    <xdr:clientData/>
  </xdr:twoCellAnchor>
  <xdr:oneCellAnchor>
    <xdr:from>
      <xdr:col>4</xdr:col>
      <xdr:colOff>174625</xdr:colOff>
      <xdr:row>23</xdr:row>
      <xdr:rowOff>47625</xdr:rowOff>
    </xdr:from>
    <xdr:ext cx="349839" cy="225703"/>
    <xdr:sp macro="" textlink="">
      <xdr:nvSpPr>
        <xdr:cNvPr id="56" name="テキスト ボックス 55">
          <a:extLst>
            <a:ext uri="{FF2B5EF4-FFF2-40B4-BE49-F238E27FC236}">
              <a16:creationId xmlns:a16="http://schemas.microsoft.com/office/drawing/2014/main" id="{E79E95B4-B47A-4525-90F2-57593F1E5671}"/>
            </a:ext>
          </a:extLst>
        </xdr:cNvPr>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7" name="直線コネクタ 56">
          <a:extLst>
            <a:ext uri="{FF2B5EF4-FFF2-40B4-BE49-F238E27FC236}">
              <a16:creationId xmlns:a16="http://schemas.microsoft.com/office/drawing/2014/main" id="{3337456B-F623-4997-9AD0-F58AEFF34456}"/>
            </a:ext>
          </a:extLst>
        </xdr:cNvPr>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8" name="テキスト ボックス 57">
          <a:extLst>
            <a:ext uri="{FF2B5EF4-FFF2-40B4-BE49-F238E27FC236}">
              <a16:creationId xmlns:a16="http://schemas.microsoft.com/office/drawing/2014/main" id="{019DC24F-CBE7-40A5-8704-EB64E4CAD067}"/>
            </a:ext>
          </a:extLst>
        </xdr:cNvPr>
        <xdr:cNvSpPr txBox="1"/>
      </xdr:nvSpPr>
      <xdr:spPr>
        <a:xfrm>
          <a:off x="847106" y="624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59" name="直線コネクタ 58">
          <a:extLst>
            <a:ext uri="{FF2B5EF4-FFF2-40B4-BE49-F238E27FC236}">
              <a16:creationId xmlns:a16="http://schemas.microsoft.com/office/drawing/2014/main" id="{ED9FC43B-2D77-42AF-A7B6-ED6760E75014}"/>
            </a:ext>
          </a:extLst>
        </xdr:cNvPr>
        <xdr:cNvCxnSpPr/>
      </xdr:nvCxnSpPr>
      <xdr:spPr>
        <a:xfrm>
          <a:off x="1270000" y="58007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60" name="テキスト ボックス 59">
          <a:extLst>
            <a:ext uri="{FF2B5EF4-FFF2-40B4-BE49-F238E27FC236}">
              <a16:creationId xmlns:a16="http://schemas.microsoft.com/office/drawing/2014/main" id="{525869D0-C2A0-4FD4-AA02-5EBAC3AE2630}"/>
            </a:ext>
          </a:extLst>
        </xdr:cNvPr>
        <xdr:cNvSpPr txBox="1"/>
      </xdr:nvSpPr>
      <xdr:spPr>
        <a:xfrm>
          <a:off x="847106" y="57069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1" name="直線コネクタ 60">
          <a:extLst>
            <a:ext uri="{FF2B5EF4-FFF2-40B4-BE49-F238E27FC236}">
              <a16:creationId xmlns:a16="http://schemas.microsoft.com/office/drawing/2014/main" id="{69C82E73-80D9-494F-A5A5-48ED17F906D5}"/>
            </a:ext>
          </a:extLst>
        </xdr:cNvPr>
        <xdr:cNvCxnSpPr/>
      </xdr:nvCxnSpPr>
      <xdr:spPr>
        <a:xfrm>
          <a:off x="1270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2" name="テキスト ボックス 61">
          <a:extLst>
            <a:ext uri="{FF2B5EF4-FFF2-40B4-BE49-F238E27FC236}">
              <a16:creationId xmlns:a16="http://schemas.microsoft.com/office/drawing/2014/main" id="{25B62F63-DB53-48A4-B631-D381814DBF7E}"/>
            </a:ext>
          </a:extLst>
        </xdr:cNvPr>
        <xdr:cNvSpPr txBox="1"/>
      </xdr:nvSpPr>
      <xdr:spPr>
        <a:xfrm>
          <a:off x="847106" y="51671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63" name="直線コネクタ 62">
          <a:extLst>
            <a:ext uri="{FF2B5EF4-FFF2-40B4-BE49-F238E27FC236}">
              <a16:creationId xmlns:a16="http://schemas.microsoft.com/office/drawing/2014/main" id="{9E39602D-1F34-40C9-AA53-97C05DF983A4}"/>
            </a:ext>
          </a:extLst>
        </xdr:cNvPr>
        <xdr:cNvCxnSpPr/>
      </xdr:nvCxnSpPr>
      <xdr:spPr>
        <a:xfrm>
          <a:off x="1270000" y="47212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64" name="テキスト ボックス 63">
          <a:extLst>
            <a:ext uri="{FF2B5EF4-FFF2-40B4-BE49-F238E27FC236}">
              <a16:creationId xmlns:a16="http://schemas.microsoft.com/office/drawing/2014/main" id="{16A3903C-73AF-4371-9805-4017A97E20A8}"/>
            </a:ext>
          </a:extLst>
        </xdr:cNvPr>
        <xdr:cNvSpPr txBox="1"/>
      </xdr:nvSpPr>
      <xdr:spPr>
        <a:xfrm>
          <a:off x="847106" y="4627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5" name="直線コネクタ 64">
          <a:extLst>
            <a:ext uri="{FF2B5EF4-FFF2-40B4-BE49-F238E27FC236}">
              <a16:creationId xmlns:a16="http://schemas.microsoft.com/office/drawing/2014/main" id="{AAB8A165-4B69-4E73-BA87-DC7C7B1AB72D}"/>
            </a:ext>
          </a:extLst>
        </xdr:cNvPr>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6" name="テキスト ボックス 65">
          <a:extLst>
            <a:ext uri="{FF2B5EF4-FFF2-40B4-BE49-F238E27FC236}">
              <a16:creationId xmlns:a16="http://schemas.microsoft.com/office/drawing/2014/main" id="{3E1A9F4D-CB1E-403B-AC84-8B01A1D5B9FC}"/>
            </a:ext>
          </a:extLst>
        </xdr:cNvPr>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7" name="有形固定資産減価償却率グラフ枠">
          <a:extLst>
            <a:ext uri="{FF2B5EF4-FFF2-40B4-BE49-F238E27FC236}">
              <a16:creationId xmlns:a16="http://schemas.microsoft.com/office/drawing/2014/main" id="{74AC95FE-EC6B-42F3-AF02-B3E20A98667B}"/>
            </a:ext>
          </a:extLst>
        </xdr:cNvPr>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128588</xdr:rowOff>
    </xdr:from>
    <xdr:to>
      <xdr:col>23</xdr:col>
      <xdr:colOff>85090</xdr:colOff>
      <xdr:row>34</xdr:row>
      <xdr:rowOff>20003</xdr:rowOff>
    </xdr:to>
    <xdr:cxnSp macro="">
      <xdr:nvCxnSpPr>
        <xdr:cNvPr id="68" name="直線コネクタ 67">
          <a:extLst>
            <a:ext uri="{FF2B5EF4-FFF2-40B4-BE49-F238E27FC236}">
              <a16:creationId xmlns:a16="http://schemas.microsoft.com/office/drawing/2014/main" id="{3AED6713-92FD-4093-ADC7-730DABE0091E}"/>
            </a:ext>
          </a:extLst>
        </xdr:cNvPr>
        <xdr:cNvCxnSpPr/>
      </xdr:nvCxnSpPr>
      <xdr:spPr>
        <a:xfrm flipV="1">
          <a:off x="4760595" y="4586288"/>
          <a:ext cx="1270" cy="1263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23830</xdr:rowOff>
    </xdr:from>
    <xdr:ext cx="405111" cy="259045"/>
    <xdr:sp macro="" textlink="">
      <xdr:nvSpPr>
        <xdr:cNvPr id="69" name="有形固定資産減価償却率最小値テキスト">
          <a:extLst>
            <a:ext uri="{FF2B5EF4-FFF2-40B4-BE49-F238E27FC236}">
              <a16:creationId xmlns:a16="http://schemas.microsoft.com/office/drawing/2014/main" id="{73D47F4C-B6CF-4528-952D-0865D3E03E24}"/>
            </a:ext>
          </a:extLst>
        </xdr:cNvPr>
        <xdr:cNvSpPr txBox="1"/>
      </xdr:nvSpPr>
      <xdr:spPr>
        <a:xfrm>
          <a:off x="4813300" y="5853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20003</xdr:rowOff>
    </xdr:from>
    <xdr:to>
      <xdr:col>23</xdr:col>
      <xdr:colOff>174625</xdr:colOff>
      <xdr:row>34</xdr:row>
      <xdr:rowOff>20003</xdr:rowOff>
    </xdr:to>
    <xdr:cxnSp macro="">
      <xdr:nvCxnSpPr>
        <xdr:cNvPr id="70" name="直線コネクタ 69">
          <a:extLst>
            <a:ext uri="{FF2B5EF4-FFF2-40B4-BE49-F238E27FC236}">
              <a16:creationId xmlns:a16="http://schemas.microsoft.com/office/drawing/2014/main" id="{5575DA8A-66CA-478A-A67C-1B457C57C31F}"/>
            </a:ext>
          </a:extLst>
        </xdr:cNvPr>
        <xdr:cNvCxnSpPr/>
      </xdr:nvCxnSpPr>
      <xdr:spPr>
        <a:xfrm>
          <a:off x="4673600" y="5849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75265</xdr:rowOff>
    </xdr:from>
    <xdr:ext cx="405111" cy="259045"/>
    <xdr:sp macro="" textlink="">
      <xdr:nvSpPr>
        <xdr:cNvPr id="71" name="有形固定資産減価償却率最大値テキスト">
          <a:extLst>
            <a:ext uri="{FF2B5EF4-FFF2-40B4-BE49-F238E27FC236}">
              <a16:creationId xmlns:a16="http://schemas.microsoft.com/office/drawing/2014/main" id="{47947D21-DAB2-4A2A-A987-DDFF40CD2F50}"/>
            </a:ext>
          </a:extLst>
        </xdr:cNvPr>
        <xdr:cNvSpPr txBox="1"/>
      </xdr:nvSpPr>
      <xdr:spPr>
        <a:xfrm>
          <a:off x="4813300" y="4361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128588</xdr:rowOff>
    </xdr:from>
    <xdr:to>
      <xdr:col>23</xdr:col>
      <xdr:colOff>174625</xdr:colOff>
      <xdr:row>26</xdr:row>
      <xdr:rowOff>128588</xdr:rowOff>
    </xdr:to>
    <xdr:cxnSp macro="">
      <xdr:nvCxnSpPr>
        <xdr:cNvPr id="72" name="直線コネクタ 71">
          <a:extLst>
            <a:ext uri="{FF2B5EF4-FFF2-40B4-BE49-F238E27FC236}">
              <a16:creationId xmlns:a16="http://schemas.microsoft.com/office/drawing/2014/main" id="{58A8E9EA-CFB9-444F-8B81-6CB3798488A7}"/>
            </a:ext>
          </a:extLst>
        </xdr:cNvPr>
        <xdr:cNvCxnSpPr/>
      </xdr:nvCxnSpPr>
      <xdr:spPr>
        <a:xfrm>
          <a:off x="4673600" y="4586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100347</xdr:rowOff>
    </xdr:from>
    <xdr:ext cx="405111" cy="259045"/>
    <xdr:sp macro="" textlink="">
      <xdr:nvSpPr>
        <xdr:cNvPr id="73" name="有形固定資産減価償却率平均値テキスト">
          <a:extLst>
            <a:ext uri="{FF2B5EF4-FFF2-40B4-BE49-F238E27FC236}">
              <a16:creationId xmlns:a16="http://schemas.microsoft.com/office/drawing/2014/main" id="{EBA40D60-FA7E-4B13-8329-084528D8A8D6}"/>
            </a:ext>
          </a:extLst>
        </xdr:cNvPr>
        <xdr:cNvSpPr txBox="1"/>
      </xdr:nvSpPr>
      <xdr:spPr>
        <a:xfrm>
          <a:off x="4813300" y="5415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121920</xdr:rowOff>
    </xdr:from>
    <xdr:to>
      <xdr:col>23</xdr:col>
      <xdr:colOff>136525</xdr:colOff>
      <xdr:row>32</xdr:row>
      <xdr:rowOff>52070</xdr:rowOff>
    </xdr:to>
    <xdr:sp macro="" textlink="">
      <xdr:nvSpPr>
        <xdr:cNvPr id="74" name="フローチャート: 判断 73">
          <a:extLst>
            <a:ext uri="{FF2B5EF4-FFF2-40B4-BE49-F238E27FC236}">
              <a16:creationId xmlns:a16="http://schemas.microsoft.com/office/drawing/2014/main" id="{F955EC8B-55B8-4898-9DD6-457B05289092}"/>
            </a:ext>
          </a:extLst>
        </xdr:cNvPr>
        <xdr:cNvSpPr/>
      </xdr:nvSpPr>
      <xdr:spPr>
        <a:xfrm>
          <a:off x="4711700" y="543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57150</xdr:rowOff>
    </xdr:from>
    <xdr:to>
      <xdr:col>19</xdr:col>
      <xdr:colOff>187325</xdr:colOff>
      <xdr:row>31</xdr:row>
      <xdr:rowOff>158750</xdr:rowOff>
    </xdr:to>
    <xdr:sp macro="" textlink="">
      <xdr:nvSpPr>
        <xdr:cNvPr id="75" name="フローチャート: 判断 74">
          <a:extLst>
            <a:ext uri="{FF2B5EF4-FFF2-40B4-BE49-F238E27FC236}">
              <a16:creationId xmlns:a16="http://schemas.microsoft.com/office/drawing/2014/main" id="{DC0B1159-EA84-4493-A721-3B876F3B06CB}"/>
            </a:ext>
          </a:extLst>
        </xdr:cNvPr>
        <xdr:cNvSpPr/>
      </xdr:nvSpPr>
      <xdr:spPr>
        <a:xfrm>
          <a:off x="4000500" y="537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169228</xdr:rowOff>
    </xdr:from>
    <xdr:to>
      <xdr:col>15</xdr:col>
      <xdr:colOff>187325</xdr:colOff>
      <xdr:row>31</xdr:row>
      <xdr:rowOff>99378</xdr:rowOff>
    </xdr:to>
    <xdr:sp macro="" textlink="">
      <xdr:nvSpPr>
        <xdr:cNvPr id="76" name="フローチャート: 判断 75">
          <a:extLst>
            <a:ext uri="{FF2B5EF4-FFF2-40B4-BE49-F238E27FC236}">
              <a16:creationId xmlns:a16="http://schemas.microsoft.com/office/drawing/2014/main" id="{5E8E8D22-E479-4B15-8F79-D195281EFADC}"/>
            </a:ext>
          </a:extLst>
        </xdr:cNvPr>
        <xdr:cNvSpPr/>
      </xdr:nvSpPr>
      <xdr:spPr>
        <a:xfrm>
          <a:off x="3238500" y="5312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88265</xdr:rowOff>
    </xdr:from>
    <xdr:to>
      <xdr:col>11</xdr:col>
      <xdr:colOff>187325</xdr:colOff>
      <xdr:row>31</xdr:row>
      <xdr:rowOff>18415</xdr:rowOff>
    </xdr:to>
    <xdr:sp macro="" textlink="">
      <xdr:nvSpPr>
        <xdr:cNvPr id="77" name="フローチャート: 判断 76">
          <a:extLst>
            <a:ext uri="{FF2B5EF4-FFF2-40B4-BE49-F238E27FC236}">
              <a16:creationId xmlns:a16="http://schemas.microsoft.com/office/drawing/2014/main" id="{F5E42346-7A7D-4231-8247-45A6DE388898}"/>
            </a:ext>
          </a:extLst>
        </xdr:cNvPr>
        <xdr:cNvSpPr/>
      </xdr:nvSpPr>
      <xdr:spPr>
        <a:xfrm>
          <a:off x="2476500" y="5231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77470</xdr:rowOff>
    </xdr:from>
    <xdr:to>
      <xdr:col>7</xdr:col>
      <xdr:colOff>187325</xdr:colOff>
      <xdr:row>31</xdr:row>
      <xdr:rowOff>7620</xdr:rowOff>
    </xdr:to>
    <xdr:sp macro="" textlink="">
      <xdr:nvSpPr>
        <xdr:cNvPr id="78" name="フローチャート: 判断 77">
          <a:extLst>
            <a:ext uri="{FF2B5EF4-FFF2-40B4-BE49-F238E27FC236}">
              <a16:creationId xmlns:a16="http://schemas.microsoft.com/office/drawing/2014/main" id="{4845300C-A320-4632-AEF9-AD2C686BE5A6}"/>
            </a:ext>
          </a:extLst>
        </xdr:cNvPr>
        <xdr:cNvSpPr/>
      </xdr:nvSpPr>
      <xdr:spPr>
        <a:xfrm>
          <a:off x="1714500" y="52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5276D330-E36B-4FEC-9554-50ACD7EAC2BD}"/>
            </a:ext>
          </a:extLst>
        </xdr:cNvPr>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8FF69F3B-365D-4008-AED2-71BEDF598699}"/>
            </a:ext>
          </a:extLst>
        </xdr:cNvPr>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324B8422-D54C-432B-8F8C-E3A721027CF5}"/>
            </a:ext>
          </a:extLst>
        </xdr:cNvPr>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8B21B403-AC0A-4375-AED8-FCC67731EF4F}"/>
            </a:ext>
          </a:extLst>
        </xdr:cNvPr>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50F8010B-736C-4222-9F92-67BA827B87DD}"/>
            </a:ext>
          </a:extLst>
        </xdr:cNvPr>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76200</xdr:rowOff>
    </xdr:from>
    <xdr:to>
      <xdr:col>23</xdr:col>
      <xdr:colOff>136525</xdr:colOff>
      <xdr:row>30</xdr:row>
      <xdr:rowOff>6350</xdr:rowOff>
    </xdr:to>
    <xdr:sp macro="" textlink="">
      <xdr:nvSpPr>
        <xdr:cNvPr id="84" name="楕円 83">
          <a:extLst>
            <a:ext uri="{FF2B5EF4-FFF2-40B4-BE49-F238E27FC236}">
              <a16:creationId xmlns:a16="http://schemas.microsoft.com/office/drawing/2014/main" id="{337533E7-EB3B-40E9-989E-FE071DDE6BC7}"/>
            </a:ext>
          </a:extLst>
        </xdr:cNvPr>
        <xdr:cNvSpPr/>
      </xdr:nvSpPr>
      <xdr:spPr>
        <a:xfrm>
          <a:off x="4711700" y="504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99077</xdr:rowOff>
    </xdr:from>
    <xdr:ext cx="405111" cy="259045"/>
    <xdr:sp macro="" textlink="">
      <xdr:nvSpPr>
        <xdr:cNvPr id="85" name="有形固定資産減価償却率該当値テキスト">
          <a:extLst>
            <a:ext uri="{FF2B5EF4-FFF2-40B4-BE49-F238E27FC236}">
              <a16:creationId xmlns:a16="http://schemas.microsoft.com/office/drawing/2014/main" id="{2A79AFD4-6A00-47D3-A17F-A096F11D854C}"/>
            </a:ext>
          </a:extLst>
        </xdr:cNvPr>
        <xdr:cNvSpPr txBox="1"/>
      </xdr:nvSpPr>
      <xdr:spPr>
        <a:xfrm>
          <a:off x="4813300" y="4899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145097</xdr:rowOff>
    </xdr:from>
    <xdr:to>
      <xdr:col>19</xdr:col>
      <xdr:colOff>187325</xdr:colOff>
      <xdr:row>29</xdr:row>
      <xdr:rowOff>75247</xdr:rowOff>
    </xdr:to>
    <xdr:sp macro="" textlink="">
      <xdr:nvSpPr>
        <xdr:cNvPr id="86" name="楕円 85">
          <a:extLst>
            <a:ext uri="{FF2B5EF4-FFF2-40B4-BE49-F238E27FC236}">
              <a16:creationId xmlns:a16="http://schemas.microsoft.com/office/drawing/2014/main" id="{EC477ABA-EE05-4DE9-86EB-1A49BC7E61DE}"/>
            </a:ext>
          </a:extLst>
        </xdr:cNvPr>
        <xdr:cNvSpPr/>
      </xdr:nvSpPr>
      <xdr:spPr>
        <a:xfrm>
          <a:off x="4000500" y="4945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24447</xdr:rowOff>
    </xdr:from>
    <xdr:to>
      <xdr:col>23</xdr:col>
      <xdr:colOff>85725</xdr:colOff>
      <xdr:row>29</xdr:row>
      <xdr:rowOff>127000</xdr:rowOff>
    </xdr:to>
    <xdr:cxnSp macro="">
      <xdr:nvCxnSpPr>
        <xdr:cNvPr id="87" name="直線コネクタ 86">
          <a:extLst>
            <a:ext uri="{FF2B5EF4-FFF2-40B4-BE49-F238E27FC236}">
              <a16:creationId xmlns:a16="http://schemas.microsoft.com/office/drawing/2014/main" id="{08914D64-A69F-4217-965E-439F123A325E}"/>
            </a:ext>
          </a:extLst>
        </xdr:cNvPr>
        <xdr:cNvCxnSpPr/>
      </xdr:nvCxnSpPr>
      <xdr:spPr>
        <a:xfrm>
          <a:off x="4051300" y="4996497"/>
          <a:ext cx="711200" cy="10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149877</xdr:rowOff>
    </xdr:from>
    <xdr:ext cx="405111" cy="259045"/>
    <xdr:sp macro="" textlink="">
      <xdr:nvSpPr>
        <xdr:cNvPr id="88" name="n_1aveValue有形固定資産減価償却率">
          <a:extLst>
            <a:ext uri="{FF2B5EF4-FFF2-40B4-BE49-F238E27FC236}">
              <a16:creationId xmlns:a16="http://schemas.microsoft.com/office/drawing/2014/main" id="{F2B2C58B-008A-4F35-B43E-F28855318258}"/>
            </a:ext>
          </a:extLst>
        </xdr:cNvPr>
        <xdr:cNvSpPr txBox="1"/>
      </xdr:nvSpPr>
      <xdr:spPr>
        <a:xfrm>
          <a:off x="3836044" y="5464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115905</xdr:rowOff>
    </xdr:from>
    <xdr:ext cx="405111" cy="259045"/>
    <xdr:sp macro="" textlink="">
      <xdr:nvSpPr>
        <xdr:cNvPr id="89" name="n_2aveValue有形固定資産減価償却率">
          <a:extLst>
            <a:ext uri="{FF2B5EF4-FFF2-40B4-BE49-F238E27FC236}">
              <a16:creationId xmlns:a16="http://schemas.microsoft.com/office/drawing/2014/main" id="{125CC0C2-4686-4DAD-8DD3-ACC2CEA0E570}"/>
            </a:ext>
          </a:extLst>
        </xdr:cNvPr>
        <xdr:cNvSpPr txBox="1"/>
      </xdr:nvSpPr>
      <xdr:spPr>
        <a:xfrm>
          <a:off x="3086744" y="5087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34942</xdr:rowOff>
    </xdr:from>
    <xdr:ext cx="405111" cy="259045"/>
    <xdr:sp macro="" textlink="">
      <xdr:nvSpPr>
        <xdr:cNvPr id="90" name="n_3aveValue有形固定資産減価償却率">
          <a:extLst>
            <a:ext uri="{FF2B5EF4-FFF2-40B4-BE49-F238E27FC236}">
              <a16:creationId xmlns:a16="http://schemas.microsoft.com/office/drawing/2014/main" id="{8F173DF2-E620-4495-8F98-C4E6B06A1B24}"/>
            </a:ext>
          </a:extLst>
        </xdr:cNvPr>
        <xdr:cNvSpPr txBox="1"/>
      </xdr:nvSpPr>
      <xdr:spPr>
        <a:xfrm>
          <a:off x="2324744" y="5006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24147</xdr:rowOff>
    </xdr:from>
    <xdr:ext cx="405111" cy="259045"/>
    <xdr:sp macro="" textlink="">
      <xdr:nvSpPr>
        <xdr:cNvPr id="91" name="n_4aveValue有形固定資産減価償却率">
          <a:extLst>
            <a:ext uri="{FF2B5EF4-FFF2-40B4-BE49-F238E27FC236}">
              <a16:creationId xmlns:a16="http://schemas.microsoft.com/office/drawing/2014/main" id="{21888EFB-9287-47F8-97AD-AD85E6E1D07E}"/>
            </a:ext>
          </a:extLst>
        </xdr:cNvPr>
        <xdr:cNvSpPr txBox="1"/>
      </xdr:nvSpPr>
      <xdr:spPr>
        <a:xfrm>
          <a:off x="1562744" y="499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91774</xdr:rowOff>
    </xdr:from>
    <xdr:ext cx="405111" cy="259045"/>
    <xdr:sp macro="" textlink="">
      <xdr:nvSpPr>
        <xdr:cNvPr id="92" name="n_1mainValue有形固定資産減価償却率">
          <a:extLst>
            <a:ext uri="{FF2B5EF4-FFF2-40B4-BE49-F238E27FC236}">
              <a16:creationId xmlns:a16="http://schemas.microsoft.com/office/drawing/2014/main" id="{FD707CC6-3873-407E-A95E-0995A849AEB5}"/>
            </a:ext>
          </a:extLst>
        </xdr:cNvPr>
        <xdr:cNvSpPr txBox="1"/>
      </xdr:nvSpPr>
      <xdr:spPr>
        <a:xfrm>
          <a:off x="3836044" y="4720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3" name="正方形/長方形 92">
          <a:extLst>
            <a:ext uri="{FF2B5EF4-FFF2-40B4-BE49-F238E27FC236}">
              <a16:creationId xmlns:a16="http://schemas.microsoft.com/office/drawing/2014/main" id="{572BC8AB-F2D1-4BCF-B7CE-7AE5D3FAE46B}"/>
            </a:ext>
          </a:extLst>
        </xdr:cNvPr>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4" name="正方形/長方形 93">
          <a:extLst>
            <a:ext uri="{FF2B5EF4-FFF2-40B4-BE49-F238E27FC236}">
              <a16:creationId xmlns:a16="http://schemas.microsoft.com/office/drawing/2014/main" id="{5F5447CE-4756-4A44-A1D5-FA53C88C2A80}"/>
            </a:ext>
          </a:extLst>
        </xdr:cNvPr>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5" name="正方形/長方形 94">
          <a:extLst>
            <a:ext uri="{FF2B5EF4-FFF2-40B4-BE49-F238E27FC236}">
              <a16:creationId xmlns:a16="http://schemas.microsoft.com/office/drawing/2014/main" id="{9FBFBB78-0C5D-4BC3-A327-A6F705B2BB7E}"/>
            </a:ext>
          </a:extLst>
        </xdr:cNvPr>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[ 337.2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6" name="正方形/長方形 95">
          <a:extLst>
            <a:ext uri="{FF2B5EF4-FFF2-40B4-BE49-F238E27FC236}">
              <a16:creationId xmlns:a16="http://schemas.microsoft.com/office/drawing/2014/main" id="{A2775B3D-F191-4C9C-93A7-CD944B2F1EF1}"/>
            </a:ext>
          </a:extLst>
        </xdr:cNvPr>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7" name="正方形/長方形 96">
          <a:extLst>
            <a:ext uri="{FF2B5EF4-FFF2-40B4-BE49-F238E27FC236}">
              <a16:creationId xmlns:a16="http://schemas.microsoft.com/office/drawing/2014/main" id="{3AFC376E-D6BF-4DEF-8826-F591AC89DA7D}"/>
            </a:ext>
          </a:extLst>
        </xdr:cNvPr>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8" name="正方形/長方形 97">
          <a:extLst>
            <a:ext uri="{FF2B5EF4-FFF2-40B4-BE49-F238E27FC236}">
              <a16:creationId xmlns:a16="http://schemas.microsoft.com/office/drawing/2014/main" id="{CB415DB8-A8FD-404A-A9FC-7F9AA5A9D583}"/>
            </a:ext>
          </a:extLst>
        </xdr:cNvPr>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9" name="正方形/長方形 98">
          <a:extLst>
            <a:ext uri="{FF2B5EF4-FFF2-40B4-BE49-F238E27FC236}">
              <a16:creationId xmlns:a16="http://schemas.microsoft.com/office/drawing/2014/main" id="{E65095E1-52F6-4C70-BDD8-A74B9DBB4285}"/>
            </a:ext>
          </a:extLst>
        </xdr:cNvPr>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0" name="正方形/長方形 99">
          <a:extLst>
            <a:ext uri="{FF2B5EF4-FFF2-40B4-BE49-F238E27FC236}">
              <a16:creationId xmlns:a16="http://schemas.microsoft.com/office/drawing/2014/main" id="{FE04D900-CD29-4302-8AAE-1E9C2EE0401E}"/>
            </a:ext>
          </a:extLst>
        </xdr:cNvPr>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1" name="正方形/長方形 100">
          <a:extLst>
            <a:ext uri="{FF2B5EF4-FFF2-40B4-BE49-F238E27FC236}">
              <a16:creationId xmlns:a16="http://schemas.microsoft.com/office/drawing/2014/main" id="{A791CD12-3254-43D3-9B95-6471613FAA88}"/>
            </a:ext>
          </a:extLst>
        </xdr:cNvPr>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2" name="正方形/長方形 101">
          <a:extLst>
            <a:ext uri="{FF2B5EF4-FFF2-40B4-BE49-F238E27FC236}">
              <a16:creationId xmlns:a16="http://schemas.microsoft.com/office/drawing/2014/main" id="{D71A3358-C6C8-4F7F-9B61-A6B40DA2F2E1}"/>
            </a:ext>
          </a:extLst>
        </xdr:cNvPr>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3" name="正方形/長方形 102">
          <a:extLst>
            <a:ext uri="{FF2B5EF4-FFF2-40B4-BE49-F238E27FC236}">
              <a16:creationId xmlns:a16="http://schemas.microsoft.com/office/drawing/2014/main" id="{8EDED9D2-1380-477C-BC68-361B9807D8A3}"/>
            </a:ext>
          </a:extLst>
        </xdr:cNvPr>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4" name="正方形/長方形 103">
          <a:extLst>
            <a:ext uri="{FF2B5EF4-FFF2-40B4-BE49-F238E27FC236}">
              <a16:creationId xmlns:a16="http://schemas.microsoft.com/office/drawing/2014/main" id="{3DDCEBAF-59BD-4F80-A932-5E9805D67EE8}"/>
            </a:ext>
          </a:extLst>
        </xdr:cNvPr>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5" name="テキスト ボックス 104">
          <a:extLst>
            <a:ext uri="{FF2B5EF4-FFF2-40B4-BE49-F238E27FC236}">
              <a16:creationId xmlns:a16="http://schemas.microsoft.com/office/drawing/2014/main" id="{AE413194-2D71-42DA-A558-ACB8DC68C196}"/>
            </a:ext>
          </a:extLst>
        </xdr:cNvPr>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債務償還比率は、前年度より</a:t>
          </a:r>
          <a:r>
            <a:rPr kumimoji="1" lang="en-US" altLang="ja-JP" sz="1100">
              <a:latin typeface="ＭＳ Ｐゴシック" panose="020B0600070205080204" pitchFamily="50" charset="-128"/>
              <a:ea typeface="ＭＳ Ｐゴシック" panose="020B0600070205080204" pitchFamily="50" charset="-128"/>
            </a:rPr>
            <a:t>35.4</a:t>
          </a:r>
          <a:r>
            <a:rPr kumimoji="1" lang="ja-JP" altLang="en-US" sz="1100">
              <a:latin typeface="ＭＳ Ｐゴシック" panose="020B0600070205080204" pitchFamily="50" charset="-128"/>
              <a:ea typeface="ＭＳ Ｐゴシック" panose="020B0600070205080204" pitchFamily="50" charset="-128"/>
            </a:rPr>
            <a:t>％減少し、類似団体平均を下回っており健全な状態であるといえる。</a:t>
          </a:r>
        </a:p>
        <a:p>
          <a:r>
            <a:rPr kumimoji="1" lang="ja-JP" altLang="en-US" sz="1100">
              <a:latin typeface="ＭＳ Ｐゴシック" panose="020B0600070205080204" pitchFamily="50" charset="-128"/>
              <a:ea typeface="ＭＳ Ｐゴシック" panose="020B0600070205080204" pitchFamily="50" charset="-128"/>
            </a:rPr>
            <a:t>　債務償還比率が前年度より下回った要因は、経常一般財源等歳入の増額や地方債現在高の減少による将来負担額の減額である。</a:t>
          </a:r>
        </a:p>
        <a:p>
          <a:r>
            <a:rPr kumimoji="1" lang="ja-JP" altLang="en-US" sz="1100">
              <a:latin typeface="ＭＳ Ｐゴシック" panose="020B0600070205080204" pitchFamily="50" charset="-128"/>
              <a:ea typeface="ＭＳ Ｐゴシック" panose="020B0600070205080204" pitchFamily="50" charset="-128"/>
            </a:rPr>
            <a:t>　合併特例事業債等の財政上有利な起債の活用に努めてきたが、今後は合併特例事業債が終了することも考慮し、普通建設事業を精査するなど、引き続き起債抑制に取り組んでいく。</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6" name="テキスト ボックス 105">
          <a:extLst>
            <a:ext uri="{FF2B5EF4-FFF2-40B4-BE49-F238E27FC236}">
              <a16:creationId xmlns:a16="http://schemas.microsoft.com/office/drawing/2014/main" id="{94A77971-DD8A-455F-B326-77FABD82CB8F}"/>
            </a:ext>
          </a:extLst>
        </xdr:cNvPr>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7" name="直線コネクタ 106">
          <a:extLst>
            <a:ext uri="{FF2B5EF4-FFF2-40B4-BE49-F238E27FC236}">
              <a16:creationId xmlns:a16="http://schemas.microsoft.com/office/drawing/2014/main" id="{8A197419-049A-4881-8161-ECC2FF257177}"/>
            </a:ext>
          </a:extLst>
        </xdr:cNvPr>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08" name="テキスト ボックス 107">
          <a:extLst>
            <a:ext uri="{FF2B5EF4-FFF2-40B4-BE49-F238E27FC236}">
              <a16:creationId xmlns:a16="http://schemas.microsoft.com/office/drawing/2014/main" id="{C1FBC110-2190-4CAF-BA41-7B0DD460CB9F}"/>
            </a:ext>
          </a:extLst>
        </xdr:cNvPr>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09" name="直線コネクタ 108">
          <a:extLst>
            <a:ext uri="{FF2B5EF4-FFF2-40B4-BE49-F238E27FC236}">
              <a16:creationId xmlns:a16="http://schemas.microsoft.com/office/drawing/2014/main" id="{CA581DAE-F7B2-4A25-9993-E2F1628665C1}"/>
            </a:ext>
          </a:extLst>
        </xdr:cNvPr>
        <xdr:cNvCxnSpPr/>
      </xdr:nvCxnSpPr>
      <xdr:spPr>
        <a:xfrm>
          <a:off x="11303000" y="603204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0" name="テキスト ボックス 109">
          <a:extLst>
            <a:ext uri="{FF2B5EF4-FFF2-40B4-BE49-F238E27FC236}">
              <a16:creationId xmlns:a16="http://schemas.microsoft.com/office/drawing/2014/main" id="{9BBBA923-020C-420B-9B66-1A66230BD572}"/>
            </a:ext>
          </a:extLst>
        </xdr:cNvPr>
        <xdr:cNvSpPr txBox="1"/>
      </xdr:nvSpPr>
      <xdr:spPr>
        <a:xfrm>
          <a:off x="10756676" y="593824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1" name="直線コネクタ 110">
          <a:extLst>
            <a:ext uri="{FF2B5EF4-FFF2-40B4-BE49-F238E27FC236}">
              <a16:creationId xmlns:a16="http://schemas.microsoft.com/office/drawing/2014/main" id="{F3E4541D-0B30-469F-8597-BDC83CE37BC4}"/>
            </a:ext>
          </a:extLst>
        </xdr:cNvPr>
        <xdr:cNvCxnSpPr/>
      </xdr:nvCxnSpPr>
      <xdr:spPr>
        <a:xfrm>
          <a:off x="11303000" y="572361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2" name="テキスト ボックス 111">
          <a:extLst>
            <a:ext uri="{FF2B5EF4-FFF2-40B4-BE49-F238E27FC236}">
              <a16:creationId xmlns:a16="http://schemas.microsoft.com/office/drawing/2014/main" id="{22FCB4B2-736B-4B12-AA85-C13485B6B5EE}"/>
            </a:ext>
          </a:extLst>
        </xdr:cNvPr>
        <xdr:cNvSpPr txBox="1"/>
      </xdr:nvSpPr>
      <xdr:spPr>
        <a:xfrm>
          <a:off x="10828811" y="56298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3" name="直線コネクタ 112">
          <a:extLst>
            <a:ext uri="{FF2B5EF4-FFF2-40B4-BE49-F238E27FC236}">
              <a16:creationId xmlns:a16="http://schemas.microsoft.com/office/drawing/2014/main" id="{111C5E8A-B61C-44ED-888B-AB6B5A2B2CD0}"/>
            </a:ext>
          </a:extLst>
        </xdr:cNvPr>
        <xdr:cNvCxnSpPr/>
      </xdr:nvCxnSpPr>
      <xdr:spPr>
        <a:xfrm>
          <a:off x="11303000" y="5415189"/>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4" name="テキスト ボックス 113">
          <a:extLst>
            <a:ext uri="{FF2B5EF4-FFF2-40B4-BE49-F238E27FC236}">
              <a16:creationId xmlns:a16="http://schemas.microsoft.com/office/drawing/2014/main" id="{641DC032-6A1E-4ABF-A4E5-3C680FA4820B}"/>
            </a:ext>
          </a:extLst>
        </xdr:cNvPr>
        <xdr:cNvSpPr txBox="1"/>
      </xdr:nvSpPr>
      <xdr:spPr>
        <a:xfrm>
          <a:off x="10828811" y="532138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5" name="直線コネクタ 114">
          <a:extLst>
            <a:ext uri="{FF2B5EF4-FFF2-40B4-BE49-F238E27FC236}">
              <a16:creationId xmlns:a16="http://schemas.microsoft.com/office/drawing/2014/main" id="{D704171C-EBBA-4BF7-BD1C-CFCADDDD09A1}"/>
            </a:ext>
          </a:extLst>
        </xdr:cNvPr>
        <xdr:cNvCxnSpPr/>
      </xdr:nvCxnSpPr>
      <xdr:spPr>
        <a:xfrm>
          <a:off x="11303000"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16" name="テキスト ボックス 115">
          <a:extLst>
            <a:ext uri="{FF2B5EF4-FFF2-40B4-BE49-F238E27FC236}">
              <a16:creationId xmlns:a16="http://schemas.microsoft.com/office/drawing/2014/main" id="{42B85221-9BE4-4211-BC91-5C33CD73DFA2}"/>
            </a:ext>
          </a:extLst>
        </xdr:cNvPr>
        <xdr:cNvSpPr txBox="1"/>
      </xdr:nvSpPr>
      <xdr:spPr>
        <a:xfrm>
          <a:off x="10828811" y="501296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17" name="直線コネクタ 116">
          <a:extLst>
            <a:ext uri="{FF2B5EF4-FFF2-40B4-BE49-F238E27FC236}">
              <a16:creationId xmlns:a16="http://schemas.microsoft.com/office/drawing/2014/main" id="{A1DA4DAD-1EA1-4F6A-AD1D-EF1669FF3B8A}"/>
            </a:ext>
          </a:extLst>
        </xdr:cNvPr>
        <xdr:cNvCxnSpPr/>
      </xdr:nvCxnSpPr>
      <xdr:spPr>
        <a:xfrm>
          <a:off x="11303000"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18" name="テキスト ボックス 117">
          <a:extLst>
            <a:ext uri="{FF2B5EF4-FFF2-40B4-BE49-F238E27FC236}">
              <a16:creationId xmlns:a16="http://schemas.microsoft.com/office/drawing/2014/main" id="{1B37B40C-8859-4E72-B77E-97A769F4C5FA}"/>
            </a:ext>
          </a:extLst>
        </xdr:cNvPr>
        <xdr:cNvSpPr txBox="1"/>
      </xdr:nvSpPr>
      <xdr:spPr>
        <a:xfrm>
          <a:off x="10828811" y="470453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19" name="直線コネクタ 118">
          <a:extLst>
            <a:ext uri="{FF2B5EF4-FFF2-40B4-BE49-F238E27FC236}">
              <a16:creationId xmlns:a16="http://schemas.microsoft.com/office/drawing/2014/main" id="{D85C76CF-AC35-49F1-B8AD-FD7A5EB570A1}"/>
            </a:ext>
          </a:extLst>
        </xdr:cNvPr>
        <xdr:cNvCxnSpPr/>
      </xdr:nvCxnSpPr>
      <xdr:spPr>
        <a:xfrm>
          <a:off x="11303000" y="448990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0" name="テキスト ボックス 119">
          <a:extLst>
            <a:ext uri="{FF2B5EF4-FFF2-40B4-BE49-F238E27FC236}">
              <a16:creationId xmlns:a16="http://schemas.microsoft.com/office/drawing/2014/main" id="{E2FA47EF-0976-4D36-9E99-841ED6E4C48C}"/>
            </a:ext>
          </a:extLst>
        </xdr:cNvPr>
        <xdr:cNvSpPr txBox="1"/>
      </xdr:nvSpPr>
      <xdr:spPr>
        <a:xfrm>
          <a:off x="10931403" y="439610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1" name="直線コネクタ 120">
          <a:extLst>
            <a:ext uri="{FF2B5EF4-FFF2-40B4-BE49-F238E27FC236}">
              <a16:creationId xmlns:a16="http://schemas.microsoft.com/office/drawing/2014/main" id="{8E46352E-ED7B-442E-BE39-82ABF8DAFE3A}"/>
            </a:ext>
          </a:extLst>
        </xdr:cNvPr>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2" name="債務償還比率グラフ枠">
          <a:extLst>
            <a:ext uri="{FF2B5EF4-FFF2-40B4-BE49-F238E27FC236}">
              <a16:creationId xmlns:a16="http://schemas.microsoft.com/office/drawing/2014/main" id="{BBF940C4-3D63-4888-A7F9-92CE82DA7DFE}"/>
            </a:ext>
          </a:extLst>
        </xdr:cNvPr>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155403</xdr:rowOff>
    </xdr:to>
    <xdr:cxnSp macro="">
      <xdr:nvCxnSpPr>
        <xdr:cNvPr id="123" name="直線コネクタ 122">
          <a:extLst>
            <a:ext uri="{FF2B5EF4-FFF2-40B4-BE49-F238E27FC236}">
              <a16:creationId xmlns:a16="http://schemas.microsoft.com/office/drawing/2014/main" id="{D45368FC-4438-40ED-AB7E-E996EB248CAF}"/>
            </a:ext>
          </a:extLst>
        </xdr:cNvPr>
        <xdr:cNvCxnSpPr/>
      </xdr:nvCxnSpPr>
      <xdr:spPr>
        <a:xfrm flipV="1">
          <a:off x="14793595" y="4489903"/>
          <a:ext cx="1269" cy="149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159230</xdr:rowOff>
    </xdr:from>
    <xdr:ext cx="469744" cy="259045"/>
    <xdr:sp macro="" textlink="">
      <xdr:nvSpPr>
        <xdr:cNvPr id="124" name="債務償還比率最小値テキスト">
          <a:extLst>
            <a:ext uri="{FF2B5EF4-FFF2-40B4-BE49-F238E27FC236}">
              <a16:creationId xmlns:a16="http://schemas.microsoft.com/office/drawing/2014/main" id="{5E6B4BB1-7E9A-4816-A844-9703110A1975}"/>
            </a:ext>
          </a:extLst>
        </xdr:cNvPr>
        <xdr:cNvSpPr txBox="1"/>
      </xdr:nvSpPr>
      <xdr:spPr>
        <a:xfrm>
          <a:off x="14846300" y="598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155403</xdr:rowOff>
    </xdr:from>
    <xdr:to>
      <xdr:col>76</xdr:col>
      <xdr:colOff>111125</xdr:colOff>
      <xdr:row>34</xdr:row>
      <xdr:rowOff>155403</xdr:rowOff>
    </xdr:to>
    <xdr:cxnSp macro="">
      <xdr:nvCxnSpPr>
        <xdr:cNvPr id="125" name="直線コネクタ 124">
          <a:extLst>
            <a:ext uri="{FF2B5EF4-FFF2-40B4-BE49-F238E27FC236}">
              <a16:creationId xmlns:a16="http://schemas.microsoft.com/office/drawing/2014/main" id="{3B9E6FD2-6D04-4759-8A36-36FA558DC540}"/>
            </a:ext>
          </a:extLst>
        </xdr:cNvPr>
        <xdr:cNvCxnSpPr/>
      </xdr:nvCxnSpPr>
      <xdr:spPr>
        <a:xfrm>
          <a:off x="14706600" y="5984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26" name="債務償還比率最大値テキスト">
          <a:extLst>
            <a:ext uri="{FF2B5EF4-FFF2-40B4-BE49-F238E27FC236}">
              <a16:creationId xmlns:a16="http://schemas.microsoft.com/office/drawing/2014/main" id="{3FF1C627-C283-4596-9FA6-48715CAAC60C}"/>
            </a:ext>
          </a:extLst>
        </xdr:cNvPr>
        <xdr:cNvSpPr txBox="1"/>
      </xdr:nvSpPr>
      <xdr:spPr>
        <a:xfrm>
          <a:off x="14846300" y="42651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27" name="直線コネクタ 126">
          <a:extLst>
            <a:ext uri="{FF2B5EF4-FFF2-40B4-BE49-F238E27FC236}">
              <a16:creationId xmlns:a16="http://schemas.microsoft.com/office/drawing/2014/main" id="{CB3BECFB-2A6A-43FC-9678-F2D711CECD94}"/>
            </a:ext>
          </a:extLst>
        </xdr:cNvPr>
        <xdr:cNvCxnSpPr/>
      </xdr:nvCxnSpPr>
      <xdr:spPr>
        <a:xfrm>
          <a:off x="14706600" y="4489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30297</xdr:rowOff>
    </xdr:from>
    <xdr:ext cx="469744" cy="259045"/>
    <xdr:sp macro="" textlink="">
      <xdr:nvSpPr>
        <xdr:cNvPr id="128" name="債務償還比率平均値テキスト">
          <a:extLst>
            <a:ext uri="{FF2B5EF4-FFF2-40B4-BE49-F238E27FC236}">
              <a16:creationId xmlns:a16="http://schemas.microsoft.com/office/drawing/2014/main" id="{319A7636-C194-4A42-9FFD-CB92DE32B860}"/>
            </a:ext>
          </a:extLst>
        </xdr:cNvPr>
        <xdr:cNvSpPr txBox="1"/>
      </xdr:nvSpPr>
      <xdr:spPr>
        <a:xfrm>
          <a:off x="14846300" y="51737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51870</xdr:rowOff>
    </xdr:from>
    <xdr:to>
      <xdr:col>76</xdr:col>
      <xdr:colOff>73025</xdr:colOff>
      <xdr:row>30</xdr:row>
      <xdr:rowOff>153470</xdr:rowOff>
    </xdr:to>
    <xdr:sp macro="" textlink="">
      <xdr:nvSpPr>
        <xdr:cNvPr id="129" name="フローチャート: 判断 128">
          <a:extLst>
            <a:ext uri="{FF2B5EF4-FFF2-40B4-BE49-F238E27FC236}">
              <a16:creationId xmlns:a16="http://schemas.microsoft.com/office/drawing/2014/main" id="{FB48A5AA-F1EA-48F4-B919-74168DE609C5}"/>
            </a:ext>
          </a:extLst>
        </xdr:cNvPr>
        <xdr:cNvSpPr/>
      </xdr:nvSpPr>
      <xdr:spPr>
        <a:xfrm>
          <a:off x="14744700" y="5195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166415</xdr:rowOff>
    </xdr:from>
    <xdr:to>
      <xdr:col>72</xdr:col>
      <xdr:colOff>123825</xdr:colOff>
      <xdr:row>30</xdr:row>
      <xdr:rowOff>96565</xdr:rowOff>
    </xdr:to>
    <xdr:sp macro="" textlink="">
      <xdr:nvSpPr>
        <xdr:cNvPr id="130" name="フローチャート: 判断 129">
          <a:extLst>
            <a:ext uri="{FF2B5EF4-FFF2-40B4-BE49-F238E27FC236}">
              <a16:creationId xmlns:a16="http://schemas.microsoft.com/office/drawing/2014/main" id="{396F4169-4B23-4DE4-8177-5491C6D8F69D}"/>
            </a:ext>
          </a:extLst>
        </xdr:cNvPr>
        <xdr:cNvSpPr/>
      </xdr:nvSpPr>
      <xdr:spPr>
        <a:xfrm>
          <a:off x="14033500" y="5138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159975</xdr:rowOff>
    </xdr:from>
    <xdr:to>
      <xdr:col>68</xdr:col>
      <xdr:colOff>123825</xdr:colOff>
      <xdr:row>31</xdr:row>
      <xdr:rowOff>90125</xdr:rowOff>
    </xdr:to>
    <xdr:sp macro="" textlink="">
      <xdr:nvSpPr>
        <xdr:cNvPr id="131" name="フローチャート: 判断 130">
          <a:extLst>
            <a:ext uri="{FF2B5EF4-FFF2-40B4-BE49-F238E27FC236}">
              <a16:creationId xmlns:a16="http://schemas.microsoft.com/office/drawing/2014/main" id="{B5E447EB-C206-4CD4-9DD7-5A4E6EDE23D0}"/>
            </a:ext>
          </a:extLst>
        </xdr:cNvPr>
        <xdr:cNvSpPr/>
      </xdr:nvSpPr>
      <xdr:spPr>
        <a:xfrm>
          <a:off x="13271500" y="5303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122501</xdr:rowOff>
    </xdr:from>
    <xdr:to>
      <xdr:col>64</xdr:col>
      <xdr:colOff>123825</xdr:colOff>
      <xdr:row>31</xdr:row>
      <xdr:rowOff>52651</xdr:rowOff>
    </xdr:to>
    <xdr:sp macro="" textlink="">
      <xdr:nvSpPr>
        <xdr:cNvPr id="132" name="フローチャート: 判断 131">
          <a:extLst>
            <a:ext uri="{FF2B5EF4-FFF2-40B4-BE49-F238E27FC236}">
              <a16:creationId xmlns:a16="http://schemas.microsoft.com/office/drawing/2014/main" id="{B28764A4-562F-40E9-AFC3-DE84EBEA59DD}"/>
            </a:ext>
          </a:extLst>
        </xdr:cNvPr>
        <xdr:cNvSpPr/>
      </xdr:nvSpPr>
      <xdr:spPr>
        <a:xfrm>
          <a:off x="12509500" y="5266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94433</xdr:rowOff>
    </xdr:from>
    <xdr:to>
      <xdr:col>60</xdr:col>
      <xdr:colOff>123825</xdr:colOff>
      <xdr:row>31</xdr:row>
      <xdr:rowOff>24583</xdr:rowOff>
    </xdr:to>
    <xdr:sp macro="" textlink="">
      <xdr:nvSpPr>
        <xdr:cNvPr id="133" name="フローチャート: 判断 132">
          <a:extLst>
            <a:ext uri="{FF2B5EF4-FFF2-40B4-BE49-F238E27FC236}">
              <a16:creationId xmlns:a16="http://schemas.microsoft.com/office/drawing/2014/main" id="{9D7AB6F1-CC52-4FCE-81EA-6F07A2330F88}"/>
            </a:ext>
          </a:extLst>
        </xdr:cNvPr>
        <xdr:cNvSpPr/>
      </xdr:nvSpPr>
      <xdr:spPr>
        <a:xfrm>
          <a:off x="11747500" y="523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4" name="テキスト ボックス 133">
          <a:extLst>
            <a:ext uri="{FF2B5EF4-FFF2-40B4-BE49-F238E27FC236}">
              <a16:creationId xmlns:a16="http://schemas.microsoft.com/office/drawing/2014/main" id="{CC63168F-920A-4CDE-B2A8-72D4AFC8780C}"/>
            </a:ext>
          </a:extLst>
        </xdr:cNvPr>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5" name="テキスト ボックス 134">
          <a:extLst>
            <a:ext uri="{FF2B5EF4-FFF2-40B4-BE49-F238E27FC236}">
              <a16:creationId xmlns:a16="http://schemas.microsoft.com/office/drawing/2014/main" id="{F3F9E5B5-294A-4392-9B4B-981AF1527F9D}"/>
            </a:ext>
          </a:extLst>
        </xdr:cNvPr>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id="{DA8EF513-9772-4DFE-B087-9C849E069CEC}"/>
            </a:ext>
          </a:extLst>
        </xdr:cNvPr>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id="{EB073CC7-865D-410B-806B-4B90E2A3F909}"/>
            </a:ext>
          </a:extLst>
        </xdr:cNvPr>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075B73D2-0F74-40EB-966B-89F2544EBC76}"/>
            </a:ext>
          </a:extLst>
        </xdr:cNvPr>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158514</xdr:rowOff>
    </xdr:from>
    <xdr:to>
      <xdr:col>76</xdr:col>
      <xdr:colOff>73025</xdr:colOff>
      <xdr:row>29</xdr:row>
      <xdr:rowOff>88664</xdr:rowOff>
    </xdr:to>
    <xdr:sp macro="" textlink="">
      <xdr:nvSpPr>
        <xdr:cNvPr id="139" name="楕円 138">
          <a:extLst>
            <a:ext uri="{FF2B5EF4-FFF2-40B4-BE49-F238E27FC236}">
              <a16:creationId xmlns:a16="http://schemas.microsoft.com/office/drawing/2014/main" id="{95601909-8CAA-45A2-8477-23F58CD5C1E9}"/>
            </a:ext>
          </a:extLst>
        </xdr:cNvPr>
        <xdr:cNvSpPr/>
      </xdr:nvSpPr>
      <xdr:spPr>
        <a:xfrm>
          <a:off x="14744700" y="4959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9941</xdr:rowOff>
    </xdr:from>
    <xdr:ext cx="469744" cy="259045"/>
    <xdr:sp macro="" textlink="">
      <xdr:nvSpPr>
        <xdr:cNvPr id="140" name="債務償還比率該当値テキスト">
          <a:extLst>
            <a:ext uri="{FF2B5EF4-FFF2-40B4-BE49-F238E27FC236}">
              <a16:creationId xmlns:a16="http://schemas.microsoft.com/office/drawing/2014/main" id="{0834AD76-8987-4D87-9CA6-4916036DC5FB}"/>
            </a:ext>
          </a:extLst>
        </xdr:cNvPr>
        <xdr:cNvSpPr txBox="1"/>
      </xdr:nvSpPr>
      <xdr:spPr>
        <a:xfrm>
          <a:off x="14846300" y="4810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41656</xdr:rowOff>
    </xdr:from>
    <xdr:to>
      <xdr:col>72</xdr:col>
      <xdr:colOff>123825</xdr:colOff>
      <xdr:row>29</xdr:row>
      <xdr:rowOff>143256</xdr:rowOff>
    </xdr:to>
    <xdr:sp macro="" textlink="">
      <xdr:nvSpPr>
        <xdr:cNvPr id="141" name="楕円 140">
          <a:extLst>
            <a:ext uri="{FF2B5EF4-FFF2-40B4-BE49-F238E27FC236}">
              <a16:creationId xmlns:a16="http://schemas.microsoft.com/office/drawing/2014/main" id="{BDC5BC3B-06BA-49BC-AD1D-79B035D2D9AF}"/>
            </a:ext>
          </a:extLst>
        </xdr:cNvPr>
        <xdr:cNvSpPr/>
      </xdr:nvSpPr>
      <xdr:spPr>
        <a:xfrm>
          <a:off x="14033500" y="501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37864</xdr:rowOff>
    </xdr:from>
    <xdr:to>
      <xdr:col>76</xdr:col>
      <xdr:colOff>22225</xdr:colOff>
      <xdr:row>29</xdr:row>
      <xdr:rowOff>92456</xdr:rowOff>
    </xdr:to>
    <xdr:cxnSp macro="">
      <xdr:nvCxnSpPr>
        <xdr:cNvPr id="142" name="直線コネクタ 141">
          <a:extLst>
            <a:ext uri="{FF2B5EF4-FFF2-40B4-BE49-F238E27FC236}">
              <a16:creationId xmlns:a16="http://schemas.microsoft.com/office/drawing/2014/main" id="{C7D3A0E2-E3BD-4703-A2DE-5CF3CFCAB9C5}"/>
            </a:ext>
          </a:extLst>
        </xdr:cNvPr>
        <xdr:cNvCxnSpPr/>
      </xdr:nvCxnSpPr>
      <xdr:spPr>
        <a:xfrm flipV="1">
          <a:off x="14084300" y="5009914"/>
          <a:ext cx="711200" cy="5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157317</xdr:rowOff>
    </xdr:from>
    <xdr:to>
      <xdr:col>68</xdr:col>
      <xdr:colOff>123825</xdr:colOff>
      <xdr:row>30</xdr:row>
      <xdr:rowOff>87467</xdr:rowOff>
    </xdr:to>
    <xdr:sp macro="" textlink="">
      <xdr:nvSpPr>
        <xdr:cNvPr id="143" name="楕円 142">
          <a:extLst>
            <a:ext uri="{FF2B5EF4-FFF2-40B4-BE49-F238E27FC236}">
              <a16:creationId xmlns:a16="http://schemas.microsoft.com/office/drawing/2014/main" id="{D93ADE44-3699-4CE7-88F3-878EDE878B2E}"/>
            </a:ext>
          </a:extLst>
        </xdr:cNvPr>
        <xdr:cNvSpPr/>
      </xdr:nvSpPr>
      <xdr:spPr>
        <a:xfrm>
          <a:off x="13271500" y="5129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92456</xdr:rowOff>
    </xdr:from>
    <xdr:to>
      <xdr:col>72</xdr:col>
      <xdr:colOff>73025</xdr:colOff>
      <xdr:row>30</xdr:row>
      <xdr:rowOff>36667</xdr:rowOff>
    </xdr:to>
    <xdr:cxnSp macro="">
      <xdr:nvCxnSpPr>
        <xdr:cNvPr id="144" name="直線コネクタ 143">
          <a:extLst>
            <a:ext uri="{FF2B5EF4-FFF2-40B4-BE49-F238E27FC236}">
              <a16:creationId xmlns:a16="http://schemas.microsoft.com/office/drawing/2014/main" id="{3B809892-F4AD-4469-9D24-356DEE467DBD}"/>
            </a:ext>
          </a:extLst>
        </xdr:cNvPr>
        <xdr:cNvCxnSpPr/>
      </xdr:nvCxnSpPr>
      <xdr:spPr>
        <a:xfrm flipV="1">
          <a:off x="13322300" y="5064506"/>
          <a:ext cx="762000" cy="115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29664</xdr:rowOff>
    </xdr:from>
    <xdr:to>
      <xdr:col>64</xdr:col>
      <xdr:colOff>123825</xdr:colOff>
      <xdr:row>30</xdr:row>
      <xdr:rowOff>131264</xdr:rowOff>
    </xdr:to>
    <xdr:sp macro="" textlink="">
      <xdr:nvSpPr>
        <xdr:cNvPr id="145" name="楕円 144">
          <a:extLst>
            <a:ext uri="{FF2B5EF4-FFF2-40B4-BE49-F238E27FC236}">
              <a16:creationId xmlns:a16="http://schemas.microsoft.com/office/drawing/2014/main" id="{7E82999A-55C5-4393-B964-201F027DC7DD}"/>
            </a:ext>
          </a:extLst>
        </xdr:cNvPr>
        <xdr:cNvSpPr/>
      </xdr:nvSpPr>
      <xdr:spPr>
        <a:xfrm>
          <a:off x="12509500" y="5173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36667</xdr:rowOff>
    </xdr:from>
    <xdr:to>
      <xdr:col>68</xdr:col>
      <xdr:colOff>73025</xdr:colOff>
      <xdr:row>30</xdr:row>
      <xdr:rowOff>80464</xdr:rowOff>
    </xdr:to>
    <xdr:cxnSp macro="">
      <xdr:nvCxnSpPr>
        <xdr:cNvPr id="146" name="直線コネクタ 145">
          <a:extLst>
            <a:ext uri="{FF2B5EF4-FFF2-40B4-BE49-F238E27FC236}">
              <a16:creationId xmlns:a16="http://schemas.microsoft.com/office/drawing/2014/main" id="{07872637-FD61-4FD0-A9D5-B1EAFAABB24C}"/>
            </a:ext>
          </a:extLst>
        </xdr:cNvPr>
        <xdr:cNvCxnSpPr/>
      </xdr:nvCxnSpPr>
      <xdr:spPr>
        <a:xfrm flipV="1">
          <a:off x="12560300" y="5180167"/>
          <a:ext cx="762000" cy="43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140852</xdr:rowOff>
    </xdr:from>
    <xdr:to>
      <xdr:col>60</xdr:col>
      <xdr:colOff>123825</xdr:colOff>
      <xdr:row>31</xdr:row>
      <xdr:rowOff>71002</xdr:rowOff>
    </xdr:to>
    <xdr:sp macro="" textlink="">
      <xdr:nvSpPr>
        <xdr:cNvPr id="147" name="楕円 146">
          <a:extLst>
            <a:ext uri="{FF2B5EF4-FFF2-40B4-BE49-F238E27FC236}">
              <a16:creationId xmlns:a16="http://schemas.microsoft.com/office/drawing/2014/main" id="{A5B4FD92-EF40-487B-8209-F73C23ABBFB1}"/>
            </a:ext>
          </a:extLst>
        </xdr:cNvPr>
        <xdr:cNvSpPr/>
      </xdr:nvSpPr>
      <xdr:spPr>
        <a:xfrm>
          <a:off x="11747500" y="5284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80464</xdr:rowOff>
    </xdr:from>
    <xdr:to>
      <xdr:col>64</xdr:col>
      <xdr:colOff>73025</xdr:colOff>
      <xdr:row>31</xdr:row>
      <xdr:rowOff>20202</xdr:rowOff>
    </xdr:to>
    <xdr:cxnSp macro="">
      <xdr:nvCxnSpPr>
        <xdr:cNvPr id="148" name="直線コネクタ 147">
          <a:extLst>
            <a:ext uri="{FF2B5EF4-FFF2-40B4-BE49-F238E27FC236}">
              <a16:creationId xmlns:a16="http://schemas.microsoft.com/office/drawing/2014/main" id="{FCC003DC-FDCB-4FA1-8BDA-158C206D8235}"/>
            </a:ext>
          </a:extLst>
        </xdr:cNvPr>
        <xdr:cNvCxnSpPr/>
      </xdr:nvCxnSpPr>
      <xdr:spPr>
        <a:xfrm flipV="1">
          <a:off x="11798300" y="5223964"/>
          <a:ext cx="762000" cy="11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87692</xdr:rowOff>
    </xdr:from>
    <xdr:ext cx="469744" cy="259045"/>
    <xdr:sp macro="" textlink="">
      <xdr:nvSpPr>
        <xdr:cNvPr id="149" name="n_1aveValue債務償還比率">
          <a:extLst>
            <a:ext uri="{FF2B5EF4-FFF2-40B4-BE49-F238E27FC236}">
              <a16:creationId xmlns:a16="http://schemas.microsoft.com/office/drawing/2014/main" id="{74759994-C7ED-4707-915C-06BC332D52D4}"/>
            </a:ext>
          </a:extLst>
        </xdr:cNvPr>
        <xdr:cNvSpPr txBox="1"/>
      </xdr:nvSpPr>
      <xdr:spPr>
        <a:xfrm>
          <a:off x="13836727" y="5231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81252</xdr:rowOff>
    </xdr:from>
    <xdr:ext cx="469744" cy="259045"/>
    <xdr:sp macro="" textlink="">
      <xdr:nvSpPr>
        <xdr:cNvPr id="150" name="n_2aveValue債務償還比率">
          <a:extLst>
            <a:ext uri="{FF2B5EF4-FFF2-40B4-BE49-F238E27FC236}">
              <a16:creationId xmlns:a16="http://schemas.microsoft.com/office/drawing/2014/main" id="{C2220584-265F-442A-942F-705235173D9D}"/>
            </a:ext>
          </a:extLst>
        </xdr:cNvPr>
        <xdr:cNvSpPr txBox="1"/>
      </xdr:nvSpPr>
      <xdr:spPr>
        <a:xfrm>
          <a:off x="13087427" y="5396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43778</xdr:rowOff>
    </xdr:from>
    <xdr:ext cx="469744" cy="259045"/>
    <xdr:sp macro="" textlink="">
      <xdr:nvSpPr>
        <xdr:cNvPr id="151" name="n_3aveValue債務償還比率">
          <a:extLst>
            <a:ext uri="{FF2B5EF4-FFF2-40B4-BE49-F238E27FC236}">
              <a16:creationId xmlns:a16="http://schemas.microsoft.com/office/drawing/2014/main" id="{32E5D1F2-0C87-4599-948C-5A5C6A2F0D32}"/>
            </a:ext>
          </a:extLst>
        </xdr:cNvPr>
        <xdr:cNvSpPr txBox="1"/>
      </xdr:nvSpPr>
      <xdr:spPr>
        <a:xfrm>
          <a:off x="12325427" y="5358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41110</xdr:rowOff>
    </xdr:from>
    <xdr:ext cx="469744" cy="259045"/>
    <xdr:sp macro="" textlink="">
      <xdr:nvSpPr>
        <xdr:cNvPr id="152" name="n_4aveValue債務償還比率">
          <a:extLst>
            <a:ext uri="{FF2B5EF4-FFF2-40B4-BE49-F238E27FC236}">
              <a16:creationId xmlns:a16="http://schemas.microsoft.com/office/drawing/2014/main" id="{96948D97-524E-497C-BCC4-EC798BC53A46}"/>
            </a:ext>
          </a:extLst>
        </xdr:cNvPr>
        <xdr:cNvSpPr txBox="1"/>
      </xdr:nvSpPr>
      <xdr:spPr>
        <a:xfrm>
          <a:off x="11563427" y="5013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159783</xdr:rowOff>
    </xdr:from>
    <xdr:ext cx="469744" cy="259045"/>
    <xdr:sp macro="" textlink="">
      <xdr:nvSpPr>
        <xdr:cNvPr id="153" name="n_1mainValue債務償還比率">
          <a:extLst>
            <a:ext uri="{FF2B5EF4-FFF2-40B4-BE49-F238E27FC236}">
              <a16:creationId xmlns:a16="http://schemas.microsoft.com/office/drawing/2014/main" id="{D0D68958-F5D7-483B-BC27-8B013E67C490}"/>
            </a:ext>
          </a:extLst>
        </xdr:cNvPr>
        <xdr:cNvSpPr txBox="1"/>
      </xdr:nvSpPr>
      <xdr:spPr>
        <a:xfrm>
          <a:off x="13836727" y="4788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103994</xdr:rowOff>
    </xdr:from>
    <xdr:ext cx="469744" cy="259045"/>
    <xdr:sp macro="" textlink="">
      <xdr:nvSpPr>
        <xdr:cNvPr id="154" name="n_2mainValue債務償還比率">
          <a:extLst>
            <a:ext uri="{FF2B5EF4-FFF2-40B4-BE49-F238E27FC236}">
              <a16:creationId xmlns:a16="http://schemas.microsoft.com/office/drawing/2014/main" id="{725E341F-10A2-4585-BE9A-FB38254AE28C}"/>
            </a:ext>
          </a:extLst>
        </xdr:cNvPr>
        <xdr:cNvSpPr txBox="1"/>
      </xdr:nvSpPr>
      <xdr:spPr>
        <a:xfrm>
          <a:off x="13087427" y="4904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147791</xdr:rowOff>
    </xdr:from>
    <xdr:ext cx="469744" cy="259045"/>
    <xdr:sp macro="" textlink="">
      <xdr:nvSpPr>
        <xdr:cNvPr id="155" name="n_3mainValue債務償還比率">
          <a:extLst>
            <a:ext uri="{FF2B5EF4-FFF2-40B4-BE49-F238E27FC236}">
              <a16:creationId xmlns:a16="http://schemas.microsoft.com/office/drawing/2014/main" id="{4341BFA9-9D9D-4E0D-A837-C2EE69891BD4}"/>
            </a:ext>
          </a:extLst>
        </xdr:cNvPr>
        <xdr:cNvSpPr txBox="1"/>
      </xdr:nvSpPr>
      <xdr:spPr>
        <a:xfrm>
          <a:off x="12325427" y="4948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62129</xdr:rowOff>
    </xdr:from>
    <xdr:ext cx="469744" cy="259045"/>
    <xdr:sp macro="" textlink="">
      <xdr:nvSpPr>
        <xdr:cNvPr id="156" name="n_4mainValue債務償還比率">
          <a:extLst>
            <a:ext uri="{FF2B5EF4-FFF2-40B4-BE49-F238E27FC236}">
              <a16:creationId xmlns:a16="http://schemas.microsoft.com/office/drawing/2014/main" id="{E20EAF23-7A21-4554-904D-D6E4C3F4B732}"/>
            </a:ext>
          </a:extLst>
        </xdr:cNvPr>
        <xdr:cNvSpPr txBox="1"/>
      </xdr:nvSpPr>
      <xdr:spPr>
        <a:xfrm>
          <a:off x="11563427" y="5377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7" name="正方形/長方形 156">
          <a:extLst>
            <a:ext uri="{FF2B5EF4-FFF2-40B4-BE49-F238E27FC236}">
              <a16:creationId xmlns:a16="http://schemas.microsoft.com/office/drawing/2014/main" id="{E530C6DC-B8D5-46D5-B4EF-E8F21C750001}"/>
            </a:ext>
          </a:extLst>
        </xdr:cNvPr>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8" name="正方形/長方形 157">
          <a:extLst>
            <a:ext uri="{FF2B5EF4-FFF2-40B4-BE49-F238E27FC236}">
              <a16:creationId xmlns:a16="http://schemas.microsoft.com/office/drawing/2014/main" id="{95023BEF-2700-418D-8217-E1511D0326DB}"/>
            </a:ext>
          </a:extLst>
        </xdr:cNvPr>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9" name="テキスト ボックス 158">
          <a:extLst>
            <a:ext uri="{FF2B5EF4-FFF2-40B4-BE49-F238E27FC236}">
              <a16:creationId xmlns:a16="http://schemas.microsoft.com/office/drawing/2014/main" id="{DF24C639-2003-4D94-A358-F4C42837CCC3}"/>
            </a:ext>
          </a:extLst>
        </xdr:cNvPr>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0" name="テキスト ボックス 159">
          <a:extLst>
            <a:ext uri="{FF2B5EF4-FFF2-40B4-BE49-F238E27FC236}">
              <a16:creationId xmlns:a16="http://schemas.microsoft.com/office/drawing/2014/main" id="{C1882220-BBF8-4A01-88B0-70DA3409B22A}"/>
            </a:ext>
          </a:extLst>
        </xdr:cNvPr>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1" name="テキスト ボックス 160">
          <a:extLst>
            <a:ext uri="{FF2B5EF4-FFF2-40B4-BE49-F238E27FC236}">
              <a16:creationId xmlns:a16="http://schemas.microsoft.com/office/drawing/2014/main" id="{39BBAD88-5733-4A22-A12D-056EA5E564BB}"/>
            </a:ext>
          </a:extLst>
        </xdr:cNvPr>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2" name="テキスト ボックス 161">
          <a:extLst>
            <a:ext uri="{FF2B5EF4-FFF2-40B4-BE49-F238E27FC236}">
              <a16:creationId xmlns:a16="http://schemas.microsoft.com/office/drawing/2014/main" id="{7DB5F90E-6F64-41E1-9CB1-8DD5442C9691}"/>
            </a:ext>
          </a:extLst>
        </xdr:cNvPr>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68C0758-59FE-4D0B-9CFB-3C59F4D6EC06}"/>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46D343F-15FC-4770-B2B3-530E6A6EEBD6}"/>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B505BDF-5639-4419-AFD0-0398FF87C0A4}"/>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D58D4A9-9358-4C46-AC9E-159D22BAB524}"/>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37200C2-7356-4C59-921D-4D753087BC8D}"/>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D004EBA-3162-4497-9477-C7E2244DD671}"/>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95A002A-743E-48DA-8801-6BD9D08A8B0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6813F17-E632-4C67-9DDE-F662BEE0FE33}"/>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50FE265-25E0-4354-91F1-FB13EE81BCB3}"/>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CDBB374-796A-4D29-AB36-DC3A1B1D4119}"/>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112,586
108,162
388.37
53,629,671
51,949,730
1,471,146
31,140,241
48,093,628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F938341-B179-48EC-A029-0EACE599A9D7}"/>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B14E35D-46A4-49BE-A32C-1929EA5D984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28E88E7-18D5-41AC-8D50-AAF5C33FD66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658000A-40B4-490B-A29A-D5244E403997}"/>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DA5BD7F-679A-4BF2-AF5C-0D3DB0522AB1}"/>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B5F03B97-2973-4035-A006-BE3011DAC2A8}"/>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a:extLst>
            <a:ext uri="{FF2B5EF4-FFF2-40B4-BE49-F238E27FC236}">
              <a16:creationId xmlns:a16="http://schemas.microsoft.com/office/drawing/2014/main" id="{6F9F7D67-A750-464E-AEBF-B884CD203A8F}"/>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a:extLst>
            <a:ext uri="{FF2B5EF4-FFF2-40B4-BE49-F238E27FC236}">
              <a16:creationId xmlns:a16="http://schemas.microsoft.com/office/drawing/2014/main" id="{E6C37789-C47B-40A4-95D2-7AE05D5918B1}"/>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a:extLst>
            <a:ext uri="{FF2B5EF4-FFF2-40B4-BE49-F238E27FC236}">
              <a16:creationId xmlns:a16="http://schemas.microsoft.com/office/drawing/2014/main" id="{96D603BE-3C58-42A9-ABB1-C3AF2AA435F1}"/>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a:extLst>
            <a:ext uri="{FF2B5EF4-FFF2-40B4-BE49-F238E27FC236}">
              <a16:creationId xmlns:a16="http://schemas.microsoft.com/office/drawing/2014/main" id="{2DCFC146-8B87-4A05-89F3-D47BE4E85473}"/>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22" name="正方形/長方形 21">
          <a:extLst>
            <a:ext uri="{FF2B5EF4-FFF2-40B4-BE49-F238E27FC236}">
              <a16:creationId xmlns:a16="http://schemas.microsoft.com/office/drawing/2014/main" id="{27B9AA2B-BE41-4179-8C27-36F78C7D321A}"/>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23" name="正方形/長方形 22">
          <a:extLst>
            <a:ext uri="{FF2B5EF4-FFF2-40B4-BE49-F238E27FC236}">
              <a16:creationId xmlns:a16="http://schemas.microsoft.com/office/drawing/2014/main" id="{E0C37DDF-8667-4DF6-BBDF-AE9BE9F0F709}"/>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24" name="正方形/長方形 23">
          <a:extLst>
            <a:ext uri="{FF2B5EF4-FFF2-40B4-BE49-F238E27FC236}">
              <a16:creationId xmlns:a16="http://schemas.microsoft.com/office/drawing/2014/main" id="{93EACFB5-FE59-421F-A419-D9BE7D7B207D}"/>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25" name="正方形/長方形 24">
          <a:extLst>
            <a:ext uri="{FF2B5EF4-FFF2-40B4-BE49-F238E27FC236}">
              <a16:creationId xmlns:a16="http://schemas.microsoft.com/office/drawing/2014/main" id="{E8601360-3892-4413-9617-44C166093F02}"/>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26" name="正方形/長方形 25">
          <a:extLst>
            <a:ext uri="{FF2B5EF4-FFF2-40B4-BE49-F238E27FC236}">
              <a16:creationId xmlns:a16="http://schemas.microsoft.com/office/drawing/2014/main" id="{AFACE26B-7C8B-4855-B74A-6CAC789FF3B5}"/>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27" name="正方形/長方形 26">
          <a:extLst>
            <a:ext uri="{FF2B5EF4-FFF2-40B4-BE49-F238E27FC236}">
              <a16:creationId xmlns:a16="http://schemas.microsoft.com/office/drawing/2014/main" id="{636C4E3D-66DE-4871-AFB8-7DB937A83C71}"/>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28" name="正方形/長方形 27">
          <a:extLst>
            <a:ext uri="{FF2B5EF4-FFF2-40B4-BE49-F238E27FC236}">
              <a16:creationId xmlns:a16="http://schemas.microsoft.com/office/drawing/2014/main" id="{4A087336-9387-40C4-BF70-0753AEE26F55}"/>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29" name="正方形/長方形 28">
          <a:extLst>
            <a:ext uri="{FF2B5EF4-FFF2-40B4-BE49-F238E27FC236}">
              <a16:creationId xmlns:a16="http://schemas.microsoft.com/office/drawing/2014/main" id="{56FF754F-0AE7-4654-97CF-52F4555A649D}"/>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30" name="正方形/長方形 29">
          <a:extLst>
            <a:ext uri="{FF2B5EF4-FFF2-40B4-BE49-F238E27FC236}">
              <a16:creationId xmlns:a16="http://schemas.microsoft.com/office/drawing/2014/main" id="{5D2265F1-F9A6-4387-A9AD-D565FF21DA66}"/>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31" name="正方形/長方形 30">
          <a:extLst>
            <a:ext uri="{FF2B5EF4-FFF2-40B4-BE49-F238E27FC236}">
              <a16:creationId xmlns:a16="http://schemas.microsoft.com/office/drawing/2014/main" id="{75C4AC4F-804D-4B0B-B5A0-5AC52AF65183}"/>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32" name="正方形/長方形 31">
          <a:extLst>
            <a:ext uri="{FF2B5EF4-FFF2-40B4-BE49-F238E27FC236}">
              <a16:creationId xmlns:a16="http://schemas.microsoft.com/office/drawing/2014/main" id="{76639806-3C8C-4B36-BE0F-CEA56E613D2D}"/>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33" name="正方形/長方形 32">
          <a:extLst>
            <a:ext uri="{FF2B5EF4-FFF2-40B4-BE49-F238E27FC236}">
              <a16:creationId xmlns:a16="http://schemas.microsoft.com/office/drawing/2014/main" id="{F27D28A3-B47C-4269-AC0F-20CB483A086A}"/>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34" name="正方形/長方形 33">
          <a:extLst>
            <a:ext uri="{FF2B5EF4-FFF2-40B4-BE49-F238E27FC236}">
              <a16:creationId xmlns:a16="http://schemas.microsoft.com/office/drawing/2014/main" id="{A1F7F087-9D71-43E1-A784-D0247CCA1A32}"/>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35" name="正方形/長方形 34">
          <a:extLst>
            <a:ext uri="{FF2B5EF4-FFF2-40B4-BE49-F238E27FC236}">
              <a16:creationId xmlns:a16="http://schemas.microsoft.com/office/drawing/2014/main" id="{B0C15CDA-0956-4F13-AEED-F4993BCCE199}"/>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36" name="正方形/長方形 35">
          <a:extLst>
            <a:ext uri="{FF2B5EF4-FFF2-40B4-BE49-F238E27FC236}">
              <a16:creationId xmlns:a16="http://schemas.microsoft.com/office/drawing/2014/main" id="{235DF934-567B-4B11-B814-9AED43005A01}"/>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37" name="正方形/長方形 36">
          <a:extLst>
            <a:ext uri="{FF2B5EF4-FFF2-40B4-BE49-F238E27FC236}">
              <a16:creationId xmlns:a16="http://schemas.microsoft.com/office/drawing/2014/main" id="{106071A8-E67F-48A5-A867-F79D71E98D22}"/>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38" name="正方形/長方形 37">
          <a:extLst>
            <a:ext uri="{FF2B5EF4-FFF2-40B4-BE49-F238E27FC236}">
              <a16:creationId xmlns:a16="http://schemas.microsoft.com/office/drawing/2014/main" id="{71C5B69B-5F27-42BC-92EA-39F5F424CB0E}"/>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39" name="正方形/長方形 38">
          <a:extLst>
            <a:ext uri="{FF2B5EF4-FFF2-40B4-BE49-F238E27FC236}">
              <a16:creationId xmlns:a16="http://schemas.microsoft.com/office/drawing/2014/main" id="{E84745BB-AEE4-47FE-B780-24C3E3986198}"/>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40" name="正方形/長方形 39">
          <a:extLst>
            <a:ext uri="{FF2B5EF4-FFF2-40B4-BE49-F238E27FC236}">
              <a16:creationId xmlns:a16="http://schemas.microsoft.com/office/drawing/2014/main" id="{E0BBB9DA-2B89-4A5C-B788-BFEB267F5DD1}"/>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41" name="正方形/長方形 40">
          <a:extLst>
            <a:ext uri="{FF2B5EF4-FFF2-40B4-BE49-F238E27FC236}">
              <a16:creationId xmlns:a16="http://schemas.microsoft.com/office/drawing/2014/main" id="{704FBC53-2BBD-4BAE-B951-DC9B1F0DAD77}"/>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42" name="正方形/長方形 41">
          <a:extLst>
            <a:ext uri="{FF2B5EF4-FFF2-40B4-BE49-F238E27FC236}">
              <a16:creationId xmlns:a16="http://schemas.microsoft.com/office/drawing/2014/main" id="{90547779-1517-480D-BC53-B5081160B4AF}"/>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43" name="正方形/長方形 42">
          <a:extLst>
            <a:ext uri="{FF2B5EF4-FFF2-40B4-BE49-F238E27FC236}">
              <a16:creationId xmlns:a16="http://schemas.microsoft.com/office/drawing/2014/main" id="{A8C6A6CC-3A72-495B-BD19-D527E346BBCB}"/>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44" name="正方形/長方形 43">
          <a:extLst>
            <a:ext uri="{FF2B5EF4-FFF2-40B4-BE49-F238E27FC236}">
              <a16:creationId xmlns:a16="http://schemas.microsoft.com/office/drawing/2014/main" id="{1D5C8C92-DC3B-4A74-A364-58DFD62F6F3A}"/>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45" name="正方形/長方形 44">
          <a:extLst>
            <a:ext uri="{FF2B5EF4-FFF2-40B4-BE49-F238E27FC236}">
              <a16:creationId xmlns:a16="http://schemas.microsoft.com/office/drawing/2014/main" id="{05D2B807-622C-4FAD-B31F-07143CC89388}"/>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46" name="正方形/長方形 45">
          <a:extLst>
            <a:ext uri="{FF2B5EF4-FFF2-40B4-BE49-F238E27FC236}">
              <a16:creationId xmlns:a16="http://schemas.microsoft.com/office/drawing/2014/main" id="{C31C2B42-8DEA-40B5-BEC5-F781F16492FD}"/>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47" name="正方形/長方形 46">
          <a:extLst>
            <a:ext uri="{FF2B5EF4-FFF2-40B4-BE49-F238E27FC236}">
              <a16:creationId xmlns:a16="http://schemas.microsoft.com/office/drawing/2014/main" id="{19E4B4B4-084A-4503-97EB-9666299D8B91}"/>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48" name="正方形/長方形 47">
          <a:extLst>
            <a:ext uri="{FF2B5EF4-FFF2-40B4-BE49-F238E27FC236}">
              <a16:creationId xmlns:a16="http://schemas.microsoft.com/office/drawing/2014/main" id="{F2D32967-354A-40FC-ABA2-310EE986AEDA}"/>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49" name="正方形/長方形 48">
          <a:extLst>
            <a:ext uri="{FF2B5EF4-FFF2-40B4-BE49-F238E27FC236}">
              <a16:creationId xmlns:a16="http://schemas.microsoft.com/office/drawing/2014/main" id="{781343A1-3F3B-4BFE-B3D6-6B6742B8682B}"/>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50" name="正方形/長方形 49">
          <a:extLst>
            <a:ext uri="{FF2B5EF4-FFF2-40B4-BE49-F238E27FC236}">
              <a16:creationId xmlns:a16="http://schemas.microsoft.com/office/drawing/2014/main" id="{8048D50E-A0FA-4A3F-97A6-B02D5FBD49F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51" name="正方形/長方形 50">
          <a:extLst>
            <a:ext uri="{FF2B5EF4-FFF2-40B4-BE49-F238E27FC236}">
              <a16:creationId xmlns:a16="http://schemas.microsoft.com/office/drawing/2014/main" id="{B360ED46-1A44-4983-ABDA-F1D2035AB09C}"/>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52" name="正方形/長方形 51">
          <a:extLst>
            <a:ext uri="{FF2B5EF4-FFF2-40B4-BE49-F238E27FC236}">
              <a16:creationId xmlns:a16="http://schemas.microsoft.com/office/drawing/2014/main" id="{7DD96B6D-A1B0-4481-89E8-8C430DF5B5D7}"/>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53" name="正方形/長方形 52">
          <a:extLst>
            <a:ext uri="{FF2B5EF4-FFF2-40B4-BE49-F238E27FC236}">
              <a16:creationId xmlns:a16="http://schemas.microsoft.com/office/drawing/2014/main" id="{68BE97D3-E3FB-43F6-B4F1-626B2CB176AF}"/>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54" name="正方形/長方形 53">
          <a:extLst>
            <a:ext uri="{FF2B5EF4-FFF2-40B4-BE49-F238E27FC236}">
              <a16:creationId xmlns:a16="http://schemas.microsoft.com/office/drawing/2014/main" id="{92647EAE-FF3E-438D-B907-805723C747E9}"/>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55" name="正方形/長方形 54">
          <a:extLst>
            <a:ext uri="{FF2B5EF4-FFF2-40B4-BE49-F238E27FC236}">
              <a16:creationId xmlns:a16="http://schemas.microsoft.com/office/drawing/2014/main" id="{900DB319-B57A-4B70-8B35-033C2FFD42F1}"/>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56" name="正方形/長方形 55">
          <a:extLst>
            <a:ext uri="{FF2B5EF4-FFF2-40B4-BE49-F238E27FC236}">
              <a16:creationId xmlns:a16="http://schemas.microsoft.com/office/drawing/2014/main" id="{DDD768FF-628C-4778-A0CF-6BC43D1D3A1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57" name="正方形/長方形 56">
          <a:extLst>
            <a:ext uri="{FF2B5EF4-FFF2-40B4-BE49-F238E27FC236}">
              <a16:creationId xmlns:a16="http://schemas.microsoft.com/office/drawing/2014/main" id="{AD707352-7ED0-4134-8E47-C7226E9B4E4F}"/>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58" name="正方形/長方形 57">
          <a:extLst>
            <a:ext uri="{FF2B5EF4-FFF2-40B4-BE49-F238E27FC236}">
              <a16:creationId xmlns:a16="http://schemas.microsoft.com/office/drawing/2014/main" id="{B4019973-39B8-4BB8-AC6C-FBBDF49E7EAE}"/>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59" name="正方形/長方形 58">
          <a:extLst>
            <a:ext uri="{FF2B5EF4-FFF2-40B4-BE49-F238E27FC236}">
              <a16:creationId xmlns:a16="http://schemas.microsoft.com/office/drawing/2014/main" id="{2AA58F1F-A92F-40B0-8D7E-F99635A7BB47}"/>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60" name="正方形/長方形 59">
          <a:extLst>
            <a:ext uri="{FF2B5EF4-FFF2-40B4-BE49-F238E27FC236}">
              <a16:creationId xmlns:a16="http://schemas.microsoft.com/office/drawing/2014/main" id="{A06B4FFB-39BD-4247-96E1-E72AB8326C0A}"/>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61" name="正方形/長方形 60">
          <a:extLst>
            <a:ext uri="{FF2B5EF4-FFF2-40B4-BE49-F238E27FC236}">
              <a16:creationId xmlns:a16="http://schemas.microsoft.com/office/drawing/2014/main" id="{E42042A9-6094-41EE-92A2-EB827F14B876}"/>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62" name="正方形/長方形 61">
          <a:extLst>
            <a:ext uri="{FF2B5EF4-FFF2-40B4-BE49-F238E27FC236}">
              <a16:creationId xmlns:a16="http://schemas.microsoft.com/office/drawing/2014/main" id="{EDF00F63-0AE4-412B-AF63-A34D20519268}"/>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63" name="正方形/長方形 62">
          <a:extLst>
            <a:ext uri="{FF2B5EF4-FFF2-40B4-BE49-F238E27FC236}">
              <a16:creationId xmlns:a16="http://schemas.microsoft.com/office/drawing/2014/main" id="{ECDF35A3-1B19-462C-B90A-3941767E22FD}"/>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64" name="正方形/長方形 63">
          <a:extLst>
            <a:ext uri="{FF2B5EF4-FFF2-40B4-BE49-F238E27FC236}">
              <a16:creationId xmlns:a16="http://schemas.microsoft.com/office/drawing/2014/main" id="{CD0BC346-EF1A-44C5-9CFA-F99112DEF328}"/>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65" name="正方形/長方形 64">
          <a:extLst>
            <a:ext uri="{FF2B5EF4-FFF2-40B4-BE49-F238E27FC236}">
              <a16:creationId xmlns:a16="http://schemas.microsoft.com/office/drawing/2014/main" id="{B56B080C-D244-4A79-8970-0A761B3C3992}"/>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66" name="正方形/長方形 65">
          <a:extLst>
            <a:ext uri="{FF2B5EF4-FFF2-40B4-BE49-F238E27FC236}">
              <a16:creationId xmlns:a16="http://schemas.microsoft.com/office/drawing/2014/main" id="{2CB7FE64-E89F-43A5-AD4A-F8808F29D3B8}"/>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67" name="正方形/長方形 66">
          <a:extLst>
            <a:ext uri="{FF2B5EF4-FFF2-40B4-BE49-F238E27FC236}">
              <a16:creationId xmlns:a16="http://schemas.microsoft.com/office/drawing/2014/main" id="{F6AF858E-E3AD-45A5-ABD2-5B7CFE194388}"/>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68" name="正方形/長方形 67">
          <a:extLst>
            <a:ext uri="{FF2B5EF4-FFF2-40B4-BE49-F238E27FC236}">
              <a16:creationId xmlns:a16="http://schemas.microsoft.com/office/drawing/2014/main" id="{04D7F234-17AE-469C-AA41-52B5F18867F6}"/>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69" name="正方形/長方形 68">
          <a:extLst>
            <a:ext uri="{FF2B5EF4-FFF2-40B4-BE49-F238E27FC236}">
              <a16:creationId xmlns:a16="http://schemas.microsoft.com/office/drawing/2014/main" id="{8FDC5261-1529-465F-998C-1675B68DC8DF}"/>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70" name="正方形/長方形 69">
          <a:extLst>
            <a:ext uri="{FF2B5EF4-FFF2-40B4-BE49-F238E27FC236}">
              <a16:creationId xmlns:a16="http://schemas.microsoft.com/office/drawing/2014/main" id="{1B78B314-E150-4651-9CCC-4F52E96C8783}"/>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71" name="正方形/長方形 70">
          <a:extLst>
            <a:ext uri="{FF2B5EF4-FFF2-40B4-BE49-F238E27FC236}">
              <a16:creationId xmlns:a16="http://schemas.microsoft.com/office/drawing/2014/main" id="{1B56B9D3-BC80-49C9-A323-0E84170D8F9F}"/>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72" name="正方形/長方形 71">
          <a:extLst>
            <a:ext uri="{FF2B5EF4-FFF2-40B4-BE49-F238E27FC236}">
              <a16:creationId xmlns:a16="http://schemas.microsoft.com/office/drawing/2014/main" id="{B2405058-6F7A-4677-AAA0-7622E93A41D8}"/>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73" name="正方形/長方形 72">
          <a:extLst>
            <a:ext uri="{FF2B5EF4-FFF2-40B4-BE49-F238E27FC236}">
              <a16:creationId xmlns:a16="http://schemas.microsoft.com/office/drawing/2014/main" id="{5C9DE078-5798-479C-BC28-4593CE75A7AB}"/>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74" name="正方形/長方形 73">
          <a:extLst>
            <a:ext uri="{FF2B5EF4-FFF2-40B4-BE49-F238E27FC236}">
              <a16:creationId xmlns:a16="http://schemas.microsoft.com/office/drawing/2014/main" id="{ED0A7F23-28E3-4BC1-A099-3D95A39D3AF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75" name="正方形/長方形 74">
          <a:extLst>
            <a:ext uri="{FF2B5EF4-FFF2-40B4-BE49-F238E27FC236}">
              <a16:creationId xmlns:a16="http://schemas.microsoft.com/office/drawing/2014/main" id="{05785BC7-E7B3-40B9-93D2-0D71D088EAE3}"/>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76" name="正方形/長方形 75">
          <a:extLst>
            <a:ext uri="{FF2B5EF4-FFF2-40B4-BE49-F238E27FC236}">
              <a16:creationId xmlns:a16="http://schemas.microsoft.com/office/drawing/2014/main" id="{878615EA-B9DB-4349-A55D-E8DCB7C2FAE8}"/>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77" name="正方形/長方形 76">
          <a:extLst>
            <a:ext uri="{FF2B5EF4-FFF2-40B4-BE49-F238E27FC236}">
              <a16:creationId xmlns:a16="http://schemas.microsoft.com/office/drawing/2014/main" id="{1899F0AC-9A81-4BCF-8152-BDB4CF8595B2}"/>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78" name="正方形/長方形 77">
          <a:extLst>
            <a:ext uri="{FF2B5EF4-FFF2-40B4-BE49-F238E27FC236}">
              <a16:creationId xmlns:a16="http://schemas.microsoft.com/office/drawing/2014/main" id="{CC239307-AD2D-4E2F-81C6-A8EFB1E26BE1}"/>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79" name="正方形/長方形 78">
          <a:extLst>
            <a:ext uri="{FF2B5EF4-FFF2-40B4-BE49-F238E27FC236}">
              <a16:creationId xmlns:a16="http://schemas.microsoft.com/office/drawing/2014/main" id="{A4038E8B-1830-42C1-B792-623233DAA46D}"/>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80" name="正方形/長方形 79">
          <a:extLst>
            <a:ext uri="{FF2B5EF4-FFF2-40B4-BE49-F238E27FC236}">
              <a16:creationId xmlns:a16="http://schemas.microsoft.com/office/drawing/2014/main" id="{9B611FFD-BAB2-4887-9245-4037CDACED8B}"/>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81" name="正方形/長方形 80">
          <a:extLst>
            <a:ext uri="{FF2B5EF4-FFF2-40B4-BE49-F238E27FC236}">
              <a16:creationId xmlns:a16="http://schemas.microsoft.com/office/drawing/2014/main" id="{470B577B-1E19-4B81-849B-C9DDABFDCA4E}"/>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82" name="正方形/長方形 81">
          <a:extLst>
            <a:ext uri="{FF2B5EF4-FFF2-40B4-BE49-F238E27FC236}">
              <a16:creationId xmlns:a16="http://schemas.microsoft.com/office/drawing/2014/main" id="{201A6A6D-E601-4DB3-9E85-151D3C4A17C9}"/>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83" name="正方形/長方形 82">
          <a:extLst>
            <a:ext uri="{FF2B5EF4-FFF2-40B4-BE49-F238E27FC236}">
              <a16:creationId xmlns:a16="http://schemas.microsoft.com/office/drawing/2014/main" id="{B40C5E2E-6F9C-499B-97CB-C08ACCE6F7D6}"/>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84" name="正方形/長方形 83">
          <a:extLst>
            <a:ext uri="{FF2B5EF4-FFF2-40B4-BE49-F238E27FC236}">
              <a16:creationId xmlns:a16="http://schemas.microsoft.com/office/drawing/2014/main" id="{4E5C5542-8EFB-499B-877B-BBA62BD46E2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85" name="正方形/長方形 84">
          <a:extLst>
            <a:ext uri="{FF2B5EF4-FFF2-40B4-BE49-F238E27FC236}">
              <a16:creationId xmlns:a16="http://schemas.microsoft.com/office/drawing/2014/main" id="{85594388-330E-4774-96AB-3867268DC9FA}"/>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86" name="正方形/長方形 85">
          <a:extLst>
            <a:ext uri="{FF2B5EF4-FFF2-40B4-BE49-F238E27FC236}">
              <a16:creationId xmlns:a16="http://schemas.microsoft.com/office/drawing/2014/main" id="{C8A0FE06-998E-4FD0-AE2A-29C122D1FEA9}"/>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87" name="正方形/長方形 86">
          <a:extLst>
            <a:ext uri="{FF2B5EF4-FFF2-40B4-BE49-F238E27FC236}">
              <a16:creationId xmlns:a16="http://schemas.microsoft.com/office/drawing/2014/main" id="{EC0EC9A9-EBD9-4844-B2DD-2C767364D131}"/>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88" name="正方形/長方形 87">
          <a:extLst>
            <a:ext uri="{FF2B5EF4-FFF2-40B4-BE49-F238E27FC236}">
              <a16:creationId xmlns:a16="http://schemas.microsoft.com/office/drawing/2014/main" id="{9249E1A6-95F5-42F0-B365-5B25ABF06338}"/>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89" name="正方形/長方形 88">
          <a:extLst>
            <a:ext uri="{FF2B5EF4-FFF2-40B4-BE49-F238E27FC236}">
              <a16:creationId xmlns:a16="http://schemas.microsoft.com/office/drawing/2014/main" id="{C8ECEEDE-EB70-4407-BA1E-EB8E47CCA8D1}"/>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90" name="正方形/長方形 89">
          <a:extLst>
            <a:ext uri="{FF2B5EF4-FFF2-40B4-BE49-F238E27FC236}">
              <a16:creationId xmlns:a16="http://schemas.microsoft.com/office/drawing/2014/main" id="{2D48AD11-98D2-454C-B91E-FA5AD589764D}"/>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91" name="正方形/長方形 90">
          <a:extLst>
            <a:ext uri="{FF2B5EF4-FFF2-40B4-BE49-F238E27FC236}">
              <a16:creationId xmlns:a16="http://schemas.microsoft.com/office/drawing/2014/main" id="{E7977B45-1FF2-4B90-A408-F56B51139598}"/>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92" name="正方形/長方形 91">
          <a:extLst>
            <a:ext uri="{FF2B5EF4-FFF2-40B4-BE49-F238E27FC236}">
              <a16:creationId xmlns:a16="http://schemas.microsoft.com/office/drawing/2014/main" id="{9A8927DF-E568-40AF-9D68-AADAEC6C1E95}"/>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93" name="正方形/長方形 92">
          <a:extLst>
            <a:ext uri="{FF2B5EF4-FFF2-40B4-BE49-F238E27FC236}">
              <a16:creationId xmlns:a16="http://schemas.microsoft.com/office/drawing/2014/main" id="{21105937-4D8F-41C3-BDFA-36F25381003D}"/>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94" name="正方形/長方形 93">
          <a:extLst>
            <a:ext uri="{FF2B5EF4-FFF2-40B4-BE49-F238E27FC236}">
              <a16:creationId xmlns:a16="http://schemas.microsoft.com/office/drawing/2014/main" id="{F4C79A8D-428E-4B04-9E48-76A1B9365933}"/>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95" name="正方形/長方形 94">
          <a:extLst>
            <a:ext uri="{FF2B5EF4-FFF2-40B4-BE49-F238E27FC236}">
              <a16:creationId xmlns:a16="http://schemas.microsoft.com/office/drawing/2014/main" id="{5512828C-2218-4012-8736-A57AB832BEF6}"/>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96" name="正方形/長方形 95">
          <a:extLst>
            <a:ext uri="{FF2B5EF4-FFF2-40B4-BE49-F238E27FC236}">
              <a16:creationId xmlns:a16="http://schemas.microsoft.com/office/drawing/2014/main" id="{D1D08B22-B547-436C-BB35-B06850ADFF63}"/>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97" name="正方形/長方形 96">
          <a:extLst>
            <a:ext uri="{FF2B5EF4-FFF2-40B4-BE49-F238E27FC236}">
              <a16:creationId xmlns:a16="http://schemas.microsoft.com/office/drawing/2014/main" id="{F74DFA1A-11D2-4896-987A-960672AC8B1C}"/>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98" name="正方形/長方形 97">
          <a:extLst>
            <a:ext uri="{FF2B5EF4-FFF2-40B4-BE49-F238E27FC236}">
              <a16:creationId xmlns:a16="http://schemas.microsoft.com/office/drawing/2014/main" id="{7A38B006-6FE1-4D72-B098-FD9928A690EC}"/>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99" name="正方形/長方形 98">
          <a:extLst>
            <a:ext uri="{FF2B5EF4-FFF2-40B4-BE49-F238E27FC236}">
              <a16:creationId xmlns:a16="http://schemas.microsoft.com/office/drawing/2014/main" id="{461C247D-4ADD-40AB-A0C7-0FF60A22BBEA}"/>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00" name="正方形/長方形 99">
          <a:extLst>
            <a:ext uri="{FF2B5EF4-FFF2-40B4-BE49-F238E27FC236}">
              <a16:creationId xmlns:a16="http://schemas.microsoft.com/office/drawing/2014/main" id="{6C59F1B2-3487-4C3D-A3F3-6FE38465B301}"/>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01" name="正方形/長方形 100">
          <a:extLst>
            <a:ext uri="{FF2B5EF4-FFF2-40B4-BE49-F238E27FC236}">
              <a16:creationId xmlns:a16="http://schemas.microsoft.com/office/drawing/2014/main" id="{3995C47F-30C1-45ED-BA35-10C56009235B}"/>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102" name="正方形/長方形 101">
          <a:extLst>
            <a:ext uri="{FF2B5EF4-FFF2-40B4-BE49-F238E27FC236}">
              <a16:creationId xmlns:a16="http://schemas.microsoft.com/office/drawing/2014/main" id="{95F00D85-DCCD-46B7-9E01-4448F85D1C8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103" name="正方形/長方形 102">
          <a:extLst>
            <a:ext uri="{FF2B5EF4-FFF2-40B4-BE49-F238E27FC236}">
              <a16:creationId xmlns:a16="http://schemas.microsoft.com/office/drawing/2014/main" id="{7D791C14-D14A-4FD8-8049-031993C9ACB7}"/>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104" name="正方形/長方形 103">
          <a:extLst>
            <a:ext uri="{FF2B5EF4-FFF2-40B4-BE49-F238E27FC236}">
              <a16:creationId xmlns:a16="http://schemas.microsoft.com/office/drawing/2014/main" id="{44591D57-3821-4D1C-A747-EE8943742EA8}"/>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105" name="正方形/長方形 104">
          <a:extLst>
            <a:ext uri="{FF2B5EF4-FFF2-40B4-BE49-F238E27FC236}">
              <a16:creationId xmlns:a16="http://schemas.microsoft.com/office/drawing/2014/main" id="{74742DA9-4724-456C-8434-F0D1C6309A74}"/>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106" name="正方形/長方形 105">
          <a:extLst>
            <a:ext uri="{FF2B5EF4-FFF2-40B4-BE49-F238E27FC236}">
              <a16:creationId xmlns:a16="http://schemas.microsoft.com/office/drawing/2014/main" id="{6421B9DC-0B7E-4BE2-A5F1-9A578FE0317D}"/>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107" name="正方形/長方形 106">
          <a:extLst>
            <a:ext uri="{FF2B5EF4-FFF2-40B4-BE49-F238E27FC236}">
              <a16:creationId xmlns:a16="http://schemas.microsoft.com/office/drawing/2014/main" id="{4C88692B-E43A-43CC-A275-99EA87E7AE2D}"/>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108" name="正方形/長方形 107">
          <a:extLst>
            <a:ext uri="{FF2B5EF4-FFF2-40B4-BE49-F238E27FC236}">
              <a16:creationId xmlns:a16="http://schemas.microsoft.com/office/drawing/2014/main" id="{3CA8AB6C-D941-4005-9039-299973A7F7F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109" name="正方形/長方形 108">
          <a:extLst>
            <a:ext uri="{FF2B5EF4-FFF2-40B4-BE49-F238E27FC236}">
              <a16:creationId xmlns:a16="http://schemas.microsoft.com/office/drawing/2014/main" id="{494180F9-D1F1-48D9-8FB0-C656433C613C}"/>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110" name="正方形/長方形 109">
          <a:extLst>
            <a:ext uri="{FF2B5EF4-FFF2-40B4-BE49-F238E27FC236}">
              <a16:creationId xmlns:a16="http://schemas.microsoft.com/office/drawing/2014/main" id="{B132D380-E9E1-4833-A5CE-943ADEE68524}"/>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111" name="正方形/長方形 110">
          <a:extLst>
            <a:ext uri="{FF2B5EF4-FFF2-40B4-BE49-F238E27FC236}">
              <a16:creationId xmlns:a16="http://schemas.microsoft.com/office/drawing/2014/main" id="{EA3D615A-7AB6-4B99-AFC9-F5ABB3664994}"/>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112" name="正方形/長方形 111">
          <a:extLst>
            <a:ext uri="{FF2B5EF4-FFF2-40B4-BE49-F238E27FC236}">
              <a16:creationId xmlns:a16="http://schemas.microsoft.com/office/drawing/2014/main" id="{27A5C851-8CCA-412F-B2A1-8167447534AF}"/>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113" name="正方形/長方形 112">
          <a:extLst>
            <a:ext uri="{FF2B5EF4-FFF2-40B4-BE49-F238E27FC236}">
              <a16:creationId xmlns:a16="http://schemas.microsoft.com/office/drawing/2014/main" id="{A3F0D89F-741D-4CAF-968B-2B177868C8A3}"/>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114" name="正方形/長方形 113">
          <a:extLst>
            <a:ext uri="{FF2B5EF4-FFF2-40B4-BE49-F238E27FC236}">
              <a16:creationId xmlns:a16="http://schemas.microsoft.com/office/drawing/2014/main" id="{DDFF9C34-C3AD-4D8C-8A90-D9634685E7CC}"/>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115" name="正方形/長方形 114">
          <a:extLst>
            <a:ext uri="{FF2B5EF4-FFF2-40B4-BE49-F238E27FC236}">
              <a16:creationId xmlns:a16="http://schemas.microsoft.com/office/drawing/2014/main" id="{E14DB52D-0E78-49B8-BAC1-3634834F4DB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116" name="正方形/長方形 115">
          <a:extLst>
            <a:ext uri="{FF2B5EF4-FFF2-40B4-BE49-F238E27FC236}">
              <a16:creationId xmlns:a16="http://schemas.microsoft.com/office/drawing/2014/main" id="{7A634637-7871-4BE4-A576-A1E74633F00A}"/>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117" name="正方形/長方形 116">
          <a:extLst>
            <a:ext uri="{FF2B5EF4-FFF2-40B4-BE49-F238E27FC236}">
              <a16:creationId xmlns:a16="http://schemas.microsoft.com/office/drawing/2014/main" id="{6C1BEBFF-4BCB-418C-85DB-9468AF8A7972}"/>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118" name="正方形/長方形 117">
          <a:extLst>
            <a:ext uri="{FF2B5EF4-FFF2-40B4-BE49-F238E27FC236}">
              <a16:creationId xmlns:a16="http://schemas.microsoft.com/office/drawing/2014/main" id="{2C00DCB9-BFC7-4A54-A7C1-9551082791D6}"/>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119" name="正方形/長方形 118">
          <a:extLst>
            <a:ext uri="{FF2B5EF4-FFF2-40B4-BE49-F238E27FC236}">
              <a16:creationId xmlns:a16="http://schemas.microsoft.com/office/drawing/2014/main" id="{3020F6DB-4C10-4379-857B-F48BE8E6A67E}"/>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120" name="正方形/長方形 119">
          <a:extLst>
            <a:ext uri="{FF2B5EF4-FFF2-40B4-BE49-F238E27FC236}">
              <a16:creationId xmlns:a16="http://schemas.microsoft.com/office/drawing/2014/main" id="{B0AB6145-50ED-465A-89E9-1A34771BC999}"/>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121" name="正方形/長方形 120">
          <a:extLst>
            <a:ext uri="{FF2B5EF4-FFF2-40B4-BE49-F238E27FC236}">
              <a16:creationId xmlns:a16="http://schemas.microsoft.com/office/drawing/2014/main" id="{E3115D48-C447-4AA2-B9A4-CFC2541A47AF}"/>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122" name="正方形/長方形 121">
          <a:extLst>
            <a:ext uri="{FF2B5EF4-FFF2-40B4-BE49-F238E27FC236}">
              <a16:creationId xmlns:a16="http://schemas.microsoft.com/office/drawing/2014/main" id="{377DFE87-AEE8-4D72-8E87-7CD6D5B6CAA4}"/>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123" name="正方形/長方形 122">
          <a:extLst>
            <a:ext uri="{FF2B5EF4-FFF2-40B4-BE49-F238E27FC236}">
              <a16:creationId xmlns:a16="http://schemas.microsoft.com/office/drawing/2014/main" id="{44293673-EB14-46DE-8616-9759E7840E0B}"/>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124" name="正方形/長方形 123">
          <a:extLst>
            <a:ext uri="{FF2B5EF4-FFF2-40B4-BE49-F238E27FC236}">
              <a16:creationId xmlns:a16="http://schemas.microsoft.com/office/drawing/2014/main" id="{53427508-81BF-4826-979F-0600D87C48D8}"/>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125" name="正方形/長方形 124">
          <a:extLst>
            <a:ext uri="{FF2B5EF4-FFF2-40B4-BE49-F238E27FC236}">
              <a16:creationId xmlns:a16="http://schemas.microsoft.com/office/drawing/2014/main" id="{410BEC8B-35FE-4FB6-8479-BE1249923066}"/>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126" name="正方形/長方形 125">
          <a:extLst>
            <a:ext uri="{FF2B5EF4-FFF2-40B4-BE49-F238E27FC236}">
              <a16:creationId xmlns:a16="http://schemas.microsoft.com/office/drawing/2014/main" id="{848D9CF8-8EEC-4EE8-99CF-B86D61CD36AD}"/>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127" name="正方形/長方形 126">
          <a:extLst>
            <a:ext uri="{FF2B5EF4-FFF2-40B4-BE49-F238E27FC236}">
              <a16:creationId xmlns:a16="http://schemas.microsoft.com/office/drawing/2014/main" id="{79E4CDA2-B94C-4075-BDF5-74B7BDAB1D08}"/>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128" name="正方形/長方形 127">
          <a:extLst>
            <a:ext uri="{FF2B5EF4-FFF2-40B4-BE49-F238E27FC236}">
              <a16:creationId xmlns:a16="http://schemas.microsoft.com/office/drawing/2014/main" id="{47F7E113-CA83-4D9B-AE57-12824C3D0997}"/>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129" name="正方形/長方形 128">
          <a:extLst>
            <a:ext uri="{FF2B5EF4-FFF2-40B4-BE49-F238E27FC236}">
              <a16:creationId xmlns:a16="http://schemas.microsoft.com/office/drawing/2014/main" id="{05F531BF-8BFD-46E0-8FF9-62A44C8D5F89}"/>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130" name="正方形/長方形 129">
          <a:extLst>
            <a:ext uri="{FF2B5EF4-FFF2-40B4-BE49-F238E27FC236}">
              <a16:creationId xmlns:a16="http://schemas.microsoft.com/office/drawing/2014/main" id="{97C21AB2-BBC8-4143-A8D8-F32ED9F5F4B2}"/>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131" name="正方形/長方形 130">
          <a:extLst>
            <a:ext uri="{FF2B5EF4-FFF2-40B4-BE49-F238E27FC236}">
              <a16:creationId xmlns:a16="http://schemas.microsoft.com/office/drawing/2014/main" id="{7E2F2CEE-B67F-4E1E-95BF-CA377330B605}"/>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132" name="正方形/長方形 131">
          <a:extLst>
            <a:ext uri="{FF2B5EF4-FFF2-40B4-BE49-F238E27FC236}">
              <a16:creationId xmlns:a16="http://schemas.microsoft.com/office/drawing/2014/main" id="{E8699A39-13E7-4E71-BD63-44569C7B856D}"/>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133" name="正方形/長方形 132">
          <a:extLst>
            <a:ext uri="{FF2B5EF4-FFF2-40B4-BE49-F238E27FC236}">
              <a16:creationId xmlns:a16="http://schemas.microsoft.com/office/drawing/2014/main" id="{7E063061-A9D3-43EF-ACE3-1825AD44C935}"/>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134" name="正方形/長方形 133">
          <a:extLst>
            <a:ext uri="{FF2B5EF4-FFF2-40B4-BE49-F238E27FC236}">
              <a16:creationId xmlns:a16="http://schemas.microsoft.com/office/drawing/2014/main" id="{4AB4CD23-56BA-49C1-A10D-DE31E94E6BB1}"/>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135" name="正方形/長方形 134">
          <a:extLst>
            <a:ext uri="{FF2B5EF4-FFF2-40B4-BE49-F238E27FC236}">
              <a16:creationId xmlns:a16="http://schemas.microsoft.com/office/drawing/2014/main" id="{D3F59E72-1680-4E90-8804-7981531C3CC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136" name="正方形/長方形 135">
          <a:extLst>
            <a:ext uri="{FF2B5EF4-FFF2-40B4-BE49-F238E27FC236}">
              <a16:creationId xmlns:a16="http://schemas.microsoft.com/office/drawing/2014/main" id="{A449146D-ACA0-465D-933C-4C8A82BEF17A}"/>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137" name="正方形/長方形 136">
          <a:extLst>
            <a:ext uri="{FF2B5EF4-FFF2-40B4-BE49-F238E27FC236}">
              <a16:creationId xmlns:a16="http://schemas.microsoft.com/office/drawing/2014/main" id="{A5D9EF9D-39CA-4B31-85A8-2E91681B00CA}"/>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138" name="正方形/長方形 137">
          <a:extLst>
            <a:ext uri="{FF2B5EF4-FFF2-40B4-BE49-F238E27FC236}">
              <a16:creationId xmlns:a16="http://schemas.microsoft.com/office/drawing/2014/main" id="{78270320-0CAE-4C95-8E63-680D151E4AD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139" name="正方形/長方形 138">
          <a:extLst>
            <a:ext uri="{FF2B5EF4-FFF2-40B4-BE49-F238E27FC236}">
              <a16:creationId xmlns:a16="http://schemas.microsoft.com/office/drawing/2014/main" id="{8E8AF2E4-E3E4-47A9-9759-B09926F02BCB}"/>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140" name="正方形/長方形 139">
          <a:extLst>
            <a:ext uri="{FF2B5EF4-FFF2-40B4-BE49-F238E27FC236}">
              <a16:creationId xmlns:a16="http://schemas.microsoft.com/office/drawing/2014/main" id="{7CB7415D-C2CA-4315-A940-2E5CCABDF18F}"/>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141" name="正方形/長方形 140">
          <a:extLst>
            <a:ext uri="{FF2B5EF4-FFF2-40B4-BE49-F238E27FC236}">
              <a16:creationId xmlns:a16="http://schemas.microsoft.com/office/drawing/2014/main" id="{1881288A-F791-439C-A6AA-A1EF1EFF1FAB}"/>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142" name="正方形/長方形 141">
          <a:extLst>
            <a:ext uri="{FF2B5EF4-FFF2-40B4-BE49-F238E27FC236}">
              <a16:creationId xmlns:a16="http://schemas.microsoft.com/office/drawing/2014/main" id="{E3CEED36-0391-47B4-8244-C6DE75BF1B78}"/>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143" name="正方形/長方形 142">
          <a:extLst>
            <a:ext uri="{FF2B5EF4-FFF2-40B4-BE49-F238E27FC236}">
              <a16:creationId xmlns:a16="http://schemas.microsoft.com/office/drawing/2014/main" id="{464E7925-08F4-4525-8764-0B9027C3CE94}"/>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144" name="正方形/長方形 143">
          <a:extLst>
            <a:ext uri="{FF2B5EF4-FFF2-40B4-BE49-F238E27FC236}">
              <a16:creationId xmlns:a16="http://schemas.microsoft.com/office/drawing/2014/main" id="{8E9933AD-CE17-4E2B-9EC3-D3C5D559B3C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145" name="正方形/長方形 144">
          <a:extLst>
            <a:ext uri="{FF2B5EF4-FFF2-40B4-BE49-F238E27FC236}">
              <a16:creationId xmlns:a16="http://schemas.microsoft.com/office/drawing/2014/main" id="{72F59E5A-63A9-4BB7-8429-65581CB10071}"/>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146" name="正方形/長方形 145">
          <a:extLst>
            <a:ext uri="{FF2B5EF4-FFF2-40B4-BE49-F238E27FC236}">
              <a16:creationId xmlns:a16="http://schemas.microsoft.com/office/drawing/2014/main" id="{5E7F59E9-307A-4CC7-8F3C-412F17424DB6}"/>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147" name="正方形/長方形 146">
          <a:extLst>
            <a:ext uri="{FF2B5EF4-FFF2-40B4-BE49-F238E27FC236}">
              <a16:creationId xmlns:a16="http://schemas.microsoft.com/office/drawing/2014/main" id="{06E13861-BB34-437F-A5DA-7B44D4CED83E}"/>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148" name="正方形/長方形 147">
          <a:extLst>
            <a:ext uri="{FF2B5EF4-FFF2-40B4-BE49-F238E27FC236}">
              <a16:creationId xmlns:a16="http://schemas.microsoft.com/office/drawing/2014/main" id="{4A49E63E-AF1C-4033-9FB0-80C38109D12A}"/>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149" name="正方形/長方形 148">
          <a:extLst>
            <a:ext uri="{FF2B5EF4-FFF2-40B4-BE49-F238E27FC236}">
              <a16:creationId xmlns:a16="http://schemas.microsoft.com/office/drawing/2014/main" id="{2BFA15EC-0833-4500-9E78-7A646873FA8E}"/>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150" name="正方形/長方形 149">
          <a:extLst>
            <a:ext uri="{FF2B5EF4-FFF2-40B4-BE49-F238E27FC236}">
              <a16:creationId xmlns:a16="http://schemas.microsoft.com/office/drawing/2014/main" id="{C2F6DAD2-F37D-4325-A270-3A1F3D9F109F}"/>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151" name="正方形/長方形 150">
          <a:extLst>
            <a:ext uri="{FF2B5EF4-FFF2-40B4-BE49-F238E27FC236}">
              <a16:creationId xmlns:a16="http://schemas.microsoft.com/office/drawing/2014/main" id="{84DAD9A1-9FB9-4690-BF12-3BDC61856605}"/>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152" name="テキスト ボックス 151">
          <a:extLst>
            <a:ext uri="{FF2B5EF4-FFF2-40B4-BE49-F238E27FC236}">
              <a16:creationId xmlns:a16="http://schemas.microsoft.com/office/drawing/2014/main" id="{8EE05796-641A-4F92-B6F3-77743EE862AE}"/>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EDDB061-5C94-4C37-92E0-50DD779D0F68}"/>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20D2990-42A0-46F8-8EC4-92FA3A18F765}"/>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51AA413-388B-47A5-B34E-46C8D835E312}"/>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1B866E1-0E56-4F6D-B717-353C82F335FE}"/>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94C00CD-F54D-4A12-98E1-54C0CAB58D0A}"/>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5ACE128-4826-448F-8C46-5449D6B3D974}"/>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D35D1BC-E15A-42EA-BC0B-2FA8BF2FF2FC}"/>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BCFF616-6353-419B-A897-A59C7E13D899}"/>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D337FDE-EC3B-4EC1-AA50-69149F9C49DB}"/>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B62D6E7-20BD-4C3F-A1BA-DCC9894B3F86}"/>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112,586
108,162
388.37
53,629,671
51,949,730
1,471,146
31,140,241
48,093,628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8B5F71D-FE69-4662-A7DE-BFDEEEF1F8D6}"/>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5585170-CDF4-4282-8679-7E63DC90DE83}"/>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A285625-ED54-4FD1-93EF-DAF9226B02F6}"/>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1FFD142-F240-4D26-85EE-6D1B52A7C3F5}"/>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E9E1172-9E10-4929-AD69-AD8F93E03CFA}"/>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EAC58239-31B4-45B7-8C13-1CD281ED215C}"/>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a:extLst>
            <a:ext uri="{FF2B5EF4-FFF2-40B4-BE49-F238E27FC236}">
              <a16:creationId xmlns:a16="http://schemas.microsoft.com/office/drawing/2014/main" id="{8847B9F4-232F-494B-9B65-7794A8BC5D46}"/>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a:extLst>
            <a:ext uri="{FF2B5EF4-FFF2-40B4-BE49-F238E27FC236}">
              <a16:creationId xmlns:a16="http://schemas.microsoft.com/office/drawing/2014/main" id="{AB648EF5-CB42-4FB8-852D-7849B3F0932F}"/>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a:extLst>
            <a:ext uri="{FF2B5EF4-FFF2-40B4-BE49-F238E27FC236}">
              <a16:creationId xmlns:a16="http://schemas.microsoft.com/office/drawing/2014/main" id="{442764A4-965F-4AC6-8A4C-40DB37BEA0D5}"/>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a:extLst>
            <a:ext uri="{FF2B5EF4-FFF2-40B4-BE49-F238E27FC236}">
              <a16:creationId xmlns:a16="http://schemas.microsoft.com/office/drawing/2014/main" id="{9F9D6A1C-E897-476D-9AA2-39959698FAE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22" name="正方形/長方形 21">
          <a:extLst>
            <a:ext uri="{FF2B5EF4-FFF2-40B4-BE49-F238E27FC236}">
              <a16:creationId xmlns:a16="http://schemas.microsoft.com/office/drawing/2014/main" id="{FA51D2ED-09FB-4BF2-A6EA-AB278EFDFB8E}"/>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23" name="正方形/長方形 22">
          <a:extLst>
            <a:ext uri="{FF2B5EF4-FFF2-40B4-BE49-F238E27FC236}">
              <a16:creationId xmlns:a16="http://schemas.microsoft.com/office/drawing/2014/main" id="{A40592A7-F815-4269-A7E5-120F217B714C}"/>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24" name="正方形/長方形 23">
          <a:extLst>
            <a:ext uri="{FF2B5EF4-FFF2-40B4-BE49-F238E27FC236}">
              <a16:creationId xmlns:a16="http://schemas.microsoft.com/office/drawing/2014/main" id="{43211C15-A648-4559-9DA8-698E16124143}"/>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25" name="正方形/長方形 24">
          <a:extLst>
            <a:ext uri="{FF2B5EF4-FFF2-40B4-BE49-F238E27FC236}">
              <a16:creationId xmlns:a16="http://schemas.microsoft.com/office/drawing/2014/main" id="{AF57BC7F-14B6-4D27-A694-C48F18AD8787}"/>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26" name="正方形/長方形 25">
          <a:extLst>
            <a:ext uri="{FF2B5EF4-FFF2-40B4-BE49-F238E27FC236}">
              <a16:creationId xmlns:a16="http://schemas.microsoft.com/office/drawing/2014/main" id="{D44161CF-7F5F-43E5-9050-B5A74C3C629E}"/>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27" name="正方形/長方形 26">
          <a:extLst>
            <a:ext uri="{FF2B5EF4-FFF2-40B4-BE49-F238E27FC236}">
              <a16:creationId xmlns:a16="http://schemas.microsoft.com/office/drawing/2014/main" id="{13746334-4B14-4244-B280-3859C081AB75}"/>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28" name="正方形/長方形 27">
          <a:extLst>
            <a:ext uri="{FF2B5EF4-FFF2-40B4-BE49-F238E27FC236}">
              <a16:creationId xmlns:a16="http://schemas.microsoft.com/office/drawing/2014/main" id="{84C57C61-E1B7-46C8-B544-0D8FFDC96CC3}"/>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29" name="正方形/長方形 28">
          <a:extLst>
            <a:ext uri="{FF2B5EF4-FFF2-40B4-BE49-F238E27FC236}">
              <a16:creationId xmlns:a16="http://schemas.microsoft.com/office/drawing/2014/main" id="{0871FA8C-A444-4E13-9CE9-A358F38DF294}"/>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30" name="正方形/長方形 29">
          <a:extLst>
            <a:ext uri="{FF2B5EF4-FFF2-40B4-BE49-F238E27FC236}">
              <a16:creationId xmlns:a16="http://schemas.microsoft.com/office/drawing/2014/main" id="{0E493EFF-4070-41CD-9813-F0DD1801EEB1}"/>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31" name="正方形/長方形 30">
          <a:extLst>
            <a:ext uri="{FF2B5EF4-FFF2-40B4-BE49-F238E27FC236}">
              <a16:creationId xmlns:a16="http://schemas.microsoft.com/office/drawing/2014/main" id="{ED8B273A-B294-4892-BB40-7708FE0876EE}"/>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32" name="正方形/長方形 31">
          <a:extLst>
            <a:ext uri="{FF2B5EF4-FFF2-40B4-BE49-F238E27FC236}">
              <a16:creationId xmlns:a16="http://schemas.microsoft.com/office/drawing/2014/main" id="{F094FE78-A64A-4AC9-81D4-1AA2CF778A3C}"/>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33" name="正方形/長方形 32">
          <a:extLst>
            <a:ext uri="{FF2B5EF4-FFF2-40B4-BE49-F238E27FC236}">
              <a16:creationId xmlns:a16="http://schemas.microsoft.com/office/drawing/2014/main" id="{DCF0F23A-2562-43BC-8EEA-ED42FFA9EECD}"/>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34" name="正方形/長方形 33">
          <a:extLst>
            <a:ext uri="{FF2B5EF4-FFF2-40B4-BE49-F238E27FC236}">
              <a16:creationId xmlns:a16="http://schemas.microsoft.com/office/drawing/2014/main" id="{6B06FB90-72A7-42CF-8447-5C8FA14A1412}"/>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35" name="正方形/長方形 34">
          <a:extLst>
            <a:ext uri="{FF2B5EF4-FFF2-40B4-BE49-F238E27FC236}">
              <a16:creationId xmlns:a16="http://schemas.microsoft.com/office/drawing/2014/main" id="{C3BE28D8-7AE5-4BBB-9FD9-BE1A13CCF9C7}"/>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36" name="正方形/長方形 35">
          <a:extLst>
            <a:ext uri="{FF2B5EF4-FFF2-40B4-BE49-F238E27FC236}">
              <a16:creationId xmlns:a16="http://schemas.microsoft.com/office/drawing/2014/main" id="{2E9E3A56-B9BC-4D53-B9BE-EEA87F89EEAC}"/>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37" name="正方形/長方形 36">
          <a:extLst>
            <a:ext uri="{FF2B5EF4-FFF2-40B4-BE49-F238E27FC236}">
              <a16:creationId xmlns:a16="http://schemas.microsoft.com/office/drawing/2014/main" id="{7F1D8239-B9A0-457D-8112-ACA1731A87B9}"/>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38" name="正方形/長方形 37">
          <a:extLst>
            <a:ext uri="{FF2B5EF4-FFF2-40B4-BE49-F238E27FC236}">
              <a16:creationId xmlns:a16="http://schemas.microsoft.com/office/drawing/2014/main" id="{F3B96A26-DEE4-42AD-83F9-A348252B707F}"/>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39" name="正方形/長方形 38">
          <a:extLst>
            <a:ext uri="{FF2B5EF4-FFF2-40B4-BE49-F238E27FC236}">
              <a16:creationId xmlns:a16="http://schemas.microsoft.com/office/drawing/2014/main" id="{F174C0B4-404A-4916-BEBA-FCA438B274BB}"/>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40" name="正方形/長方形 39">
          <a:extLst>
            <a:ext uri="{FF2B5EF4-FFF2-40B4-BE49-F238E27FC236}">
              <a16:creationId xmlns:a16="http://schemas.microsoft.com/office/drawing/2014/main" id="{E4897253-2A46-4F66-8128-9DDBA9B49827}"/>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41" name="正方形/長方形 40">
          <a:extLst>
            <a:ext uri="{FF2B5EF4-FFF2-40B4-BE49-F238E27FC236}">
              <a16:creationId xmlns:a16="http://schemas.microsoft.com/office/drawing/2014/main" id="{46ED1B4C-5D1C-46E7-9855-85E886FD251B}"/>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42" name="正方形/長方形 41">
          <a:extLst>
            <a:ext uri="{FF2B5EF4-FFF2-40B4-BE49-F238E27FC236}">
              <a16:creationId xmlns:a16="http://schemas.microsoft.com/office/drawing/2014/main" id="{44A1F783-BF72-4F98-B0F6-7A7C80364E0D}"/>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43" name="正方形/長方形 42">
          <a:extLst>
            <a:ext uri="{FF2B5EF4-FFF2-40B4-BE49-F238E27FC236}">
              <a16:creationId xmlns:a16="http://schemas.microsoft.com/office/drawing/2014/main" id="{666D3236-EA56-45D6-8B3F-BEC8B9979534}"/>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44" name="正方形/長方形 43">
          <a:extLst>
            <a:ext uri="{FF2B5EF4-FFF2-40B4-BE49-F238E27FC236}">
              <a16:creationId xmlns:a16="http://schemas.microsoft.com/office/drawing/2014/main" id="{04719679-E164-4D6D-8D8B-2C97478AFE16}"/>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45" name="正方形/長方形 44">
          <a:extLst>
            <a:ext uri="{FF2B5EF4-FFF2-40B4-BE49-F238E27FC236}">
              <a16:creationId xmlns:a16="http://schemas.microsoft.com/office/drawing/2014/main" id="{F6B0A636-8AF9-4FB5-A316-66A68E855F90}"/>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46" name="正方形/長方形 45">
          <a:extLst>
            <a:ext uri="{FF2B5EF4-FFF2-40B4-BE49-F238E27FC236}">
              <a16:creationId xmlns:a16="http://schemas.microsoft.com/office/drawing/2014/main" id="{8EB65629-0195-45A2-97F7-8189208670EF}"/>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47" name="正方形/長方形 46">
          <a:extLst>
            <a:ext uri="{FF2B5EF4-FFF2-40B4-BE49-F238E27FC236}">
              <a16:creationId xmlns:a16="http://schemas.microsoft.com/office/drawing/2014/main" id="{DAC509EB-346C-4E41-9F7E-08243B45B1C2}"/>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48" name="正方形/長方形 47">
          <a:extLst>
            <a:ext uri="{FF2B5EF4-FFF2-40B4-BE49-F238E27FC236}">
              <a16:creationId xmlns:a16="http://schemas.microsoft.com/office/drawing/2014/main" id="{03D3D1A6-CD05-4588-95FA-B81CA3C1BB44}"/>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49" name="正方形/長方形 48">
          <a:extLst>
            <a:ext uri="{FF2B5EF4-FFF2-40B4-BE49-F238E27FC236}">
              <a16:creationId xmlns:a16="http://schemas.microsoft.com/office/drawing/2014/main" id="{727EFDA6-67C0-4F50-AF97-871E1ECAA247}"/>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50" name="正方形/長方形 49">
          <a:extLst>
            <a:ext uri="{FF2B5EF4-FFF2-40B4-BE49-F238E27FC236}">
              <a16:creationId xmlns:a16="http://schemas.microsoft.com/office/drawing/2014/main" id="{0A4BEC62-8CB4-4831-90D5-3CD11D758F2A}"/>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51" name="正方形/長方形 50">
          <a:extLst>
            <a:ext uri="{FF2B5EF4-FFF2-40B4-BE49-F238E27FC236}">
              <a16:creationId xmlns:a16="http://schemas.microsoft.com/office/drawing/2014/main" id="{15511814-F999-49DD-B43F-C46C9365A31E}"/>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52" name="正方形/長方形 51">
          <a:extLst>
            <a:ext uri="{FF2B5EF4-FFF2-40B4-BE49-F238E27FC236}">
              <a16:creationId xmlns:a16="http://schemas.microsoft.com/office/drawing/2014/main" id="{572BE3B9-C0BD-422D-8362-76854B53C5DA}"/>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53" name="正方形/長方形 52">
          <a:extLst>
            <a:ext uri="{FF2B5EF4-FFF2-40B4-BE49-F238E27FC236}">
              <a16:creationId xmlns:a16="http://schemas.microsoft.com/office/drawing/2014/main" id="{09FE2FBE-4A30-465A-B3FE-70C8CAE1EC7F}"/>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54" name="正方形/長方形 53">
          <a:extLst>
            <a:ext uri="{FF2B5EF4-FFF2-40B4-BE49-F238E27FC236}">
              <a16:creationId xmlns:a16="http://schemas.microsoft.com/office/drawing/2014/main" id="{CCEDD5DF-B06C-4573-8A16-B396518C380C}"/>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55" name="正方形/長方形 54">
          <a:extLst>
            <a:ext uri="{FF2B5EF4-FFF2-40B4-BE49-F238E27FC236}">
              <a16:creationId xmlns:a16="http://schemas.microsoft.com/office/drawing/2014/main" id="{41B60BCF-D589-47AA-8B3D-99C57ABD9F53}"/>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56" name="正方形/長方形 55">
          <a:extLst>
            <a:ext uri="{FF2B5EF4-FFF2-40B4-BE49-F238E27FC236}">
              <a16:creationId xmlns:a16="http://schemas.microsoft.com/office/drawing/2014/main" id="{C8F026BB-FF4E-4B93-B244-72198C31F55B}"/>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57" name="正方形/長方形 56">
          <a:extLst>
            <a:ext uri="{FF2B5EF4-FFF2-40B4-BE49-F238E27FC236}">
              <a16:creationId xmlns:a16="http://schemas.microsoft.com/office/drawing/2014/main" id="{F30A4D81-10EF-4748-A091-2C7DA07E59EC}"/>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58" name="正方形/長方形 57">
          <a:extLst>
            <a:ext uri="{FF2B5EF4-FFF2-40B4-BE49-F238E27FC236}">
              <a16:creationId xmlns:a16="http://schemas.microsoft.com/office/drawing/2014/main" id="{19F6AD7B-CD7F-42C1-A02D-9CB4A245DCE9}"/>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59" name="正方形/長方形 58">
          <a:extLst>
            <a:ext uri="{FF2B5EF4-FFF2-40B4-BE49-F238E27FC236}">
              <a16:creationId xmlns:a16="http://schemas.microsoft.com/office/drawing/2014/main" id="{4AC1744A-FFD6-40D2-A9DA-A5950D4FD5C5}"/>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60" name="正方形/長方形 59">
          <a:extLst>
            <a:ext uri="{FF2B5EF4-FFF2-40B4-BE49-F238E27FC236}">
              <a16:creationId xmlns:a16="http://schemas.microsoft.com/office/drawing/2014/main" id="{DDE5BAE4-D631-4535-BB44-C7925BFF219B}"/>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61" name="正方形/長方形 60">
          <a:extLst>
            <a:ext uri="{FF2B5EF4-FFF2-40B4-BE49-F238E27FC236}">
              <a16:creationId xmlns:a16="http://schemas.microsoft.com/office/drawing/2014/main" id="{629FB8A5-2E2C-4F9D-94E6-F6E75F501141}"/>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62" name="正方形/長方形 61">
          <a:extLst>
            <a:ext uri="{FF2B5EF4-FFF2-40B4-BE49-F238E27FC236}">
              <a16:creationId xmlns:a16="http://schemas.microsoft.com/office/drawing/2014/main" id="{5438AAFA-06C1-4106-B68C-4F22B35E71FF}"/>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63" name="正方形/長方形 62">
          <a:extLst>
            <a:ext uri="{FF2B5EF4-FFF2-40B4-BE49-F238E27FC236}">
              <a16:creationId xmlns:a16="http://schemas.microsoft.com/office/drawing/2014/main" id="{77E7AAF3-8645-4679-87B6-A28C4D3D9D8D}"/>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64" name="正方形/長方形 63">
          <a:extLst>
            <a:ext uri="{FF2B5EF4-FFF2-40B4-BE49-F238E27FC236}">
              <a16:creationId xmlns:a16="http://schemas.microsoft.com/office/drawing/2014/main" id="{84104467-2914-4666-808D-4744EE181D7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65" name="正方形/長方形 64">
          <a:extLst>
            <a:ext uri="{FF2B5EF4-FFF2-40B4-BE49-F238E27FC236}">
              <a16:creationId xmlns:a16="http://schemas.microsoft.com/office/drawing/2014/main" id="{92C81149-5FFD-41A6-B127-3C8006CBD4B9}"/>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66" name="正方形/長方形 65">
          <a:extLst>
            <a:ext uri="{FF2B5EF4-FFF2-40B4-BE49-F238E27FC236}">
              <a16:creationId xmlns:a16="http://schemas.microsoft.com/office/drawing/2014/main" id="{5C4C15EB-D490-4B15-9F0F-9F805288065C}"/>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67" name="正方形/長方形 66">
          <a:extLst>
            <a:ext uri="{FF2B5EF4-FFF2-40B4-BE49-F238E27FC236}">
              <a16:creationId xmlns:a16="http://schemas.microsoft.com/office/drawing/2014/main" id="{9BC4ABE1-191F-4A67-B797-1BA8B29C222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68" name="正方形/長方形 67">
          <a:extLst>
            <a:ext uri="{FF2B5EF4-FFF2-40B4-BE49-F238E27FC236}">
              <a16:creationId xmlns:a16="http://schemas.microsoft.com/office/drawing/2014/main" id="{E2C21681-1214-4BF5-BE26-504B47A9E7F1}"/>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69" name="正方形/長方形 68">
          <a:extLst>
            <a:ext uri="{FF2B5EF4-FFF2-40B4-BE49-F238E27FC236}">
              <a16:creationId xmlns:a16="http://schemas.microsoft.com/office/drawing/2014/main" id="{D18CD6BB-6CF6-4E97-8341-3A4B9BCF8B6E}"/>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70" name="正方形/長方形 69">
          <a:extLst>
            <a:ext uri="{FF2B5EF4-FFF2-40B4-BE49-F238E27FC236}">
              <a16:creationId xmlns:a16="http://schemas.microsoft.com/office/drawing/2014/main" id="{A4013A4F-31B7-4B73-81B2-7E641E53C994}"/>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71" name="正方形/長方形 70">
          <a:extLst>
            <a:ext uri="{FF2B5EF4-FFF2-40B4-BE49-F238E27FC236}">
              <a16:creationId xmlns:a16="http://schemas.microsoft.com/office/drawing/2014/main" id="{09CCA534-E1EF-4C2D-AFEF-7DA015E67BCB}"/>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72" name="正方形/長方形 71">
          <a:extLst>
            <a:ext uri="{FF2B5EF4-FFF2-40B4-BE49-F238E27FC236}">
              <a16:creationId xmlns:a16="http://schemas.microsoft.com/office/drawing/2014/main" id="{494F2BDC-7B07-4561-B9F9-B817F39A34D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73" name="正方形/長方形 72">
          <a:extLst>
            <a:ext uri="{FF2B5EF4-FFF2-40B4-BE49-F238E27FC236}">
              <a16:creationId xmlns:a16="http://schemas.microsoft.com/office/drawing/2014/main" id="{001D9237-815B-48F3-B07C-B97805E094AF}"/>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74" name="正方形/長方形 73">
          <a:extLst>
            <a:ext uri="{FF2B5EF4-FFF2-40B4-BE49-F238E27FC236}">
              <a16:creationId xmlns:a16="http://schemas.microsoft.com/office/drawing/2014/main" id="{419D3A09-4DDA-4233-BAB2-81D163BF4FC2}"/>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75" name="正方形/長方形 74">
          <a:extLst>
            <a:ext uri="{FF2B5EF4-FFF2-40B4-BE49-F238E27FC236}">
              <a16:creationId xmlns:a16="http://schemas.microsoft.com/office/drawing/2014/main" id="{9BD3CCDD-DC92-4B51-ACB0-FC3714BAC858}"/>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76" name="正方形/長方形 75">
          <a:extLst>
            <a:ext uri="{FF2B5EF4-FFF2-40B4-BE49-F238E27FC236}">
              <a16:creationId xmlns:a16="http://schemas.microsoft.com/office/drawing/2014/main" id="{2CFBCF73-5316-4372-BF59-4E8F5DD76FD9}"/>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77" name="正方形/長方形 76">
          <a:extLst>
            <a:ext uri="{FF2B5EF4-FFF2-40B4-BE49-F238E27FC236}">
              <a16:creationId xmlns:a16="http://schemas.microsoft.com/office/drawing/2014/main" id="{56ADCE8A-3EC3-4770-9BC4-742F4DD4238A}"/>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78" name="正方形/長方形 77">
          <a:extLst>
            <a:ext uri="{FF2B5EF4-FFF2-40B4-BE49-F238E27FC236}">
              <a16:creationId xmlns:a16="http://schemas.microsoft.com/office/drawing/2014/main" id="{E689FC63-75F7-4056-B210-5F9AB28DBACA}"/>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79" name="正方形/長方形 78">
          <a:extLst>
            <a:ext uri="{FF2B5EF4-FFF2-40B4-BE49-F238E27FC236}">
              <a16:creationId xmlns:a16="http://schemas.microsoft.com/office/drawing/2014/main" id="{B03EBC61-64E4-4912-804B-757972EC909C}"/>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80" name="正方形/長方形 79">
          <a:extLst>
            <a:ext uri="{FF2B5EF4-FFF2-40B4-BE49-F238E27FC236}">
              <a16:creationId xmlns:a16="http://schemas.microsoft.com/office/drawing/2014/main" id="{EFFA33FC-9686-4A81-A7F4-6208AD624EC4}"/>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81" name="正方形/長方形 80">
          <a:extLst>
            <a:ext uri="{FF2B5EF4-FFF2-40B4-BE49-F238E27FC236}">
              <a16:creationId xmlns:a16="http://schemas.microsoft.com/office/drawing/2014/main" id="{41B83150-9FFE-4A88-B9A7-C2B177EFF51D}"/>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82" name="正方形/長方形 81">
          <a:extLst>
            <a:ext uri="{FF2B5EF4-FFF2-40B4-BE49-F238E27FC236}">
              <a16:creationId xmlns:a16="http://schemas.microsoft.com/office/drawing/2014/main" id="{C9CFA867-F9D4-4468-9AE6-DE0C00E6BB26}"/>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83" name="正方形/長方形 82">
          <a:extLst>
            <a:ext uri="{FF2B5EF4-FFF2-40B4-BE49-F238E27FC236}">
              <a16:creationId xmlns:a16="http://schemas.microsoft.com/office/drawing/2014/main" id="{AC982B5E-A119-4D43-8AD6-5F1FF56DF425}"/>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84" name="正方形/長方形 83">
          <a:extLst>
            <a:ext uri="{FF2B5EF4-FFF2-40B4-BE49-F238E27FC236}">
              <a16:creationId xmlns:a16="http://schemas.microsoft.com/office/drawing/2014/main" id="{C9864762-8FF0-41E8-BECB-A1EC1A1143ED}"/>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85" name="正方形/長方形 84">
          <a:extLst>
            <a:ext uri="{FF2B5EF4-FFF2-40B4-BE49-F238E27FC236}">
              <a16:creationId xmlns:a16="http://schemas.microsoft.com/office/drawing/2014/main" id="{FE16A03D-E516-4206-BEE0-2D784D40C78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86" name="正方形/長方形 85">
          <a:extLst>
            <a:ext uri="{FF2B5EF4-FFF2-40B4-BE49-F238E27FC236}">
              <a16:creationId xmlns:a16="http://schemas.microsoft.com/office/drawing/2014/main" id="{7DE8E1D6-5BCF-432A-8E91-BB56C7BD38A4}"/>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87" name="正方形/長方形 86">
          <a:extLst>
            <a:ext uri="{FF2B5EF4-FFF2-40B4-BE49-F238E27FC236}">
              <a16:creationId xmlns:a16="http://schemas.microsoft.com/office/drawing/2014/main" id="{4729769F-72B3-4029-9489-AAAAEA7F448F}"/>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88" name="正方形/長方形 87">
          <a:extLst>
            <a:ext uri="{FF2B5EF4-FFF2-40B4-BE49-F238E27FC236}">
              <a16:creationId xmlns:a16="http://schemas.microsoft.com/office/drawing/2014/main" id="{72B41848-D128-4C06-AB50-AFC9F6567C13}"/>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89" name="正方形/長方形 88">
          <a:extLst>
            <a:ext uri="{FF2B5EF4-FFF2-40B4-BE49-F238E27FC236}">
              <a16:creationId xmlns:a16="http://schemas.microsoft.com/office/drawing/2014/main" id="{A9AB4880-FF5E-413A-9B4B-3926B8F1D773}"/>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90" name="正方形/長方形 89">
          <a:extLst>
            <a:ext uri="{FF2B5EF4-FFF2-40B4-BE49-F238E27FC236}">
              <a16:creationId xmlns:a16="http://schemas.microsoft.com/office/drawing/2014/main" id="{86696F02-1ABD-4668-801D-539B433A23DD}"/>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91" name="正方形/長方形 90">
          <a:extLst>
            <a:ext uri="{FF2B5EF4-FFF2-40B4-BE49-F238E27FC236}">
              <a16:creationId xmlns:a16="http://schemas.microsoft.com/office/drawing/2014/main" id="{F2E41BE3-20B4-4CEA-92D4-EB4C9CCD05A5}"/>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92" name="正方形/長方形 91">
          <a:extLst>
            <a:ext uri="{FF2B5EF4-FFF2-40B4-BE49-F238E27FC236}">
              <a16:creationId xmlns:a16="http://schemas.microsoft.com/office/drawing/2014/main" id="{D41C0240-66D0-4A48-AAA2-762845169194}"/>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93" name="正方形/長方形 92">
          <a:extLst>
            <a:ext uri="{FF2B5EF4-FFF2-40B4-BE49-F238E27FC236}">
              <a16:creationId xmlns:a16="http://schemas.microsoft.com/office/drawing/2014/main" id="{06A6DDA1-6998-44C9-A0F7-E23D4CEAAC44}"/>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94" name="正方形/長方形 93">
          <a:extLst>
            <a:ext uri="{FF2B5EF4-FFF2-40B4-BE49-F238E27FC236}">
              <a16:creationId xmlns:a16="http://schemas.microsoft.com/office/drawing/2014/main" id="{47883BDE-CEA2-4CC0-B15E-13485801C8C9}"/>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95" name="正方形/長方形 94">
          <a:extLst>
            <a:ext uri="{FF2B5EF4-FFF2-40B4-BE49-F238E27FC236}">
              <a16:creationId xmlns:a16="http://schemas.microsoft.com/office/drawing/2014/main" id="{92665E2A-5C96-45D1-A64F-D2A3A2B16683}"/>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96" name="正方形/長方形 95">
          <a:extLst>
            <a:ext uri="{FF2B5EF4-FFF2-40B4-BE49-F238E27FC236}">
              <a16:creationId xmlns:a16="http://schemas.microsoft.com/office/drawing/2014/main" id="{0F61EA92-3592-4C3C-8AF5-8293289C534F}"/>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97" name="正方形/長方形 96">
          <a:extLst>
            <a:ext uri="{FF2B5EF4-FFF2-40B4-BE49-F238E27FC236}">
              <a16:creationId xmlns:a16="http://schemas.microsoft.com/office/drawing/2014/main" id="{A9F29ED0-B557-491F-9DDC-9B61CF0C9A4B}"/>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98" name="正方形/長方形 97">
          <a:extLst>
            <a:ext uri="{FF2B5EF4-FFF2-40B4-BE49-F238E27FC236}">
              <a16:creationId xmlns:a16="http://schemas.microsoft.com/office/drawing/2014/main" id="{48C21889-F33A-4DFE-807E-DC772FA4506D}"/>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99" name="正方形/長方形 98">
          <a:extLst>
            <a:ext uri="{FF2B5EF4-FFF2-40B4-BE49-F238E27FC236}">
              <a16:creationId xmlns:a16="http://schemas.microsoft.com/office/drawing/2014/main" id="{98F17B77-EFBF-48F9-9302-8CB8F6E4F5F2}"/>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00" name="正方形/長方形 99">
          <a:extLst>
            <a:ext uri="{FF2B5EF4-FFF2-40B4-BE49-F238E27FC236}">
              <a16:creationId xmlns:a16="http://schemas.microsoft.com/office/drawing/2014/main" id="{F0E0980A-A64C-4A37-AC61-5E26E3A5768C}"/>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01" name="正方形/長方形 100">
          <a:extLst>
            <a:ext uri="{FF2B5EF4-FFF2-40B4-BE49-F238E27FC236}">
              <a16:creationId xmlns:a16="http://schemas.microsoft.com/office/drawing/2014/main" id="{48E76DDF-4B3C-4BE6-A3C2-841845808364}"/>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102" name="正方形/長方形 101">
          <a:extLst>
            <a:ext uri="{FF2B5EF4-FFF2-40B4-BE49-F238E27FC236}">
              <a16:creationId xmlns:a16="http://schemas.microsoft.com/office/drawing/2014/main" id="{60209A16-87DA-4C8F-8A3B-073B910A8D07}"/>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103" name="正方形/長方形 102">
          <a:extLst>
            <a:ext uri="{FF2B5EF4-FFF2-40B4-BE49-F238E27FC236}">
              <a16:creationId xmlns:a16="http://schemas.microsoft.com/office/drawing/2014/main" id="{5258B179-CD32-4253-A4A1-C1221B4A39C2}"/>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104" name="正方形/長方形 103">
          <a:extLst>
            <a:ext uri="{FF2B5EF4-FFF2-40B4-BE49-F238E27FC236}">
              <a16:creationId xmlns:a16="http://schemas.microsoft.com/office/drawing/2014/main" id="{64E62E0A-9C9C-4B7A-B32A-B8186F7B696B}"/>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105" name="正方形/長方形 104">
          <a:extLst>
            <a:ext uri="{FF2B5EF4-FFF2-40B4-BE49-F238E27FC236}">
              <a16:creationId xmlns:a16="http://schemas.microsoft.com/office/drawing/2014/main" id="{1B901F7F-4F69-4C0C-8075-390730CE30BE}"/>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106" name="正方形/長方形 105">
          <a:extLst>
            <a:ext uri="{FF2B5EF4-FFF2-40B4-BE49-F238E27FC236}">
              <a16:creationId xmlns:a16="http://schemas.microsoft.com/office/drawing/2014/main" id="{8F25BFB7-9FBD-45CB-A0A0-C130C44D2265}"/>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107" name="正方形/長方形 106">
          <a:extLst>
            <a:ext uri="{FF2B5EF4-FFF2-40B4-BE49-F238E27FC236}">
              <a16:creationId xmlns:a16="http://schemas.microsoft.com/office/drawing/2014/main" id="{C20389CD-25DA-41C8-BB52-4523536D9C17}"/>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108" name="正方形/長方形 107">
          <a:extLst>
            <a:ext uri="{FF2B5EF4-FFF2-40B4-BE49-F238E27FC236}">
              <a16:creationId xmlns:a16="http://schemas.microsoft.com/office/drawing/2014/main" id="{B25E3531-52C3-4CEE-9A3E-3C08FCB2776F}"/>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109" name="正方形/長方形 108">
          <a:extLst>
            <a:ext uri="{FF2B5EF4-FFF2-40B4-BE49-F238E27FC236}">
              <a16:creationId xmlns:a16="http://schemas.microsoft.com/office/drawing/2014/main" id="{ED5DF442-E6FF-40EB-823A-10C0E979D2CA}"/>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110" name="正方形/長方形 109">
          <a:extLst>
            <a:ext uri="{FF2B5EF4-FFF2-40B4-BE49-F238E27FC236}">
              <a16:creationId xmlns:a16="http://schemas.microsoft.com/office/drawing/2014/main" id="{BCB7874B-72A9-4679-8E23-EC02C2274048}"/>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111" name="正方形/長方形 110">
          <a:extLst>
            <a:ext uri="{FF2B5EF4-FFF2-40B4-BE49-F238E27FC236}">
              <a16:creationId xmlns:a16="http://schemas.microsoft.com/office/drawing/2014/main" id="{A8F0EDB0-B529-40B1-A318-51EF860BC305}"/>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112" name="正方形/長方形 111">
          <a:extLst>
            <a:ext uri="{FF2B5EF4-FFF2-40B4-BE49-F238E27FC236}">
              <a16:creationId xmlns:a16="http://schemas.microsoft.com/office/drawing/2014/main" id="{FB6471C6-8F2D-4EB4-811A-17788B1322C6}"/>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113" name="正方形/長方形 112">
          <a:extLst>
            <a:ext uri="{FF2B5EF4-FFF2-40B4-BE49-F238E27FC236}">
              <a16:creationId xmlns:a16="http://schemas.microsoft.com/office/drawing/2014/main" id="{BFBCB0B0-1D32-47C8-8D35-E7884938C4EA}"/>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114" name="正方形/長方形 113">
          <a:extLst>
            <a:ext uri="{FF2B5EF4-FFF2-40B4-BE49-F238E27FC236}">
              <a16:creationId xmlns:a16="http://schemas.microsoft.com/office/drawing/2014/main" id="{4E2368EA-E965-4962-999A-7949351A7E08}"/>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115" name="正方形/長方形 114">
          <a:extLst>
            <a:ext uri="{FF2B5EF4-FFF2-40B4-BE49-F238E27FC236}">
              <a16:creationId xmlns:a16="http://schemas.microsoft.com/office/drawing/2014/main" id="{A8CC1612-DC06-4C59-9FEF-D7602A5F2E47}"/>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116" name="正方形/長方形 115">
          <a:extLst>
            <a:ext uri="{FF2B5EF4-FFF2-40B4-BE49-F238E27FC236}">
              <a16:creationId xmlns:a16="http://schemas.microsoft.com/office/drawing/2014/main" id="{33801795-6842-467C-8C08-529451115584}"/>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117" name="正方形/長方形 116">
          <a:extLst>
            <a:ext uri="{FF2B5EF4-FFF2-40B4-BE49-F238E27FC236}">
              <a16:creationId xmlns:a16="http://schemas.microsoft.com/office/drawing/2014/main" id="{EADC39FF-0B62-4E66-AFD0-DD624168973E}"/>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118" name="正方形/長方形 117">
          <a:extLst>
            <a:ext uri="{FF2B5EF4-FFF2-40B4-BE49-F238E27FC236}">
              <a16:creationId xmlns:a16="http://schemas.microsoft.com/office/drawing/2014/main" id="{EFD0D0C7-B60B-4397-AC43-6ACA1AE4BAB4}"/>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119" name="正方形/長方形 118">
          <a:extLst>
            <a:ext uri="{FF2B5EF4-FFF2-40B4-BE49-F238E27FC236}">
              <a16:creationId xmlns:a16="http://schemas.microsoft.com/office/drawing/2014/main" id="{94F98155-0223-4431-92E7-65AC46DA7924}"/>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120" name="正方形/長方形 119">
          <a:extLst>
            <a:ext uri="{FF2B5EF4-FFF2-40B4-BE49-F238E27FC236}">
              <a16:creationId xmlns:a16="http://schemas.microsoft.com/office/drawing/2014/main" id="{C6536924-55BD-4317-B2CC-47C06E7C7691}"/>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121" name="正方形/長方形 120">
          <a:extLst>
            <a:ext uri="{FF2B5EF4-FFF2-40B4-BE49-F238E27FC236}">
              <a16:creationId xmlns:a16="http://schemas.microsoft.com/office/drawing/2014/main" id="{B9C594CE-DC62-44D4-8FBC-45705652AD19}"/>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122" name="正方形/長方形 121">
          <a:extLst>
            <a:ext uri="{FF2B5EF4-FFF2-40B4-BE49-F238E27FC236}">
              <a16:creationId xmlns:a16="http://schemas.microsoft.com/office/drawing/2014/main" id="{856EBF29-35A7-4BCF-AC23-004620B1F4C7}"/>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123" name="正方形/長方形 122">
          <a:extLst>
            <a:ext uri="{FF2B5EF4-FFF2-40B4-BE49-F238E27FC236}">
              <a16:creationId xmlns:a16="http://schemas.microsoft.com/office/drawing/2014/main" id="{6F4F5BF2-BFC1-4CA5-A1D1-0B165BF41FDC}"/>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124" name="正方形/長方形 123">
          <a:extLst>
            <a:ext uri="{FF2B5EF4-FFF2-40B4-BE49-F238E27FC236}">
              <a16:creationId xmlns:a16="http://schemas.microsoft.com/office/drawing/2014/main" id="{AA67B132-A1BB-4D1D-AAD1-C5EA6250D982}"/>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125" name="正方形/長方形 124">
          <a:extLst>
            <a:ext uri="{FF2B5EF4-FFF2-40B4-BE49-F238E27FC236}">
              <a16:creationId xmlns:a16="http://schemas.microsoft.com/office/drawing/2014/main" id="{E42BE9D8-7861-4A08-A426-4D42A6EC6128}"/>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126" name="正方形/長方形 125">
          <a:extLst>
            <a:ext uri="{FF2B5EF4-FFF2-40B4-BE49-F238E27FC236}">
              <a16:creationId xmlns:a16="http://schemas.microsoft.com/office/drawing/2014/main" id="{2F529498-C568-4D3B-97B3-1C9E2F196DD9}"/>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127" name="正方形/長方形 126">
          <a:extLst>
            <a:ext uri="{FF2B5EF4-FFF2-40B4-BE49-F238E27FC236}">
              <a16:creationId xmlns:a16="http://schemas.microsoft.com/office/drawing/2014/main" id="{C1A82516-0FD0-4C3A-AA52-42830C079097}"/>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128" name="正方形/長方形 127">
          <a:extLst>
            <a:ext uri="{FF2B5EF4-FFF2-40B4-BE49-F238E27FC236}">
              <a16:creationId xmlns:a16="http://schemas.microsoft.com/office/drawing/2014/main" id="{B493416C-1071-4065-9670-5F0BA2206EB9}"/>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129" name="正方形/長方形 128">
          <a:extLst>
            <a:ext uri="{FF2B5EF4-FFF2-40B4-BE49-F238E27FC236}">
              <a16:creationId xmlns:a16="http://schemas.microsoft.com/office/drawing/2014/main" id="{CDBAD537-4B55-401D-8295-3392086709C8}"/>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130" name="正方形/長方形 129">
          <a:extLst>
            <a:ext uri="{FF2B5EF4-FFF2-40B4-BE49-F238E27FC236}">
              <a16:creationId xmlns:a16="http://schemas.microsoft.com/office/drawing/2014/main" id="{98628C08-BC82-4399-9A47-7B9E717CF6F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131" name="正方形/長方形 130">
          <a:extLst>
            <a:ext uri="{FF2B5EF4-FFF2-40B4-BE49-F238E27FC236}">
              <a16:creationId xmlns:a16="http://schemas.microsoft.com/office/drawing/2014/main" id="{B94C726A-66D9-483D-833D-B9CCF34D08E7}"/>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132" name="正方形/長方形 131">
          <a:extLst>
            <a:ext uri="{FF2B5EF4-FFF2-40B4-BE49-F238E27FC236}">
              <a16:creationId xmlns:a16="http://schemas.microsoft.com/office/drawing/2014/main" id="{0EC3ACBB-3F2E-4F58-86E6-039B02FAC21B}"/>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133" name="正方形/長方形 132">
          <a:extLst>
            <a:ext uri="{FF2B5EF4-FFF2-40B4-BE49-F238E27FC236}">
              <a16:creationId xmlns:a16="http://schemas.microsoft.com/office/drawing/2014/main" id="{4B374D07-DCEA-4324-8DF4-1661177A967E}"/>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134" name="正方形/長方形 133">
          <a:extLst>
            <a:ext uri="{FF2B5EF4-FFF2-40B4-BE49-F238E27FC236}">
              <a16:creationId xmlns:a16="http://schemas.microsoft.com/office/drawing/2014/main" id="{2D65140E-8313-4B41-8239-930B63322265}"/>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135" name="正方形/長方形 134">
          <a:extLst>
            <a:ext uri="{FF2B5EF4-FFF2-40B4-BE49-F238E27FC236}">
              <a16:creationId xmlns:a16="http://schemas.microsoft.com/office/drawing/2014/main" id="{6044146F-96B6-4B3B-8613-9AE78BDD8458}"/>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136" name="正方形/長方形 135">
          <a:extLst>
            <a:ext uri="{FF2B5EF4-FFF2-40B4-BE49-F238E27FC236}">
              <a16:creationId xmlns:a16="http://schemas.microsoft.com/office/drawing/2014/main" id="{411892DF-08AF-429C-B105-6D495E2A6FE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137" name="正方形/長方形 136">
          <a:extLst>
            <a:ext uri="{FF2B5EF4-FFF2-40B4-BE49-F238E27FC236}">
              <a16:creationId xmlns:a16="http://schemas.microsoft.com/office/drawing/2014/main" id="{96D81549-6BC4-4949-8CC4-1AAAA8F614E4}"/>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138" name="正方形/長方形 137">
          <a:extLst>
            <a:ext uri="{FF2B5EF4-FFF2-40B4-BE49-F238E27FC236}">
              <a16:creationId xmlns:a16="http://schemas.microsoft.com/office/drawing/2014/main" id="{37B3469A-5B70-4056-8128-492A02ACA67C}"/>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139" name="正方形/長方形 138">
          <a:extLst>
            <a:ext uri="{FF2B5EF4-FFF2-40B4-BE49-F238E27FC236}">
              <a16:creationId xmlns:a16="http://schemas.microsoft.com/office/drawing/2014/main" id="{FD382D2E-C017-4712-A5D4-5A0AE268740E}"/>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140" name="正方形/長方形 139">
          <a:extLst>
            <a:ext uri="{FF2B5EF4-FFF2-40B4-BE49-F238E27FC236}">
              <a16:creationId xmlns:a16="http://schemas.microsoft.com/office/drawing/2014/main" id="{737A5250-851B-4B99-8DB5-312CBF926C64}"/>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141" name="正方形/長方形 140">
          <a:extLst>
            <a:ext uri="{FF2B5EF4-FFF2-40B4-BE49-F238E27FC236}">
              <a16:creationId xmlns:a16="http://schemas.microsoft.com/office/drawing/2014/main" id="{4F855DC9-D8E4-4EF6-9E1B-32623341E467}"/>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142" name="正方形/長方形 141">
          <a:extLst>
            <a:ext uri="{FF2B5EF4-FFF2-40B4-BE49-F238E27FC236}">
              <a16:creationId xmlns:a16="http://schemas.microsoft.com/office/drawing/2014/main" id="{CB9A7D93-97A1-482C-A326-DE7BB9195D9B}"/>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143" name="正方形/長方形 142">
          <a:extLst>
            <a:ext uri="{FF2B5EF4-FFF2-40B4-BE49-F238E27FC236}">
              <a16:creationId xmlns:a16="http://schemas.microsoft.com/office/drawing/2014/main" id="{6E44CFA3-35D3-4E30-BC9B-1377E3B3E3EB}"/>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144" name="正方形/長方形 143">
          <a:extLst>
            <a:ext uri="{FF2B5EF4-FFF2-40B4-BE49-F238E27FC236}">
              <a16:creationId xmlns:a16="http://schemas.microsoft.com/office/drawing/2014/main" id="{1A5EC875-2E03-4F40-82A9-B0ADB3DB46E1}"/>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145" name="正方形/長方形 144">
          <a:extLst>
            <a:ext uri="{FF2B5EF4-FFF2-40B4-BE49-F238E27FC236}">
              <a16:creationId xmlns:a16="http://schemas.microsoft.com/office/drawing/2014/main" id="{1B9C7A3A-1961-4F24-B26B-1835B861CC6C}"/>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146" name="正方形/長方形 145">
          <a:extLst>
            <a:ext uri="{FF2B5EF4-FFF2-40B4-BE49-F238E27FC236}">
              <a16:creationId xmlns:a16="http://schemas.microsoft.com/office/drawing/2014/main" id="{39184ACC-6534-4751-A3BA-F4741F16D362}"/>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147" name="正方形/長方形 146">
          <a:extLst>
            <a:ext uri="{FF2B5EF4-FFF2-40B4-BE49-F238E27FC236}">
              <a16:creationId xmlns:a16="http://schemas.microsoft.com/office/drawing/2014/main" id="{6C866DF9-F0C3-4F17-BC41-90E93B990139}"/>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148" name="正方形/長方形 147">
          <a:extLst>
            <a:ext uri="{FF2B5EF4-FFF2-40B4-BE49-F238E27FC236}">
              <a16:creationId xmlns:a16="http://schemas.microsoft.com/office/drawing/2014/main" id="{8D5C625A-EE53-4005-9BBA-9F7EFA4BB4A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149" name="正方形/長方形 148">
          <a:extLst>
            <a:ext uri="{FF2B5EF4-FFF2-40B4-BE49-F238E27FC236}">
              <a16:creationId xmlns:a16="http://schemas.microsoft.com/office/drawing/2014/main" id="{BA5EDBAF-60FE-4105-AB9E-D4B4707A47A0}"/>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150" name="正方形/長方形 149">
          <a:extLst>
            <a:ext uri="{FF2B5EF4-FFF2-40B4-BE49-F238E27FC236}">
              <a16:creationId xmlns:a16="http://schemas.microsoft.com/office/drawing/2014/main" id="{8436EB7B-C206-4CEF-AE84-0034CCB8C20A}"/>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151" name="正方形/長方形 150">
          <a:extLst>
            <a:ext uri="{FF2B5EF4-FFF2-40B4-BE49-F238E27FC236}">
              <a16:creationId xmlns:a16="http://schemas.microsoft.com/office/drawing/2014/main" id="{8BBC19EA-9559-48BB-872C-6A1EA3CE238A}"/>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152" name="テキスト ボックス 151">
          <a:extLst>
            <a:ext uri="{FF2B5EF4-FFF2-40B4-BE49-F238E27FC236}">
              <a16:creationId xmlns:a16="http://schemas.microsoft.com/office/drawing/2014/main" id="{8A8257B1-B9CA-4118-A3F5-0A655AC6C95E}"/>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112,586
108,162
388.37
53,629,671
51,949,730
1,471,146
31,140,241
48,093,628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市民税や固定資産税は増加したものの、臨時財政対策債振替相当額の減少などの影響により、財政力指数は概ね前年度の数値を維持した。</a:t>
          </a:r>
        </a:p>
        <a:p>
          <a:r>
            <a:rPr kumimoji="1" lang="ja-JP" altLang="en-US" sz="1100">
              <a:latin typeface="ＭＳ Ｐゴシック" panose="020B0600070205080204" pitchFamily="50" charset="-128"/>
              <a:ea typeface="ＭＳ Ｐゴシック" panose="020B0600070205080204" pitchFamily="50" charset="-128"/>
            </a:rPr>
            <a:t>　類似団体平均を下回っているため、歳出の見直しと歳入確保に努める必要がある。歳出については、投資的経費の適正化・平準化、公共施設等の長寿命化等に取り組み、持続可能で安定した財政構造の確立に努める。</a:t>
          </a:r>
        </a:p>
        <a:p>
          <a:r>
            <a:rPr kumimoji="1" lang="ja-JP" altLang="en-US" sz="1100">
              <a:latin typeface="ＭＳ Ｐゴシック" panose="020B0600070205080204" pitchFamily="50" charset="-128"/>
              <a:ea typeface="ＭＳ Ｐゴシック" panose="020B0600070205080204" pitchFamily="50" charset="-128"/>
            </a:rPr>
            <a:t>　歳入については、市内主要企業が輸出・ＩＴ関連事業であり国内外の経済情勢の影響を大きく受ける状況にあるため、今後の動向に十分注視しつつ地方税の徴収強化を図る。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59267</xdr:rowOff>
    </xdr:from>
    <xdr:to>
      <xdr:col>23</xdr:col>
      <xdr:colOff>133350</xdr:colOff>
      <xdr:row>44</xdr:row>
      <xdr:rowOff>84667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0600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145644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59267</xdr:rowOff>
    </xdr:from>
    <xdr:to>
      <xdr:col>24</xdr:col>
      <xdr:colOff>12700</xdr:colOff>
      <xdr:row>35</xdr:row>
      <xdr:rowOff>59267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166158</xdr:rowOff>
    </xdr:from>
    <xdr:to>
      <xdr:col>23</xdr:col>
      <xdr:colOff>133350</xdr:colOff>
      <xdr:row>43</xdr:row>
      <xdr:rowOff>14817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367058"/>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153052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39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136525</xdr:rowOff>
    </xdr:from>
    <xdr:to>
      <xdr:col>23</xdr:col>
      <xdr:colOff>184150</xdr:colOff>
      <xdr:row>41</xdr:row>
      <xdr:rowOff>66675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146050</xdr:rowOff>
    </xdr:from>
    <xdr:to>
      <xdr:col>19</xdr:col>
      <xdr:colOff>133350</xdr:colOff>
      <xdr:row>42</xdr:row>
      <xdr:rowOff>166158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3469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116417</xdr:rowOff>
    </xdr:from>
    <xdr:to>
      <xdr:col>19</xdr:col>
      <xdr:colOff>184150</xdr:colOff>
      <xdr:row>41</xdr:row>
      <xdr:rowOff>46567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56744</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7432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125942</xdr:rowOff>
    </xdr:from>
    <xdr:to>
      <xdr:col>15</xdr:col>
      <xdr:colOff>82550</xdr:colOff>
      <xdr:row>42</xdr:row>
      <xdr:rowOff>146050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32684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35983</xdr:rowOff>
    </xdr:from>
    <xdr:to>
      <xdr:col>15</xdr:col>
      <xdr:colOff>133350</xdr:colOff>
      <xdr:row>40</xdr:row>
      <xdr:rowOff>137583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147760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105833</xdr:rowOff>
    </xdr:from>
    <xdr:to>
      <xdr:col>11</xdr:col>
      <xdr:colOff>31750</xdr:colOff>
      <xdr:row>42</xdr:row>
      <xdr:rowOff>125942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3067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15875</xdr:rowOff>
    </xdr:from>
    <xdr:to>
      <xdr:col>11</xdr:col>
      <xdr:colOff>82550</xdr:colOff>
      <xdr:row>40</xdr:row>
      <xdr:rowOff>117475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127652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167217</xdr:rowOff>
    </xdr:from>
    <xdr:to>
      <xdr:col>7</xdr:col>
      <xdr:colOff>31750</xdr:colOff>
      <xdr:row>40</xdr:row>
      <xdr:rowOff>97367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107544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107544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30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115358</xdr:rowOff>
    </xdr:from>
    <xdr:to>
      <xdr:col>19</xdr:col>
      <xdr:colOff>184150</xdr:colOff>
      <xdr:row>43</xdr:row>
      <xdr:rowOff>45508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30285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4026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95250</xdr:rowOff>
    </xdr:from>
    <xdr:to>
      <xdr:col>15</xdr:col>
      <xdr:colOff>133350</xdr:colOff>
      <xdr:row>43</xdr:row>
      <xdr:rowOff>25400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10177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75142</xdr:rowOff>
    </xdr:from>
    <xdr:to>
      <xdr:col>11</xdr:col>
      <xdr:colOff>82550</xdr:colOff>
      <xdr:row>43</xdr:row>
      <xdr:rowOff>5292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161519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55033</xdr:rowOff>
    </xdr:from>
    <xdr:to>
      <xdr:col>7</xdr:col>
      <xdr:colOff>31750</xdr:colOff>
      <xdr:row>42</xdr:row>
      <xdr:rowOff>156633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141410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85.7%</a:t>
          </a:r>
          <a:r>
            <a:rPr kumimoji="1" lang="ja-JP" altLang="en-US" sz="1300">
              <a:latin typeface="ＭＳ Ｐゴシック" panose="020B0600070205080204" pitchFamily="50" charset="-128"/>
              <a:ea typeface="ＭＳ Ｐゴシック" panose="020B0600070205080204" pitchFamily="50" charset="-128"/>
            </a:rPr>
            <a:t>となった。分子において公債費や補助費等により減少し、分母において市税等の増加を臨時財政対策債の減少が大きく上回った。分子の減少率を分母の減少率が上回ったことにより、経常収支比率は増加した。</a:t>
          </a:r>
        </a:p>
        <a:p>
          <a:r>
            <a:rPr kumimoji="1" lang="ja-JP" altLang="en-US" sz="1300">
              <a:latin typeface="ＭＳ Ｐゴシック" panose="020B0600070205080204" pitchFamily="50" charset="-128"/>
              <a:ea typeface="ＭＳ Ｐゴシック" panose="020B0600070205080204" pitchFamily="50" charset="-128"/>
            </a:rPr>
            <a:t>　今後、扶助費等社会保障関係経費が増えていくことが見込まれることから、それらを抑制するための施策などを展開し、事務事業の優先度を厳しく点検し、経常経費の抑制に努める。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112395</xdr:rowOff>
    </xdr:from>
    <xdr:to>
      <xdr:col>23</xdr:col>
      <xdr:colOff>133350</xdr:colOff>
      <xdr:row>66</xdr:row>
      <xdr:rowOff>148907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27945"/>
          <a:ext cx="0" cy="12366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120984</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36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148907</xdr:rowOff>
    </xdr:from>
    <xdr:to>
      <xdr:col>24</xdr:col>
      <xdr:colOff>12700</xdr:colOff>
      <xdr:row>66</xdr:row>
      <xdr:rowOff>148907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464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27322</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971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112395</xdr:rowOff>
    </xdr:from>
    <xdr:to>
      <xdr:col>24</xdr:col>
      <xdr:colOff>12700</xdr:colOff>
      <xdr:row>59</xdr:row>
      <xdr:rowOff>112395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27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53022</xdr:rowOff>
    </xdr:from>
    <xdr:to>
      <xdr:col>23</xdr:col>
      <xdr:colOff>133350</xdr:colOff>
      <xdr:row>61</xdr:row>
      <xdr:rowOff>77153</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511472"/>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98442</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728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126365</xdr:rowOff>
    </xdr:from>
    <xdr:to>
      <xdr:col>23</xdr:col>
      <xdr:colOff>184150</xdr:colOff>
      <xdr:row>63</xdr:row>
      <xdr:rowOff>56515</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53022</xdr:rowOff>
    </xdr:from>
    <xdr:to>
      <xdr:col>19</xdr:col>
      <xdr:colOff>133350</xdr:colOff>
      <xdr:row>62</xdr:row>
      <xdr:rowOff>86678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225800" y="10511472"/>
          <a:ext cx="889000" cy="205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62547</xdr:rowOff>
    </xdr:from>
    <xdr:to>
      <xdr:col>19</xdr:col>
      <xdr:colOff>184150</xdr:colOff>
      <xdr:row>61</xdr:row>
      <xdr:rowOff>164147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52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148924</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6073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80645</xdr:rowOff>
    </xdr:from>
    <xdr:to>
      <xdr:col>15</xdr:col>
      <xdr:colOff>82550</xdr:colOff>
      <xdr:row>62</xdr:row>
      <xdr:rowOff>86678</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710545"/>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27305</xdr:rowOff>
    </xdr:from>
    <xdr:to>
      <xdr:col>15</xdr:col>
      <xdr:colOff>133350</xdr:colOff>
      <xdr:row>63</xdr:row>
      <xdr:rowOff>128905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2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113682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9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80645</xdr:rowOff>
    </xdr:from>
    <xdr:to>
      <xdr:col>11</xdr:col>
      <xdr:colOff>31750</xdr:colOff>
      <xdr:row>62</xdr:row>
      <xdr:rowOff>98743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710545"/>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9207</xdr:rowOff>
    </xdr:from>
    <xdr:to>
      <xdr:col>11</xdr:col>
      <xdr:colOff>82550</xdr:colOff>
      <xdr:row>63</xdr:row>
      <xdr:rowOff>110807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95584</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89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90170</xdr:rowOff>
    </xdr:from>
    <xdr:to>
      <xdr:col>7</xdr:col>
      <xdr:colOff>31750</xdr:colOff>
      <xdr:row>63</xdr:row>
      <xdr:rowOff>20320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5097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806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26353</xdr:rowOff>
    </xdr:from>
    <xdr:to>
      <xdr:col>23</xdr:col>
      <xdr:colOff>184150</xdr:colOff>
      <xdr:row>61</xdr:row>
      <xdr:rowOff>127953</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484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42880</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329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2222</xdr:rowOff>
    </xdr:from>
    <xdr:to>
      <xdr:col>19</xdr:col>
      <xdr:colOff>184150</xdr:colOff>
      <xdr:row>61</xdr:row>
      <xdr:rowOff>103822</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46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113999</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229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35878</xdr:rowOff>
    </xdr:from>
    <xdr:to>
      <xdr:col>15</xdr:col>
      <xdr:colOff>133350</xdr:colOff>
      <xdr:row>62</xdr:row>
      <xdr:rowOff>137478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665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147655</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434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29845</xdr:rowOff>
    </xdr:from>
    <xdr:to>
      <xdr:col>11</xdr:col>
      <xdr:colOff>82550</xdr:colOff>
      <xdr:row>62</xdr:row>
      <xdr:rowOff>131445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659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141622</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428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47943</xdr:rowOff>
    </xdr:from>
    <xdr:to>
      <xdr:col>7</xdr:col>
      <xdr:colOff>31750</xdr:colOff>
      <xdr:row>62</xdr:row>
      <xdr:rowOff>149543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67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159720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446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[154,029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人件費及び物件費がいずれも前年度比で増加していることから、人口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人当たりの金額も増加となった。物件費では、物価高騰対策や新型コロナウイルス感染症対策にかかる業務委託により大きく増額となった。</a:t>
          </a:r>
        </a:p>
        <a:p>
          <a:r>
            <a:rPr kumimoji="1" lang="ja-JP" altLang="en-US" sz="1300">
              <a:latin typeface="ＭＳ Ｐゴシック" panose="020B0600070205080204" pitchFamily="50" charset="-128"/>
              <a:ea typeface="ＭＳ Ｐゴシック" panose="020B0600070205080204" pitchFamily="50" charset="-128"/>
            </a:rPr>
            <a:t>　今後も引き続き、職員数の適正管理や公共施設等総合管理計画に基づく公共施設等の適正管理等によりコストの削減に努める。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73578</xdr:rowOff>
    </xdr:from>
    <xdr:to>
      <xdr:col>23</xdr:col>
      <xdr:colOff>133350</xdr:colOff>
      <xdr:row>89</xdr:row>
      <xdr:rowOff>493</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89578"/>
          <a:ext cx="0" cy="14699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144020</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23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493</xdr:rowOff>
    </xdr:from>
    <xdr:to>
      <xdr:col>24</xdr:col>
      <xdr:colOff>12700</xdr:colOff>
      <xdr:row>89</xdr:row>
      <xdr:rowOff>493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259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159955</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533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73578</xdr:rowOff>
    </xdr:from>
    <xdr:to>
      <xdr:col>24</xdr:col>
      <xdr:colOff>12700</xdr:colOff>
      <xdr:row>80</xdr:row>
      <xdr:rowOff>73578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89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30699</xdr:rowOff>
    </xdr:from>
    <xdr:to>
      <xdr:col>23</xdr:col>
      <xdr:colOff>133350</xdr:colOff>
      <xdr:row>85</xdr:row>
      <xdr:rowOff>101192</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603949"/>
          <a:ext cx="838200" cy="70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98249</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157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81722</xdr:rowOff>
    </xdr:from>
    <xdr:to>
      <xdr:col>23</xdr:col>
      <xdr:colOff>184150</xdr:colOff>
      <xdr:row>84</xdr:row>
      <xdr:rowOff>11872</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1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97699</xdr:rowOff>
    </xdr:from>
    <xdr:to>
      <xdr:col>19</xdr:col>
      <xdr:colOff>133350</xdr:colOff>
      <xdr:row>85</xdr:row>
      <xdr:rowOff>30699</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499499"/>
          <a:ext cx="889000" cy="10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16140</xdr:rowOff>
    </xdr:from>
    <xdr:to>
      <xdr:col>19</xdr:col>
      <xdr:colOff>184150</xdr:colOff>
      <xdr:row>83</xdr:row>
      <xdr:rowOff>117740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4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127917</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0153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103676</xdr:rowOff>
    </xdr:from>
    <xdr:to>
      <xdr:col>15</xdr:col>
      <xdr:colOff>82550</xdr:colOff>
      <xdr:row>84</xdr:row>
      <xdr:rowOff>97699</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162576"/>
          <a:ext cx="889000" cy="336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50774</xdr:rowOff>
    </xdr:from>
    <xdr:to>
      <xdr:col>15</xdr:col>
      <xdr:colOff>133350</xdr:colOff>
      <xdr:row>82</xdr:row>
      <xdr:rowOff>152374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10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162551</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878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89509</xdr:rowOff>
    </xdr:from>
    <xdr:to>
      <xdr:col>11</xdr:col>
      <xdr:colOff>31750</xdr:colOff>
      <xdr:row>82</xdr:row>
      <xdr:rowOff>103676</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148409"/>
          <a:ext cx="889000" cy="14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102298</xdr:rowOff>
    </xdr:from>
    <xdr:to>
      <xdr:col>11</xdr:col>
      <xdr:colOff>82550</xdr:colOff>
      <xdr:row>82</xdr:row>
      <xdr:rowOff>32448</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989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42625</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758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31855</xdr:rowOff>
    </xdr:from>
    <xdr:to>
      <xdr:col>7</xdr:col>
      <xdr:colOff>31750</xdr:colOff>
      <xdr:row>81</xdr:row>
      <xdr:rowOff>133455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91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143632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68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50392</xdr:rowOff>
    </xdr:from>
    <xdr:to>
      <xdr:col>23</xdr:col>
      <xdr:colOff>184150</xdr:colOff>
      <xdr:row>85</xdr:row>
      <xdr:rowOff>151992</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62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22469</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595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151349</xdr:rowOff>
    </xdr:from>
    <xdr:to>
      <xdr:col>19</xdr:col>
      <xdr:colOff>184150</xdr:colOff>
      <xdr:row>85</xdr:row>
      <xdr:rowOff>81499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553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66276</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6395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46899</xdr:rowOff>
    </xdr:from>
    <xdr:to>
      <xdr:col>15</xdr:col>
      <xdr:colOff>133350</xdr:colOff>
      <xdr:row>84</xdr:row>
      <xdr:rowOff>148499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44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133276</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535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52876</xdr:rowOff>
    </xdr:from>
    <xdr:to>
      <xdr:col>11</xdr:col>
      <xdr:colOff>82550</xdr:colOff>
      <xdr:row>82</xdr:row>
      <xdr:rowOff>154476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111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139253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198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38709</xdr:rowOff>
    </xdr:from>
    <xdr:to>
      <xdr:col>7</xdr:col>
      <xdr:colOff>31750</xdr:colOff>
      <xdr:row>82</xdr:row>
      <xdr:rowOff>140309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097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125086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18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月から管理職手当のカット、平成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年度から地域手当の支給凍結により、給与の適正化に努めてきた。</a:t>
          </a: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年度に国家公務員の地域手当支給地域見直しに伴い、地域手当の支給を開始したことから指数が上昇し、以降は、ほぼ横ばいとなっている。</a:t>
          </a:r>
        </a:p>
        <a:p>
          <a:r>
            <a:rPr kumimoji="1" lang="ja-JP" altLang="en-US" sz="1300">
              <a:latin typeface="ＭＳ Ｐゴシック" panose="020B0600070205080204" pitchFamily="50" charset="-128"/>
              <a:ea typeface="ＭＳ Ｐゴシック" panose="020B0600070205080204" pitchFamily="50" charset="-128"/>
            </a:rPr>
            <a:t>　類似団体や全国市の平均値は上回っていることから、今後も人事院勧告や滋賀県人事委員会勧告及び国家公務員給与制度をベースとして給与の適正化に努める。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130175</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881100"/>
          <a:ext cx="0" cy="15081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102252</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36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130175</xdr:rowOff>
    </xdr:from>
    <xdr:to>
      <xdr:col>81</xdr:col>
      <xdr:colOff>133350</xdr:colOff>
      <xdr:row>89</xdr:row>
      <xdr:rowOff>130175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389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60325</xdr:rowOff>
    </xdr:from>
    <xdr:to>
      <xdr:col>81</xdr:col>
      <xdr:colOff>44450</xdr:colOff>
      <xdr:row>88</xdr:row>
      <xdr:rowOff>60325</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514792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107543</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6807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91016</xdr:rowOff>
    </xdr:from>
    <xdr:to>
      <xdr:col>81</xdr:col>
      <xdr:colOff>95250</xdr:colOff>
      <xdr:row>87</xdr:row>
      <xdr:rowOff>21166</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83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60325</xdr:rowOff>
    </xdr:from>
    <xdr:to>
      <xdr:col>77</xdr:col>
      <xdr:colOff>44450</xdr:colOff>
      <xdr:row>88</xdr:row>
      <xdr:rowOff>80434</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5147925"/>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111125</xdr:rowOff>
    </xdr:from>
    <xdr:to>
      <xdr:col>77</xdr:col>
      <xdr:colOff>95250</xdr:colOff>
      <xdr:row>87</xdr:row>
      <xdr:rowOff>41275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85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51452</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624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60325</xdr:rowOff>
    </xdr:from>
    <xdr:to>
      <xdr:col>72</xdr:col>
      <xdr:colOff>203200</xdr:colOff>
      <xdr:row>88</xdr:row>
      <xdr:rowOff>80434</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5147925"/>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151341</xdr:rowOff>
    </xdr:from>
    <xdr:to>
      <xdr:col>73</xdr:col>
      <xdr:colOff>44450</xdr:colOff>
      <xdr:row>87</xdr:row>
      <xdr:rowOff>81491</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89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91668</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664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111125</xdr:rowOff>
    </xdr:from>
    <xdr:to>
      <xdr:col>68</xdr:col>
      <xdr:colOff>152400</xdr:colOff>
      <xdr:row>88</xdr:row>
      <xdr:rowOff>60325</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5027275"/>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20109</xdr:rowOff>
    </xdr:from>
    <xdr:to>
      <xdr:col>68</xdr:col>
      <xdr:colOff>203200</xdr:colOff>
      <xdr:row>87</xdr:row>
      <xdr:rowOff>121709</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93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131886</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705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40216</xdr:rowOff>
    </xdr:from>
    <xdr:to>
      <xdr:col>64</xdr:col>
      <xdr:colOff>152400</xdr:colOff>
      <xdr:row>87</xdr:row>
      <xdr:rowOff>141816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956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151993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725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9525</xdr:rowOff>
    </xdr:from>
    <xdr:to>
      <xdr:col>81</xdr:col>
      <xdr:colOff>95250</xdr:colOff>
      <xdr:row>88</xdr:row>
      <xdr:rowOff>111125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509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153052</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5069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9525</xdr:rowOff>
    </xdr:from>
    <xdr:to>
      <xdr:col>77</xdr:col>
      <xdr:colOff>95250</xdr:colOff>
      <xdr:row>88</xdr:row>
      <xdr:rowOff>111125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509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95902</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5183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29634</xdr:rowOff>
    </xdr:from>
    <xdr:to>
      <xdr:col>73</xdr:col>
      <xdr:colOff>44450</xdr:colOff>
      <xdr:row>88</xdr:row>
      <xdr:rowOff>131234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511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116011</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5203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9525</xdr:rowOff>
    </xdr:from>
    <xdr:to>
      <xdr:col>68</xdr:col>
      <xdr:colOff>203200</xdr:colOff>
      <xdr:row>88</xdr:row>
      <xdr:rowOff>111125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509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95902</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518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60325</xdr:rowOff>
    </xdr:from>
    <xdr:to>
      <xdr:col>64</xdr:col>
      <xdr:colOff>152400</xdr:colOff>
      <xdr:row>87</xdr:row>
      <xdr:rowOff>161925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97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146702</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506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年度から集中改革プラン等に基づく定員管理の推進や退職者不補充等の効果によって職員数は減少傾向となっていたが、令和元年度に蒲生医療センターの指定管理者制度導入に伴い、企業会計から一般会計への配置換えがあったことから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人当たり職員数は増加している。</a:t>
          </a:r>
        </a:p>
        <a:p>
          <a:r>
            <a:rPr kumimoji="1" lang="ja-JP" altLang="en-US" sz="1300">
              <a:latin typeface="ＭＳ Ｐゴシック" panose="020B0600070205080204" pitchFamily="50" charset="-128"/>
              <a:ea typeface="ＭＳ Ｐゴシック" panose="020B0600070205080204" pitchFamily="50" charset="-128"/>
            </a:rPr>
            <a:t>　退職者が採用者数を今後とも円滑な行政事務を行っていく上で適正な職員数を維持するよう、定員適正化計画に基づき適正な定員管理に努める。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122646</xdr:rowOff>
    </xdr:from>
    <xdr:to>
      <xdr:col>81</xdr:col>
      <xdr:colOff>44450</xdr:colOff>
      <xdr:row>67</xdr:row>
      <xdr:rowOff>73116</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9895296"/>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45193</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32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73116</xdr:rowOff>
    </xdr:from>
    <xdr:to>
      <xdr:col>81</xdr:col>
      <xdr:colOff>133350</xdr:colOff>
      <xdr:row>67</xdr:row>
      <xdr:rowOff>73116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60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37573</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638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122646</xdr:rowOff>
    </xdr:from>
    <xdr:to>
      <xdr:col>81</xdr:col>
      <xdr:colOff>133350</xdr:colOff>
      <xdr:row>57</xdr:row>
      <xdr:rowOff>122646</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989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64</xdr:row>
      <xdr:rowOff>22134</xdr:rowOff>
    </xdr:from>
    <xdr:to>
      <xdr:col>81</xdr:col>
      <xdr:colOff>44450</xdr:colOff>
      <xdr:row>64</xdr:row>
      <xdr:rowOff>46265</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6179800" y="10994934"/>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67871</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3548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51344</xdr:rowOff>
    </xdr:from>
    <xdr:to>
      <xdr:col>81</xdr:col>
      <xdr:colOff>95250</xdr:colOff>
      <xdr:row>61</xdr:row>
      <xdr:rowOff>152944</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0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64</xdr:row>
      <xdr:rowOff>29028</xdr:rowOff>
    </xdr:from>
    <xdr:to>
      <xdr:col>77</xdr:col>
      <xdr:colOff>44450</xdr:colOff>
      <xdr:row>64</xdr:row>
      <xdr:rowOff>46265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100182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41003</xdr:rowOff>
    </xdr:from>
    <xdr:to>
      <xdr:col>77</xdr:col>
      <xdr:colOff>95250</xdr:colOff>
      <xdr:row>61</xdr:row>
      <xdr:rowOff>142603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9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152780</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2683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166007</xdr:rowOff>
    </xdr:from>
    <xdr:to>
      <xdr:col>72</xdr:col>
      <xdr:colOff>203200</xdr:colOff>
      <xdr:row>64</xdr:row>
      <xdr:rowOff>29028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96735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129722</xdr:rowOff>
    </xdr:from>
    <xdr:to>
      <xdr:col>73</xdr:col>
      <xdr:colOff>44450</xdr:colOff>
      <xdr:row>61</xdr:row>
      <xdr:rowOff>59872</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16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70049</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185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147865</xdr:rowOff>
    </xdr:from>
    <xdr:to>
      <xdr:col>68</xdr:col>
      <xdr:colOff>152400</xdr:colOff>
      <xdr:row>63</xdr:row>
      <xdr:rowOff>166007</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777765"/>
          <a:ext cx="889000" cy="189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167640</xdr:rowOff>
    </xdr:from>
    <xdr:to>
      <xdr:col>68</xdr:col>
      <xdr:colOff>203200</xdr:colOff>
      <xdr:row>61</xdr:row>
      <xdr:rowOff>97790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107967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115933</xdr:rowOff>
    </xdr:from>
    <xdr:to>
      <xdr:col>64</xdr:col>
      <xdr:colOff>152400</xdr:colOff>
      <xdr:row>61</xdr:row>
      <xdr:rowOff>46083</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02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56260</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171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142784</xdr:rowOff>
    </xdr:from>
    <xdr:to>
      <xdr:col>81</xdr:col>
      <xdr:colOff>95250</xdr:colOff>
      <xdr:row>64</xdr:row>
      <xdr:rowOff>72934</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94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114861</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916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166915</xdr:rowOff>
    </xdr:from>
    <xdr:to>
      <xdr:col>77</xdr:col>
      <xdr:colOff>95250</xdr:colOff>
      <xdr:row>64</xdr:row>
      <xdr:rowOff>97065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96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81842</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105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149678</xdr:rowOff>
    </xdr:from>
    <xdr:to>
      <xdr:col>73</xdr:col>
      <xdr:colOff>44450</xdr:colOff>
      <xdr:row>64</xdr:row>
      <xdr:rowOff>79828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95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64</xdr:row>
      <xdr:rowOff>64605</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103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115207</xdr:rowOff>
    </xdr:from>
    <xdr:to>
      <xdr:col>68</xdr:col>
      <xdr:colOff>203200</xdr:colOff>
      <xdr:row>64</xdr:row>
      <xdr:rowOff>45357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91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64</xdr:row>
      <xdr:rowOff>30134</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100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97065</xdr:rowOff>
    </xdr:from>
    <xdr:to>
      <xdr:col>64</xdr:col>
      <xdr:colOff>152400</xdr:colOff>
      <xdr:row>63</xdr:row>
      <xdr:rowOff>27215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72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11992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813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元利償還金の減少や下水道事業への負担金を出資金に見直したことにより、前年度比</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ポイント減となった。</a:t>
          </a:r>
        </a:p>
        <a:p>
          <a:r>
            <a:rPr kumimoji="1" lang="ja-JP" altLang="en-US" sz="1300">
              <a:latin typeface="ＭＳ Ｐゴシック" panose="020B0600070205080204" pitchFamily="50" charset="-128"/>
              <a:ea typeface="ＭＳ Ｐゴシック" panose="020B0600070205080204" pitchFamily="50" charset="-128"/>
            </a:rPr>
            <a:t>　合併特例事業債の発行期限を見据え、事業の精査を充分に行い期限内に実施する必要があるかどうかを見極め、新規事業の増加など内容が過大とならないよう、将来への負担を十分に考慮し、起債と償還のバランスを中心に据えた財政運営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a:extLst>
            <a:ext uri="{FF2B5EF4-FFF2-40B4-BE49-F238E27FC236}">
              <a16:creationId xmlns:a16="http://schemas.microsoft.com/office/drawing/2014/main" id="{00000000-0008-0000-0300-000078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8467</xdr:rowOff>
    </xdr:from>
    <xdr:to>
      <xdr:col>81</xdr:col>
      <xdr:colOff>44450</xdr:colOff>
      <xdr:row>45</xdr:row>
      <xdr:rowOff>33867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7018000" y="618066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5944</xdr:rowOff>
    </xdr:from>
    <xdr:ext cx="762000" cy="259045"/>
    <xdr:sp macro="" textlink="">
      <xdr:nvSpPr>
        <xdr:cNvPr id="378" name="公債費負担の状況最小値テキスト">
          <a:extLst>
            <a:ext uri="{FF2B5EF4-FFF2-40B4-BE49-F238E27FC236}">
              <a16:creationId xmlns:a16="http://schemas.microsoft.com/office/drawing/2014/main" id="{00000000-0008-0000-0300-00007A010000}"/>
            </a:ext>
          </a:extLst>
        </xdr:cNvPr>
        <xdr:cNvSpPr txBox="1"/>
      </xdr:nvSpPr>
      <xdr:spPr>
        <a:xfrm>
          <a:off x="17106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33867</xdr:rowOff>
    </xdr:from>
    <xdr:to>
      <xdr:col>81</xdr:col>
      <xdr:colOff>133350</xdr:colOff>
      <xdr:row>45</xdr:row>
      <xdr:rowOff>33867</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94844</xdr:rowOff>
    </xdr:from>
    <xdr:ext cx="762000" cy="259045"/>
    <xdr:sp macro="" textlink="">
      <xdr:nvSpPr>
        <xdr:cNvPr id="380" name="公債費負担の状況最大値テキスト">
          <a:extLst>
            <a:ext uri="{FF2B5EF4-FFF2-40B4-BE49-F238E27FC236}">
              <a16:creationId xmlns:a16="http://schemas.microsoft.com/office/drawing/2014/main" id="{00000000-0008-0000-0300-00007C010000}"/>
            </a:ext>
          </a:extLst>
        </xdr:cNvPr>
        <xdr:cNvSpPr txBox="1"/>
      </xdr:nvSpPr>
      <xdr:spPr>
        <a:xfrm>
          <a:off x="17106900" y="592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8467</xdr:rowOff>
    </xdr:from>
    <xdr:to>
      <xdr:col>81</xdr:col>
      <xdr:colOff>133350</xdr:colOff>
      <xdr:row>36</xdr:row>
      <xdr:rowOff>8467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618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129822</xdr:rowOff>
    </xdr:from>
    <xdr:to>
      <xdr:col>81</xdr:col>
      <xdr:colOff>44450</xdr:colOff>
      <xdr:row>42</xdr:row>
      <xdr:rowOff>132645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6179800" y="7159272"/>
          <a:ext cx="838200" cy="174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156932</xdr:rowOff>
    </xdr:from>
    <xdr:ext cx="762000" cy="259045"/>
    <xdr:sp macro="" textlink="">
      <xdr:nvSpPr>
        <xdr:cNvPr id="383" name="公債費負担の状況平均値テキスト">
          <a:extLst>
            <a:ext uri="{FF2B5EF4-FFF2-40B4-BE49-F238E27FC236}">
              <a16:creationId xmlns:a16="http://schemas.microsoft.com/office/drawing/2014/main" id="{00000000-0008-0000-0300-00007F010000}"/>
            </a:ext>
          </a:extLst>
        </xdr:cNvPr>
        <xdr:cNvSpPr txBox="1"/>
      </xdr:nvSpPr>
      <xdr:spPr>
        <a:xfrm>
          <a:off x="17106900" y="66720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140405</xdr:rowOff>
    </xdr:from>
    <xdr:to>
      <xdr:col>81</xdr:col>
      <xdr:colOff>95250</xdr:colOff>
      <xdr:row>40</xdr:row>
      <xdr:rowOff>70555</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967200" y="68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132645</xdr:rowOff>
    </xdr:from>
    <xdr:to>
      <xdr:col>77</xdr:col>
      <xdr:colOff>44450</xdr:colOff>
      <xdr:row>42</xdr:row>
      <xdr:rowOff>159455</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5290800" y="733354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67327</xdr:rowOff>
    </xdr:from>
    <xdr:ext cx="7366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5798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159455</xdr:rowOff>
    </xdr:from>
    <xdr:to>
      <xdr:col>72</xdr:col>
      <xdr:colOff>203200</xdr:colOff>
      <xdr:row>43</xdr:row>
      <xdr:rowOff>28222</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4401800" y="736035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140405</xdr:rowOff>
    </xdr:from>
    <xdr:to>
      <xdr:col>73</xdr:col>
      <xdr:colOff>44450</xdr:colOff>
      <xdr:row>40</xdr:row>
      <xdr:rowOff>70555</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5240000" y="68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80732</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909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14817</xdr:rowOff>
    </xdr:from>
    <xdr:to>
      <xdr:col>68</xdr:col>
      <xdr:colOff>152400</xdr:colOff>
      <xdr:row>43</xdr:row>
      <xdr:rowOff>28222</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3512800" y="738716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127000</xdr:rowOff>
    </xdr:from>
    <xdr:to>
      <xdr:col>68</xdr:col>
      <xdr:colOff>203200</xdr:colOff>
      <xdr:row>40</xdr:row>
      <xdr:rowOff>57150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4351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67327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020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113595</xdr:rowOff>
    </xdr:from>
    <xdr:to>
      <xdr:col>64</xdr:col>
      <xdr:colOff>152400</xdr:colOff>
      <xdr:row>40</xdr:row>
      <xdr:rowOff>43745</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3462000" y="680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53922</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131800" y="656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79022</xdr:rowOff>
    </xdr:from>
    <xdr:to>
      <xdr:col>81</xdr:col>
      <xdr:colOff>95250</xdr:colOff>
      <xdr:row>42</xdr:row>
      <xdr:rowOff>9172</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967200" y="710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51099</xdr:rowOff>
    </xdr:from>
    <xdr:ext cx="762000" cy="259045"/>
    <xdr:sp macro="" textlink="">
      <xdr:nvSpPr>
        <xdr:cNvPr id="402" name="公債費負担の状況該当値テキスト">
          <a:extLst>
            <a:ext uri="{FF2B5EF4-FFF2-40B4-BE49-F238E27FC236}">
              <a16:creationId xmlns:a16="http://schemas.microsoft.com/office/drawing/2014/main" id="{00000000-0008-0000-0300-000092010000}"/>
            </a:ext>
          </a:extLst>
        </xdr:cNvPr>
        <xdr:cNvSpPr txBox="1"/>
      </xdr:nvSpPr>
      <xdr:spPr>
        <a:xfrm>
          <a:off x="17106900" y="7080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81845</xdr:rowOff>
    </xdr:from>
    <xdr:to>
      <xdr:col>77</xdr:col>
      <xdr:colOff>95250</xdr:colOff>
      <xdr:row>43</xdr:row>
      <xdr:rowOff>11995</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129000" y="728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168222</xdr:rowOff>
    </xdr:from>
    <xdr:ext cx="7366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798800" y="7369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108655</xdr:rowOff>
    </xdr:from>
    <xdr:to>
      <xdr:col>73</xdr:col>
      <xdr:colOff>44450</xdr:colOff>
      <xdr:row>43</xdr:row>
      <xdr:rowOff>38805</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5240000" y="73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23582</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909800" y="7395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148872</xdr:rowOff>
    </xdr:from>
    <xdr:to>
      <xdr:col>68</xdr:col>
      <xdr:colOff>203200</xdr:colOff>
      <xdr:row>43</xdr:row>
      <xdr:rowOff>79022</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4351000" y="734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63799</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020800" y="743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135467</xdr:rowOff>
    </xdr:from>
    <xdr:to>
      <xdr:col>64</xdr:col>
      <xdr:colOff>152400</xdr:colOff>
      <xdr:row>43</xdr:row>
      <xdr:rowOff>65617</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3462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50394</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131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財政調整基金の積立てによる充当可能基金の増、地方債残高の減などにより、前年度と同様、将来負担比率は算定なしとなった。</a:t>
          </a:r>
        </a:p>
        <a:p>
          <a:r>
            <a:rPr kumimoji="1" lang="ja-JP" altLang="en-US" sz="1300">
              <a:latin typeface="ＭＳ Ｐゴシック" panose="020B0600070205080204" pitchFamily="50" charset="-128"/>
              <a:ea typeface="ＭＳ Ｐゴシック" panose="020B0600070205080204" pitchFamily="50" charset="-128"/>
            </a:rPr>
            <a:t>　今後においても将来負担額を抑制しつつ健全な財政運営を図り、さらに改善するよう努める。</a:t>
          </a:r>
        </a:p>
      </xdr:txBody>
    </xdr:sp>
    <xdr:clientData/>
  </xdr:twoCellAnchor>
  <xdr:oneCellAnchor>
    <xdr:from>
      <xdr:col>61</xdr:col>
      <xdr:colOff>6350</xdr:colOff>
      <xdr:row>10</xdr:row>
      <xdr:rowOff>63500</xdr:rowOff>
    </xdr:from>
    <xdr:ext cx="298543" cy="225703"/>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148449</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7018000" y="2370667"/>
          <a:ext cx="0" cy="15496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120526</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7106900" y="3892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148449</xdr:rowOff>
    </xdr:from>
    <xdr:to>
      <xdr:col>81</xdr:col>
      <xdr:colOff>133350</xdr:colOff>
      <xdr:row>22</xdr:row>
      <xdr:rowOff>148449</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3920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145979</xdr:rowOff>
    </xdr:from>
    <xdr:to>
      <xdr:col>77</xdr:col>
      <xdr:colOff>95250</xdr:colOff>
      <xdr:row>14</xdr:row>
      <xdr:rowOff>76129</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374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86306</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1437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170109</xdr:rowOff>
    </xdr:from>
    <xdr:to>
      <xdr:col>73</xdr:col>
      <xdr:colOff>44450</xdr:colOff>
      <xdr:row>14</xdr:row>
      <xdr:rowOff>100259</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398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110436</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167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97719</xdr:rowOff>
    </xdr:from>
    <xdr:to>
      <xdr:col>68</xdr:col>
      <xdr:colOff>203200</xdr:colOff>
      <xdr:row>14</xdr:row>
      <xdr:rowOff>27869</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326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38046</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095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127212</xdr:rowOff>
    </xdr:from>
    <xdr:to>
      <xdr:col>64</xdr:col>
      <xdr:colOff>152400</xdr:colOff>
      <xdr:row>14</xdr:row>
      <xdr:rowOff>57362</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356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67539</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124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112,586
108,162
388.37
53,629,671
51,949,730
1,471,146
31,140,241
48,093,628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人件費に係る経常収支比率については、令和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年度の会計年度任用職員制度の施行に伴い大幅な増となった。類似団体平均と比べて高い水準にあるのは、直営の保育施設数が多いため、職員数が多いことが主な要因と考えられる。</a:t>
          </a:r>
        </a:p>
        <a:p>
          <a:r>
            <a:rPr kumimoji="1" lang="ja-JP" altLang="en-US" sz="1300">
              <a:latin typeface="ＭＳ Ｐゴシック" panose="020B0600070205080204" pitchFamily="50" charset="-128"/>
              <a:ea typeface="ＭＳ Ｐゴシック" panose="020B0600070205080204" pitchFamily="50" charset="-128"/>
            </a:rPr>
            <a:t>　今後とも行政サービスの提供方法の見直しや適正な定員管理を進め、人件費の増加抑制に努める。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19050</xdr:rowOff>
    </xdr:from>
    <xdr:to>
      <xdr:col>24</xdr:col>
      <xdr:colOff>25400</xdr:colOff>
      <xdr:row>40</xdr:row>
      <xdr:rowOff>139700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76900"/>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111777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6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139700</xdr:rowOff>
    </xdr:from>
    <xdr:to>
      <xdr:col>24</xdr:col>
      <xdr:colOff>114300</xdr:colOff>
      <xdr:row>40</xdr:row>
      <xdr:rowOff>139700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9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105427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2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19050</xdr:rowOff>
    </xdr:from>
    <xdr:to>
      <xdr:col>24</xdr:col>
      <xdr:colOff>114300</xdr:colOff>
      <xdr:row>33</xdr:row>
      <xdr:rowOff>19050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133350</xdr:rowOff>
    </xdr:from>
    <xdr:to>
      <xdr:col>24</xdr:col>
      <xdr:colOff>25400</xdr:colOff>
      <xdr:row>38</xdr:row>
      <xdr:rowOff>63500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4770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143527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44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127000</xdr:rowOff>
    </xdr:from>
    <xdr:to>
      <xdr:col>24</xdr:col>
      <xdr:colOff>76200</xdr:colOff>
      <xdr:row>37</xdr:row>
      <xdr:rowOff>57150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133350</xdr:rowOff>
    </xdr:from>
    <xdr:to>
      <xdr:col>19</xdr:col>
      <xdr:colOff>187325</xdr:colOff>
      <xdr:row>38</xdr:row>
      <xdr:rowOff>50800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4770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63500</xdr:rowOff>
    </xdr:from>
    <xdr:to>
      <xdr:col>20</xdr:col>
      <xdr:colOff>38100</xdr:colOff>
      <xdr:row>36</xdr:row>
      <xdr:rowOff>165100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3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3827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04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25400</xdr:rowOff>
    </xdr:from>
    <xdr:to>
      <xdr:col>15</xdr:col>
      <xdr:colOff>98425</xdr:colOff>
      <xdr:row>38</xdr:row>
      <xdr:rowOff>50800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5854700"/>
          <a:ext cx="889000" cy="711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57150</xdr:rowOff>
    </xdr:from>
    <xdr:to>
      <xdr:col>15</xdr:col>
      <xdr:colOff>149225</xdr:colOff>
      <xdr:row>37</xdr:row>
      <xdr:rowOff>158750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168927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16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25400</xdr:rowOff>
    </xdr:from>
    <xdr:to>
      <xdr:col>11</xdr:col>
      <xdr:colOff>9525</xdr:colOff>
      <xdr:row>34</xdr:row>
      <xdr:rowOff>139700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58547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107950</xdr:rowOff>
    </xdr:from>
    <xdr:to>
      <xdr:col>11</xdr:col>
      <xdr:colOff>60325</xdr:colOff>
      <xdr:row>36</xdr:row>
      <xdr:rowOff>38100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22877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9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107950</xdr:rowOff>
    </xdr:from>
    <xdr:to>
      <xdr:col>6</xdr:col>
      <xdr:colOff>171450</xdr:colOff>
      <xdr:row>36</xdr:row>
      <xdr:rowOff>38100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22877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9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12700</xdr:rowOff>
    </xdr:from>
    <xdr:to>
      <xdr:col>24</xdr:col>
      <xdr:colOff>76200</xdr:colOff>
      <xdr:row>38</xdr:row>
      <xdr:rowOff>114300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52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156227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9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82550</xdr:rowOff>
    </xdr:from>
    <xdr:to>
      <xdr:col>20</xdr:col>
      <xdr:colOff>38100</xdr:colOff>
      <xdr:row>38</xdr:row>
      <xdr:rowOff>12700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168927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512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0</xdr:rowOff>
    </xdr:from>
    <xdr:to>
      <xdr:col>15</xdr:col>
      <xdr:colOff>149225</xdr:colOff>
      <xdr:row>38</xdr:row>
      <xdr:rowOff>101600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86377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33</xdr:row>
      <xdr:rowOff>146050</xdr:rowOff>
    </xdr:from>
    <xdr:to>
      <xdr:col>11</xdr:col>
      <xdr:colOff>60325</xdr:colOff>
      <xdr:row>34</xdr:row>
      <xdr:rowOff>76200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8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86377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57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88900</xdr:rowOff>
    </xdr:from>
    <xdr:to>
      <xdr:col>6</xdr:col>
      <xdr:colOff>171450</xdr:colOff>
      <xdr:row>35</xdr:row>
      <xdr:rowOff>19050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9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29227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68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物件費に係る経常収支比率については、会計年度任用職員制度の施行に伴い臨時職員賃金の計上が無くなった影響で令和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年度に大きく減少した。令和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年度は、物価高騰対策や新型コロナウイルス感染症対策にかかる委託料の増加等の影響により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ポイントの増加となっている。</a:t>
          </a:r>
        </a:p>
        <a:p>
          <a:r>
            <a:rPr kumimoji="1" lang="ja-JP" altLang="en-US" sz="1300">
              <a:latin typeface="ＭＳ Ｐゴシック" panose="020B0600070205080204" pitchFamily="50" charset="-128"/>
              <a:ea typeface="ＭＳ Ｐゴシック" panose="020B0600070205080204" pitchFamily="50" charset="-128"/>
            </a:rPr>
            <a:t>　今後は、外部への業務委託経費等の再点検を行う等、経常経費の抑制に努める。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88900</xdr:rowOff>
    </xdr:from>
    <xdr:to>
      <xdr:col>82</xdr:col>
      <xdr:colOff>107950</xdr:colOff>
      <xdr:row>20</xdr:row>
      <xdr:rowOff>154214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146300"/>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126291</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5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154214</xdr:rowOff>
    </xdr:from>
    <xdr:to>
      <xdr:col>82</xdr:col>
      <xdr:colOff>196850</xdr:colOff>
      <xdr:row>20</xdr:row>
      <xdr:rowOff>154214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3827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88900</xdr:rowOff>
    </xdr:from>
    <xdr:to>
      <xdr:col>82</xdr:col>
      <xdr:colOff>196850</xdr:colOff>
      <xdr:row>12</xdr:row>
      <xdr:rowOff>88900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1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12</xdr:row>
      <xdr:rowOff>165100</xdr:rowOff>
    </xdr:from>
    <xdr:to>
      <xdr:col>82</xdr:col>
      <xdr:colOff>107950</xdr:colOff>
      <xdr:row>13</xdr:row>
      <xdr:rowOff>80736</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222500"/>
          <a:ext cx="8382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135363</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5356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163286</xdr:rowOff>
    </xdr:from>
    <xdr:to>
      <xdr:col>82</xdr:col>
      <xdr:colOff>158750</xdr:colOff>
      <xdr:row>15</xdr:row>
      <xdr:rowOff>93436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63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12</xdr:row>
      <xdr:rowOff>165100</xdr:rowOff>
    </xdr:from>
    <xdr:to>
      <xdr:col>78</xdr:col>
      <xdr:colOff>69850</xdr:colOff>
      <xdr:row>13</xdr:row>
      <xdr:rowOff>26307</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22225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32657</xdr:rowOff>
    </xdr:from>
    <xdr:to>
      <xdr:col>78</xdr:col>
      <xdr:colOff>120650</xdr:colOff>
      <xdr:row>14</xdr:row>
      <xdr:rowOff>134257</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43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119034</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519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26307</xdr:rowOff>
    </xdr:from>
    <xdr:to>
      <xdr:col>73</xdr:col>
      <xdr:colOff>180975</xdr:colOff>
      <xdr:row>14</xdr:row>
      <xdr:rowOff>127000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255157"/>
          <a:ext cx="889000" cy="27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119743</xdr:rowOff>
    </xdr:from>
    <xdr:to>
      <xdr:col>74</xdr:col>
      <xdr:colOff>31750</xdr:colOff>
      <xdr:row>15</xdr:row>
      <xdr:rowOff>49893</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34670</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60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83457</xdr:rowOff>
    </xdr:from>
    <xdr:to>
      <xdr:col>69</xdr:col>
      <xdr:colOff>92075</xdr:colOff>
      <xdr:row>14</xdr:row>
      <xdr:rowOff>127000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4837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100693</xdr:rowOff>
    </xdr:from>
    <xdr:to>
      <xdr:col>69</xdr:col>
      <xdr:colOff>142875</xdr:colOff>
      <xdr:row>16</xdr:row>
      <xdr:rowOff>30843</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67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15620</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75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89807</xdr:rowOff>
    </xdr:from>
    <xdr:to>
      <xdr:col>65</xdr:col>
      <xdr:colOff>53975</xdr:colOff>
      <xdr:row>16</xdr:row>
      <xdr:rowOff>19957</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61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4734</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74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29936</xdr:rowOff>
    </xdr:from>
    <xdr:to>
      <xdr:col>82</xdr:col>
      <xdr:colOff>158750</xdr:colOff>
      <xdr:row>13</xdr:row>
      <xdr:rowOff>131536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25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46463</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103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12</xdr:row>
      <xdr:rowOff>114300</xdr:rowOff>
    </xdr:from>
    <xdr:to>
      <xdr:col>78</xdr:col>
      <xdr:colOff>120650</xdr:colOff>
      <xdr:row>13</xdr:row>
      <xdr:rowOff>44450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17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54627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194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12</xdr:row>
      <xdr:rowOff>146957</xdr:rowOff>
    </xdr:from>
    <xdr:to>
      <xdr:col>74</xdr:col>
      <xdr:colOff>31750</xdr:colOff>
      <xdr:row>13</xdr:row>
      <xdr:rowOff>77107</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20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87284</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197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76200</xdr:rowOff>
    </xdr:from>
    <xdr:to>
      <xdr:col>69</xdr:col>
      <xdr:colOff>142875</xdr:colOff>
      <xdr:row>15</xdr:row>
      <xdr:rowOff>6350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16527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32657</xdr:rowOff>
    </xdr:from>
    <xdr:to>
      <xdr:col>65</xdr:col>
      <xdr:colOff>53975</xdr:colOff>
      <xdr:row>14</xdr:row>
      <xdr:rowOff>134257</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43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144434</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20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扶助費に係る経常収支比率については、会計年度任用職員制度の施行に伴い臨時職員賃金の扶助費按分が無くなったことで令和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年度に大きく減少している。これは、当市が</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市</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町の合併を経て誕生した市であることから保育施設数が多く、正規職員だけでは施設運営が難しかったことに起因している。</a:t>
          </a:r>
        </a:p>
        <a:p>
          <a:r>
            <a:rPr kumimoji="1" lang="ja-JP" altLang="en-US" sz="1200">
              <a:latin typeface="ＭＳ Ｐゴシック" panose="020B0600070205080204" pitchFamily="50" charset="-128"/>
              <a:ea typeface="ＭＳ Ｐゴシック" panose="020B0600070205080204" pitchFamily="50" charset="-128"/>
            </a:rPr>
            <a:t>　しかしながら、障害福祉サービス等給付事業において、利用者の増加と重度化などの影響により給付費が増加しているため、今後も適正化に努める。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1270</xdr:rowOff>
    </xdr:from>
    <xdr:to>
      <xdr:col>24</xdr:col>
      <xdr:colOff>25400</xdr:colOff>
      <xdr:row>61</xdr:row>
      <xdr:rowOff>69850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881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87647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1270</xdr:rowOff>
    </xdr:from>
    <xdr:to>
      <xdr:col>24</xdr:col>
      <xdr:colOff>114300</xdr:colOff>
      <xdr:row>53</xdr:row>
      <xdr:rowOff>1270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161290</xdr:rowOff>
    </xdr:from>
    <xdr:to>
      <xdr:col>24</xdr:col>
      <xdr:colOff>25400</xdr:colOff>
      <xdr:row>54</xdr:row>
      <xdr:rowOff>81280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24814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59707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832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87630</xdr:rowOff>
    </xdr:from>
    <xdr:to>
      <xdr:col>24</xdr:col>
      <xdr:colOff>76200</xdr:colOff>
      <xdr:row>58</xdr:row>
      <xdr:rowOff>17780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138430</xdr:rowOff>
    </xdr:from>
    <xdr:to>
      <xdr:col>19</xdr:col>
      <xdr:colOff>187325</xdr:colOff>
      <xdr:row>53</xdr:row>
      <xdr:rowOff>161290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2252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144780</xdr:rowOff>
    </xdr:from>
    <xdr:to>
      <xdr:col>20</xdr:col>
      <xdr:colOff>38100</xdr:colOff>
      <xdr:row>57</xdr:row>
      <xdr:rowOff>74930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59707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832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138430</xdr:rowOff>
    </xdr:from>
    <xdr:to>
      <xdr:col>15</xdr:col>
      <xdr:colOff>98425</xdr:colOff>
      <xdr:row>56</xdr:row>
      <xdr:rowOff>104140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225280"/>
          <a:ext cx="889000" cy="480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133350</xdr:rowOff>
    </xdr:from>
    <xdr:to>
      <xdr:col>15</xdr:col>
      <xdr:colOff>149225</xdr:colOff>
      <xdr:row>58</xdr:row>
      <xdr:rowOff>63500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48277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35560</xdr:rowOff>
    </xdr:from>
    <xdr:to>
      <xdr:col>11</xdr:col>
      <xdr:colOff>9525</xdr:colOff>
      <xdr:row>56</xdr:row>
      <xdr:rowOff>104140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6367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121920</xdr:rowOff>
    </xdr:from>
    <xdr:to>
      <xdr:col>11</xdr:col>
      <xdr:colOff>60325</xdr:colOff>
      <xdr:row>59</xdr:row>
      <xdr:rowOff>52070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1006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36847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1015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7620</xdr:rowOff>
    </xdr:from>
    <xdr:to>
      <xdr:col>6</xdr:col>
      <xdr:colOff>171450</xdr:colOff>
      <xdr:row>58</xdr:row>
      <xdr:rowOff>109220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95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93997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30480</xdr:rowOff>
    </xdr:from>
    <xdr:to>
      <xdr:col>24</xdr:col>
      <xdr:colOff>76200</xdr:colOff>
      <xdr:row>54</xdr:row>
      <xdr:rowOff>132080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28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47007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13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110490</xdr:rowOff>
    </xdr:from>
    <xdr:to>
      <xdr:col>20</xdr:col>
      <xdr:colOff>38100</xdr:colOff>
      <xdr:row>54</xdr:row>
      <xdr:rowOff>40640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197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50817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896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87630</xdr:rowOff>
    </xdr:from>
    <xdr:to>
      <xdr:col>15</xdr:col>
      <xdr:colOff>149225</xdr:colOff>
      <xdr:row>54</xdr:row>
      <xdr:rowOff>17780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17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27957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894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53340</xdr:rowOff>
    </xdr:from>
    <xdr:to>
      <xdr:col>11</xdr:col>
      <xdr:colOff>60325</xdr:colOff>
      <xdr:row>56</xdr:row>
      <xdr:rowOff>154940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165117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156210</xdr:rowOff>
    </xdr:from>
    <xdr:to>
      <xdr:col>6</xdr:col>
      <xdr:colOff>171450</xdr:colOff>
      <xdr:row>56</xdr:row>
      <xdr:rowOff>86360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96537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前年度と同様、類似団体の平均より下回っているが、後期高齢者医療や介護保険など社会保障関係の特別会計への繰出金は増加傾向にある。</a:t>
          </a:r>
        </a:p>
        <a:p>
          <a:r>
            <a:rPr kumimoji="1" lang="ja-JP" altLang="en-US" sz="1300">
              <a:latin typeface="ＭＳ Ｐゴシック" panose="020B0600070205080204" pitchFamily="50" charset="-128"/>
              <a:ea typeface="ＭＳ Ｐゴシック" panose="020B0600070205080204" pitchFamily="50" charset="-128"/>
            </a:rPr>
            <a:t>　基準外繰入を行う会計においては、今後とも運営状況を注視し、適正な財政運営を図る必要がある。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57150</xdr:rowOff>
    </xdr:from>
    <xdr:to>
      <xdr:col>82</xdr:col>
      <xdr:colOff>107950</xdr:colOff>
      <xdr:row>61</xdr:row>
      <xdr:rowOff>6350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44000"/>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149877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3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6350</xdr:rowOff>
    </xdr:from>
    <xdr:to>
      <xdr:col>82</xdr:col>
      <xdr:colOff>196850</xdr:colOff>
      <xdr:row>61</xdr:row>
      <xdr:rowOff>6350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6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143527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8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57150</xdr:rowOff>
    </xdr:from>
    <xdr:to>
      <xdr:col>82</xdr:col>
      <xdr:colOff>196850</xdr:colOff>
      <xdr:row>53</xdr:row>
      <xdr:rowOff>57150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44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0</xdr:rowOff>
    </xdr:from>
    <xdr:to>
      <xdr:col>82</xdr:col>
      <xdr:colOff>107950</xdr:colOff>
      <xdr:row>56</xdr:row>
      <xdr:rowOff>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601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67327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839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95250</xdr:rowOff>
    </xdr:from>
    <xdr:to>
      <xdr:col>82</xdr:col>
      <xdr:colOff>158750</xdr:colOff>
      <xdr:row>58</xdr:row>
      <xdr:rowOff>25400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0</xdr:rowOff>
    </xdr:from>
    <xdr:to>
      <xdr:col>78</xdr:col>
      <xdr:colOff>69850</xdr:colOff>
      <xdr:row>56</xdr:row>
      <xdr:rowOff>38100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9601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44450</xdr:rowOff>
    </xdr:from>
    <xdr:to>
      <xdr:col>78</xdr:col>
      <xdr:colOff>120650</xdr:colOff>
      <xdr:row>57</xdr:row>
      <xdr:rowOff>146050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130827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903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38100</xdr:rowOff>
    </xdr:from>
    <xdr:to>
      <xdr:col>73</xdr:col>
      <xdr:colOff>180975</xdr:colOff>
      <xdr:row>56</xdr:row>
      <xdr:rowOff>63500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96393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133350</xdr:rowOff>
    </xdr:from>
    <xdr:to>
      <xdr:col>74</xdr:col>
      <xdr:colOff>31750</xdr:colOff>
      <xdr:row>58</xdr:row>
      <xdr:rowOff>63500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48277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50800</xdr:rowOff>
    </xdr:from>
    <xdr:to>
      <xdr:col>69</xdr:col>
      <xdr:colOff>92075</xdr:colOff>
      <xdr:row>56</xdr:row>
      <xdr:rowOff>63500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96520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101600</xdr:rowOff>
    </xdr:from>
    <xdr:to>
      <xdr:col>69</xdr:col>
      <xdr:colOff>142875</xdr:colOff>
      <xdr:row>59</xdr:row>
      <xdr:rowOff>31750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1004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16527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1013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50800</xdr:rowOff>
    </xdr:from>
    <xdr:to>
      <xdr:col>65</xdr:col>
      <xdr:colOff>53975</xdr:colOff>
      <xdr:row>58</xdr:row>
      <xdr:rowOff>152400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9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137177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120650</xdr:rowOff>
    </xdr:from>
    <xdr:to>
      <xdr:col>82</xdr:col>
      <xdr:colOff>158750</xdr:colOff>
      <xdr:row>56</xdr:row>
      <xdr:rowOff>50800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137177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39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120650</xdr:rowOff>
    </xdr:from>
    <xdr:to>
      <xdr:col>78</xdr:col>
      <xdr:colOff>120650</xdr:colOff>
      <xdr:row>56</xdr:row>
      <xdr:rowOff>50800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60977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31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158750</xdr:rowOff>
    </xdr:from>
    <xdr:to>
      <xdr:col>74</xdr:col>
      <xdr:colOff>31750</xdr:colOff>
      <xdr:row>56</xdr:row>
      <xdr:rowOff>88900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5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99077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35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12700</xdr:rowOff>
    </xdr:from>
    <xdr:to>
      <xdr:col>69</xdr:col>
      <xdr:colOff>142875</xdr:colOff>
      <xdr:row>56</xdr:row>
      <xdr:rowOff>114300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124477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0</xdr:rowOff>
    </xdr:from>
    <xdr:to>
      <xdr:col>65</xdr:col>
      <xdr:colOff>53975</xdr:colOff>
      <xdr:row>56</xdr:row>
      <xdr:rowOff>101600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111777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物価高騰対策にかかる給付金等の増加はあるものの、令和４年度から下水道施設整備事業負担金を出資金に見直したことによる減少の影響もあり、補助費に係る経常収支比率については</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今後は、一部事務組合の施設更新等を控えているため、各種団体や事業に対する補助金についても見直しを実施するなどし、経費の削減に努める。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111760</xdr:rowOff>
    </xdr:from>
    <xdr:to>
      <xdr:col>82</xdr:col>
      <xdr:colOff>107950</xdr:colOff>
      <xdr:row>40</xdr:row>
      <xdr:rowOff>165100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59816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137177</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165100</xdr:rowOff>
    </xdr:from>
    <xdr:to>
      <xdr:col>82</xdr:col>
      <xdr:colOff>196850</xdr:colOff>
      <xdr:row>40</xdr:row>
      <xdr:rowOff>165100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26687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4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111760</xdr:rowOff>
    </xdr:from>
    <xdr:to>
      <xdr:col>82</xdr:col>
      <xdr:colOff>196850</xdr:colOff>
      <xdr:row>32</xdr:row>
      <xdr:rowOff>111760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59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16510</xdr:rowOff>
    </xdr:from>
    <xdr:to>
      <xdr:col>82</xdr:col>
      <xdr:colOff>107950</xdr:colOff>
      <xdr:row>35</xdr:row>
      <xdr:rowOff>130810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5671800" y="601726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74947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75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102870</xdr:rowOff>
    </xdr:from>
    <xdr:to>
      <xdr:col>82</xdr:col>
      <xdr:colOff>158750</xdr:colOff>
      <xdr:row>36</xdr:row>
      <xdr:rowOff>33020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10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130810</xdr:rowOff>
    </xdr:from>
    <xdr:to>
      <xdr:col>78</xdr:col>
      <xdr:colOff>69850</xdr:colOff>
      <xdr:row>36</xdr:row>
      <xdr:rowOff>20320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1315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49530</xdr:rowOff>
    </xdr:from>
    <xdr:to>
      <xdr:col>78</xdr:col>
      <xdr:colOff>120650</xdr:colOff>
      <xdr:row>35</xdr:row>
      <xdr:rowOff>151130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05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161307</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819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20320</xdr:rowOff>
    </xdr:from>
    <xdr:to>
      <xdr:col>73</xdr:col>
      <xdr:colOff>180975</xdr:colOff>
      <xdr:row>36</xdr:row>
      <xdr:rowOff>66040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1925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102870</xdr:rowOff>
    </xdr:from>
    <xdr:to>
      <xdr:col>74</xdr:col>
      <xdr:colOff>31750</xdr:colOff>
      <xdr:row>36</xdr:row>
      <xdr:rowOff>33020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10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43197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87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66040</xdr:rowOff>
    </xdr:from>
    <xdr:to>
      <xdr:col>69</xdr:col>
      <xdr:colOff>92075</xdr:colOff>
      <xdr:row>36</xdr:row>
      <xdr:rowOff>134620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2382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41910</xdr:rowOff>
    </xdr:from>
    <xdr:to>
      <xdr:col>69</xdr:col>
      <xdr:colOff>142875</xdr:colOff>
      <xdr:row>35</xdr:row>
      <xdr:rowOff>143510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0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153687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19050</xdr:rowOff>
    </xdr:from>
    <xdr:to>
      <xdr:col>65</xdr:col>
      <xdr:colOff>53975</xdr:colOff>
      <xdr:row>35</xdr:row>
      <xdr:rowOff>120650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01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130827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137160</xdr:rowOff>
    </xdr:from>
    <xdr:to>
      <xdr:col>82</xdr:col>
      <xdr:colOff>158750</xdr:colOff>
      <xdr:row>35</xdr:row>
      <xdr:rowOff>67310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596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153687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80010</xdr:rowOff>
    </xdr:from>
    <xdr:to>
      <xdr:col>78</xdr:col>
      <xdr:colOff>120650</xdr:colOff>
      <xdr:row>36</xdr:row>
      <xdr:rowOff>10160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166387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167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140970</xdr:rowOff>
    </xdr:from>
    <xdr:to>
      <xdr:col>74</xdr:col>
      <xdr:colOff>31750</xdr:colOff>
      <xdr:row>36</xdr:row>
      <xdr:rowOff>71120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55897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22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15240</xdr:rowOff>
    </xdr:from>
    <xdr:to>
      <xdr:col>69</xdr:col>
      <xdr:colOff>142875</xdr:colOff>
      <xdr:row>36</xdr:row>
      <xdr:rowOff>116840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101617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83820</xdr:rowOff>
    </xdr:from>
    <xdr:to>
      <xdr:col>65</xdr:col>
      <xdr:colOff>53975</xdr:colOff>
      <xdr:row>37</xdr:row>
      <xdr:rowOff>13970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170197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公債費は前年に比べ</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億円の減額となっており、公債費に係る経常収支比率についても、対前年度比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ポイントの減少となった。</a:t>
          </a:r>
        </a:p>
        <a:p>
          <a:r>
            <a:rPr kumimoji="1" lang="ja-JP" altLang="en-US" sz="1300">
              <a:latin typeface="ＭＳ Ｐゴシック" panose="020B0600070205080204" pitchFamily="50" charset="-128"/>
              <a:ea typeface="ＭＳ Ｐゴシック" panose="020B0600070205080204" pitchFamily="50" charset="-128"/>
            </a:rPr>
            <a:t>　今後とも繰上償還の実施や、市独自の合併特例債発行ガイドラインに準じた新規発行の抑制に努めるとともに、将来世代に過度の負担が生じないよう交付税算入割合の高い起債の選別などに努める。</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50800</xdr:rowOff>
    </xdr:from>
    <xdr:to>
      <xdr:col>24</xdr:col>
      <xdr:colOff>25400</xdr:colOff>
      <xdr:row>80</xdr:row>
      <xdr:rowOff>149861</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395200"/>
          <a:ext cx="0" cy="1470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137177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13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50800</xdr:rowOff>
    </xdr:from>
    <xdr:to>
      <xdr:col>24</xdr:col>
      <xdr:colOff>114300</xdr:colOff>
      <xdr:row>72</xdr:row>
      <xdr:rowOff>50800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395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157480</xdr:rowOff>
    </xdr:from>
    <xdr:to>
      <xdr:col>24</xdr:col>
      <xdr:colOff>25400</xdr:colOff>
      <xdr:row>78</xdr:row>
      <xdr:rowOff>165100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35305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43197</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073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26670</xdr:rowOff>
    </xdr:from>
    <xdr:to>
      <xdr:col>24</xdr:col>
      <xdr:colOff>76200</xdr:colOff>
      <xdr:row>77</xdr:row>
      <xdr:rowOff>128270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165100</xdr:rowOff>
    </xdr:from>
    <xdr:to>
      <xdr:col>19</xdr:col>
      <xdr:colOff>187325</xdr:colOff>
      <xdr:row>79</xdr:row>
      <xdr:rowOff>100330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3098800" y="1353820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152400</xdr:rowOff>
    </xdr:from>
    <xdr:to>
      <xdr:col>20</xdr:col>
      <xdr:colOff>38100</xdr:colOff>
      <xdr:row>77</xdr:row>
      <xdr:rowOff>82550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92727</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295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100330</xdr:rowOff>
    </xdr:from>
    <xdr:to>
      <xdr:col>15</xdr:col>
      <xdr:colOff>98425</xdr:colOff>
      <xdr:row>79</xdr:row>
      <xdr:rowOff>107950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36448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49530</xdr:rowOff>
    </xdr:from>
    <xdr:to>
      <xdr:col>15</xdr:col>
      <xdr:colOff>149225</xdr:colOff>
      <xdr:row>77</xdr:row>
      <xdr:rowOff>151130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161307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02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54611</xdr:rowOff>
    </xdr:from>
    <xdr:to>
      <xdr:col>11</xdr:col>
      <xdr:colOff>9525</xdr:colOff>
      <xdr:row>79</xdr:row>
      <xdr:rowOff>107950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a:off x="1320800" y="13599161"/>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19050</xdr:rowOff>
    </xdr:from>
    <xdr:to>
      <xdr:col>11</xdr:col>
      <xdr:colOff>60325</xdr:colOff>
      <xdr:row>77</xdr:row>
      <xdr:rowOff>120650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130827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3811</xdr:rowOff>
    </xdr:from>
    <xdr:to>
      <xdr:col>6</xdr:col>
      <xdr:colOff>171450</xdr:colOff>
      <xdr:row>77</xdr:row>
      <xdr:rowOff>105411</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115588</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106680</xdr:rowOff>
    </xdr:from>
    <xdr:to>
      <xdr:col>24</xdr:col>
      <xdr:colOff>76200</xdr:colOff>
      <xdr:row>79</xdr:row>
      <xdr:rowOff>36830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347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78757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345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114300</xdr:rowOff>
    </xdr:from>
    <xdr:to>
      <xdr:col>20</xdr:col>
      <xdr:colOff>38100</xdr:colOff>
      <xdr:row>79</xdr:row>
      <xdr:rowOff>44450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348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29227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357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49530</xdr:rowOff>
    </xdr:from>
    <xdr:to>
      <xdr:col>15</xdr:col>
      <xdr:colOff>149225</xdr:colOff>
      <xdr:row>79</xdr:row>
      <xdr:rowOff>151130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359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135907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368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57150</xdr:rowOff>
    </xdr:from>
    <xdr:to>
      <xdr:col>11</xdr:col>
      <xdr:colOff>60325</xdr:colOff>
      <xdr:row>79</xdr:row>
      <xdr:rowOff>158750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360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143527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368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3811</xdr:rowOff>
    </xdr:from>
    <xdr:to>
      <xdr:col>6</xdr:col>
      <xdr:colOff>171450</xdr:colOff>
      <xdr:row>79</xdr:row>
      <xdr:rowOff>105411</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354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90188</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3634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全体の経常収支比率における類似団体平均値との差よりも、公債費を除く経常収支比率における類似団体平均値との差の方が大きいということは、借入・償還ともに本市では公債費が経常収支比率に与える影響が他と比べて大きいことを示している。</a:t>
          </a:r>
        </a:p>
        <a:p>
          <a:r>
            <a:rPr kumimoji="1" lang="ja-JP" altLang="en-US" sz="1200">
              <a:latin typeface="ＭＳ Ｐゴシック" panose="020B0600070205080204" pitchFamily="50" charset="-128"/>
              <a:ea typeface="ＭＳ Ｐゴシック" panose="020B0600070205080204" pitchFamily="50" charset="-128"/>
            </a:rPr>
            <a:t>　合併以降、合併特例措置により普通交付税や臨時財政対策債の額が上積みされていることや、合併特例債の起債の増加による影響と考えられるため、合併特例措置期間の終期を見据えて、適正な財政規模への移行が求められる。</a:t>
          </a: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122428</xdr:rowOff>
    </xdr:from>
    <xdr:to>
      <xdr:col>82</xdr:col>
      <xdr:colOff>107950</xdr:colOff>
      <xdr:row>80</xdr:row>
      <xdr:rowOff>131572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809728"/>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103649</xdr:rowOff>
    </xdr:from>
    <xdr:ext cx="762000" cy="2590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81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131572</xdr:rowOff>
    </xdr:from>
    <xdr:to>
      <xdr:col>82</xdr:col>
      <xdr:colOff>196850</xdr:colOff>
      <xdr:row>80</xdr:row>
      <xdr:rowOff>131572</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3847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37355</xdr:rowOff>
    </xdr:from>
    <xdr:ext cx="762000" cy="2590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553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122428</xdr:rowOff>
    </xdr:from>
    <xdr:to>
      <xdr:col>82</xdr:col>
      <xdr:colOff>196850</xdr:colOff>
      <xdr:row>74</xdr:row>
      <xdr:rowOff>122428</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809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37846</xdr:rowOff>
    </xdr:from>
    <xdr:to>
      <xdr:col>82</xdr:col>
      <xdr:colOff>107950</xdr:colOff>
      <xdr:row>75</xdr:row>
      <xdr:rowOff>60706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5671800" y="12896596"/>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167149</xdr:rowOff>
    </xdr:from>
    <xdr:ext cx="762000" cy="2590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3197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23622</xdr:rowOff>
    </xdr:from>
    <xdr:to>
      <xdr:col>82</xdr:col>
      <xdr:colOff>158750</xdr:colOff>
      <xdr:row>77</xdr:row>
      <xdr:rowOff>125222</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37846</xdr:rowOff>
    </xdr:from>
    <xdr:to>
      <xdr:col>78</xdr:col>
      <xdr:colOff>69850</xdr:colOff>
      <xdr:row>75</xdr:row>
      <xdr:rowOff>129286</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4782800" y="1289659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44196</xdr:rowOff>
    </xdr:from>
    <xdr:to>
      <xdr:col>78</xdr:col>
      <xdr:colOff>120650</xdr:colOff>
      <xdr:row>76</xdr:row>
      <xdr:rowOff>145796</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130573</xdr:rowOff>
    </xdr:from>
    <xdr:ext cx="7366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3160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120142</xdr:rowOff>
    </xdr:from>
    <xdr:to>
      <xdr:col>73</xdr:col>
      <xdr:colOff>180975</xdr:colOff>
      <xdr:row>75</xdr:row>
      <xdr:rowOff>129286</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893800" y="1297889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64770</xdr:rowOff>
    </xdr:from>
    <xdr:to>
      <xdr:col>74</xdr:col>
      <xdr:colOff>31750</xdr:colOff>
      <xdr:row>77</xdr:row>
      <xdr:rowOff>166370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151147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120142</xdr:rowOff>
    </xdr:from>
    <xdr:to>
      <xdr:col>69</xdr:col>
      <xdr:colOff>92075</xdr:colOff>
      <xdr:row>75</xdr:row>
      <xdr:rowOff>165863</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004800" y="12978892"/>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69342</xdr:rowOff>
    </xdr:from>
    <xdr:to>
      <xdr:col>69</xdr:col>
      <xdr:colOff>142875</xdr:colOff>
      <xdr:row>77</xdr:row>
      <xdr:rowOff>170942</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155719</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335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9906</xdr:rowOff>
    </xdr:from>
    <xdr:to>
      <xdr:col>65</xdr:col>
      <xdr:colOff>53975</xdr:colOff>
      <xdr:row>77</xdr:row>
      <xdr:rowOff>111506</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96283</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9906</xdr:rowOff>
    </xdr:from>
    <xdr:to>
      <xdr:col>82</xdr:col>
      <xdr:colOff>158750</xdr:colOff>
      <xdr:row>75</xdr:row>
      <xdr:rowOff>111506</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286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89933</xdr:rowOff>
    </xdr:from>
    <xdr:ext cx="762000" cy="259045"/>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2777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158496</xdr:rowOff>
    </xdr:from>
    <xdr:to>
      <xdr:col>78</xdr:col>
      <xdr:colOff>120650</xdr:colOff>
      <xdr:row>75</xdr:row>
      <xdr:rowOff>88646</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284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98823</xdr:rowOff>
    </xdr:from>
    <xdr:ext cx="7366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2614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78486</xdr:rowOff>
    </xdr:from>
    <xdr:to>
      <xdr:col>74</xdr:col>
      <xdr:colOff>31750</xdr:colOff>
      <xdr:row>76</xdr:row>
      <xdr:rowOff>8635</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29372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18813</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2706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69342</xdr:rowOff>
    </xdr:from>
    <xdr:to>
      <xdr:col>69</xdr:col>
      <xdr:colOff>142875</xdr:colOff>
      <xdr:row>75</xdr:row>
      <xdr:rowOff>170942</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292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9669</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2696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115062</xdr:rowOff>
    </xdr:from>
    <xdr:to>
      <xdr:col>65</xdr:col>
      <xdr:colOff>53975</xdr:colOff>
      <xdr:row>76</xdr:row>
      <xdr:rowOff>45213</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29738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55389</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274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115380</xdr:rowOff>
    </xdr:from>
    <xdr:to>
      <xdr:col>29</xdr:col>
      <xdr:colOff>127000</xdr:colOff>
      <xdr:row>18</xdr:row>
      <xdr:rowOff>143764</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20405"/>
          <a:ext cx="0" cy="105708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115841</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49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143764</xdr:rowOff>
    </xdr:from>
    <xdr:to>
      <xdr:col>30</xdr:col>
      <xdr:colOff>25400</xdr:colOff>
      <xdr:row>18</xdr:row>
      <xdr:rowOff>143764</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2774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30307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115380</xdr:rowOff>
    </xdr:from>
    <xdr:to>
      <xdr:col>30</xdr:col>
      <xdr:colOff>25400</xdr:colOff>
      <xdr:row>12</xdr:row>
      <xdr:rowOff>115380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204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133382</xdr:rowOff>
    </xdr:from>
    <xdr:to>
      <xdr:col>29</xdr:col>
      <xdr:colOff>127000</xdr:colOff>
      <xdr:row>14</xdr:row>
      <xdr:rowOff>141021</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581307"/>
          <a:ext cx="647700" cy="76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65708</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565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93631</xdr:rowOff>
    </xdr:from>
    <xdr:to>
      <xdr:col>29</xdr:col>
      <xdr:colOff>177800</xdr:colOff>
      <xdr:row>17</xdr:row>
      <xdr:rowOff>23781</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84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141021</xdr:rowOff>
    </xdr:from>
    <xdr:to>
      <xdr:col>26</xdr:col>
      <xdr:colOff>50800</xdr:colOff>
      <xdr:row>15</xdr:row>
      <xdr:rowOff>29674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588946"/>
          <a:ext cx="698500" cy="601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103156</xdr:rowOff>
    </xdr:from>
    <xdr:to>
      <xdr:col>26</xdr:col>
      <xdr:colOff>101600</xdr:colOff>
      <xdr:row>17</xdr:row>
      <xdr:rowOff>33306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8939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18083</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9803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29674</xdr:rowOff>
    </xdr:from>
    <xdr:to>
      <xdr:col>22</xdr:col>
      <xdr:colOff>114300</xdr:colOff>
      <xdr:row>15</xdr:row>
      <xdr:rowOff>162547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649049"/>
          <a:ext cx="698500" cy="1328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163906</xdr:rowOff>
    </xdr:from>
    <xdr:to>
      <xdr:col>22</xdr:col>
      <xdr:colOff>165100</xdr:colOff>
      <xdr:row>17</xdr:row>
      <xdr:rowOff>94056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547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78833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41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147060</xdr:rowOff>
    </xdr:from>
    <xdr:to>
      <xdr:col>18</xdr:col>
      <xdr:colOff>177800</xdr:colOff>
      <xdr:row>15</xdr:row>
      <xdr:rowOff>162547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2766435"/>
          <a:ext cx="698500" cy="154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13564</xdr:rowOff>
    </xdr:from>
    <xdr:to>
      <xdr:col>19</xdr:col>
      <xdr:colOff>38100</xdr:colOff>
      <xdr:row>17</xdr:row>
      <xdr:rowOff>115164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75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99941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6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52940</xdr:rowOff>
    </xdr:from>
    <xdr:to>
      <xdr:col>15</xdr:col>
      <xdr:colOff>101600</xdr:colOff>
      <xdr:row>17</xdr:row>
      <xdr:rowOff>154540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152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139317</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01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82582</xdr:rowOff>
    </xdr:from>
    <xdr:to>
      <xdr:col>29</xdr:col>
      <xdr:colOff>177800</xdr:colOff>
      <xdr:row>15</xdr:row>
      <xdr:rowOff>12732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5305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99109</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375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90221</xdr:rowOff>
    </xdr:from>
    <xdr:to>
      <xdr:col>26</xdr:col>
      <xdr:colOff>101600</xdr:colOff>
      <xdr:row>15</xdr:row>
      <xdr:rowOff>20371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5381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30548</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3070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150324</xdr:rowOff>
    </xdr:from>
    <xdr:to>
      <xdr:col>22</xdr:col>
      <xdr:colOff>165100</xdr:colOff>
      <xdr:row>15</xdr:row>
      <xdr:rowOff>80474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5982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90651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367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111747</xdr:rowOff>
    </xdr:from>
    <xdr:to>
      <xdr:col>19</xdr:col>
      <xdr:colOff>38100</xdr:colOff>
      <xdr:row>16</xdr:row>
      <xdr:rowOff>41897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7311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52074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499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96260</xdr:rowOff>
    </xdr:from>
    <xdr:to>
      <xdr:col>15</xdr:col>
      <xdr:colOff>101600</xdr:colOff>
      <xdr:row>16</xdr:row>
      <xdr:rowOff>26410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7156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36587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484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55677</xdr:rowOff>
    </xdr:from>
    <xdr:to>
      <xdr:col>29</xdr:col>
      <xdr:colOff>127000</xdr:colOff>
      <xdr:row>37</xdr:row>
      <xdr:rowOff>342021</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323127"/>
          <a:ext cx="0" cy="114359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314098</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438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342021</xdr:rowOff>
    </xdr:from>
    <xdr:to>
      <xdr:col>30</xdr:col>
      <xdr:colOff>25400</xdr:colOff>
      <xdr:row>37</xdr:row>
      <xdr:rowOff>342021</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4667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142054</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066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55677</xdr:rowOff>
    </xdr:from>
    <xdr:to>
      <xdr:col>30</xdr:col>
      <xdr:colOff>25400</xdr:colOff>
      <xdr:row>34</xdr:row>
      <xdr:rowOff>55677</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3231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11740</xdr:rowOff>
    </xdr:from>
    <xdr:to>
      <xdr:col>29</xdr:col>
      <xdr:colOff>127000</xdr:colOff>
      <xdr:row>35</xdr:row>
      <xdr:rowOff>341518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003800" y="6622090"/>
          <a:ext cx="647700" cy="3297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326295</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9366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313258</xdr:rowOff>
    </xdr:from>
    <xdr:to>
      <xdr:col>29</xdr:col>
      <xdr:colOff>177800</xdr:colOff>
      <xdr:row>36</xdr:row>
      <xdr:rowOff>71958</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236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338410</xdr:rowOff>
    </xdr:from>
    <xdr:to>
      <xdr:col>26</xdr:col>
      <xdr:colOff>50800</xdr:colOff>
      <xdr:row>35</xdr:row>
      <xdr:rowOff>11740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4305300" y="6605860"/>
          <a:ext cx="698500" cy="162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327751</xdr:rowOff>
    </xdr:from>
    <xdr:to>
      <xdr:col>26</xdr:col>
      <xdr:colOff>101600</xdr:colOff>
      <xdr:row>36</xdr:row>
      <xdr:rowOff>86451</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381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71228</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70244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336260</xdr:rowOff>
    </xdr:from>
    <xdr:to>
      <xdr:col>22</xdr:col>
      <xdr:colOff>114300</xdr:colOff>
      <xdr:row>34</xdr:row>
      <xdr:rowOff>338410</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3606800" y="6603710"/>
          <a:ext cx="698500" cy="21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17450</xdr:rowOff>
    </xdr:from>
    <xdr:to>
      <xdr:col>22</xdr:col>
      <xdr:colOff>165100</xdr:colOff>
      <xdr:row>36</xdr:row>
      <xdr:rowOff>119050</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70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103827</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70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336260</xdr:rowOff>
    </xdr:from>
    <xdr:to>
      <xdr:col>18</xdr:col>
      <xdr:colOff>177800</xdr:colOff>
      <xdr:row>35</xdr:row>
      <xdr:rowOff>32086</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2908300" y="6603710"/>
          <a:ext cx="698500" cy="387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27966</xdr:rowOff>
    </xdr:from>
    <xdr:to>
      <xdr:col>19</xdr:col>
      <xdr:colOff>38100</xdr:colOff>
      <xdr:row>36</xdr:row>
      <xdr:rowOff>129566</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98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114343</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7067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64953</xdr:rowOff>
    </xdr:from>
    <xdr:to>
      <xdr:col>15</xdr:col>
      <xdr:colOff>101600</xdr:colOff>
      <xdr:row>36</xdr:row>
      <xdr:rowOff>166553</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70182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151330</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7104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290718</xdr:rowOff>
    </xdr:from>
    <xdr:to>
      <xdr:col>29</xdr:col>
      <xdr:colOff>177800</xdr:colOff>
      <xdr:row>36</xdr:row>
      <xdr:rowOff>49418</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69010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135795</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746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303840</xdr:rowOff>
    </xdr:from>
    <xdr:to>
      <xdr:col>26</xdr:col>
      <xdr:colOff>101600</xdr:colOff>
      <xdr:row>35</xdr:row>
      <xdr:rowOff>62540</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65712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72717</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6340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287610</xdr:rowOff>
    </xdr:from>
    <xdr:to>
      <xdr:col>22</xdr:col>
      <xdr:colOff>165100</xdr:colOff>
      <xdr:row>35</xdr:row>
      <xdr:rowOff>46310</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65550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56486</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6323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285460</xdr:rowOff>
    </xdr:from>
    <xdr:to>
      <xdr:col>19</xdr:col>
      <xdr:colOff>38100</xdr:colOff>
      <xdr:row>35</xdr:row>
      <xdr:rowOff>44160</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65529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54337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632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324186</xdr:rowOff>
    </xdr:from>
    <xdr:to>
      <xdr:col>15</xdr:col>
      <xdr:colOff>101600</xdr:colOff>
      <xdr:row>35</xdr:row>
      <xdr:rowOff>82886</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65916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93062</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6360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112,586
108,162
388.37
53,629,671
51,949,730
1,471,146
31,140,241
48,093,628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42393</xdr:rowOff>
    </xdr:from>
    <xdr:to>
      <xdr:col>24</xdr:col>
      <xdr:colOff>62865</xdr:colOff>
      <xdr:row>39</xdr:row>
      <xdr:rowOff>38430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85893"/>
          <a:ext cx="1270" cy="1539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42257</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2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38430</xdr:rowOff>
    </xdr:from>
    <xdr:to>
      <xdr:col>24</xdr:col>
      <xdr:colOff>152400</xdr:colOff>
      <xdr:row>39</xdr:row>
      <xdr:rowOff>38430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24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160520</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61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42393</xdr:rowOff>
    </xdr:from>
    <xdr:to>
      <xdr:col>24</xdr:col>
      <xdr:colOff>152400</xdr:colOff>
      <xdr:row>30</xdr:row>
      <xdr:rowOff>42393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85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41745</xdr:rowOff>
    </xdr:from>
    <xdr:to>
      <xdr:col>24</xdr:col>
      <xdr:colOff>63500</xdr:colOff>
      <xdr:row>32</xdr:row>
      <xdr:rowOff>61481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528145"/>
          <a:ext cx="838200" cy="19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38866</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396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60439</xdr:rowOff>
    </xdr:from>
    <xdr:to>
      <xdr:col>24</xdr:col>
      <xdr:colOff>114300</xdr:colOff>
      <xdr:row>35</xdr:row>
      <xdr:rowOff>162039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6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61481</xdr:rowOff>
    </xdr:from>
    <xdr:to>
      <xdr:col>19</xdr:col>
      <xdr:colOff>177800</xdr:colOff>
      <xdr:row>32</xdr:row>
      <xdr:rowOff>166903</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547881"/>
          <a:ext cx="889000" cy="105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61049</xdr:rowOff>
    </xdr:from>
    <xdr:to>
      <xdr:col>20</xdr:col>
      <xdr:colOff>38100</xdr:colOff>
      <xdr:row>35</xdr:row>
      <xdr:rowOff>162649</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61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153776</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15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166903</xdr:rowOff>
    </xdr:from>
    <xdr:to>
      <xdr:col>15</xdr:col>
      <xdr:colOff>50800</xdr:colOff>
      <xdr:row>35</xdr:row>
      <xdr:rowOff>139548</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653303"/>
          <a:ext cx="889000" cy="486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171005</xdr:rowOff>
    </xdr:from>
    <xdr:to>
      <xdr:col>15</xdr:col>
      <xdr:colOff>101600</xdr:colOff>
      <xdr:row>36</xdr:row>
      <xdr:rowOff>101155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7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92282</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264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139548</xdr:rowOff>
    </xdr:from>
    <xdr:to>
      <xdr:col>10</xdr:col>
      <xdr:colOff>114300</xdr:colOff>
      <xdr:row>35</xdr:row>
      <xdr:rowOff>163436</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140298"/>
          <a:ext cx="889000" cy="23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82309</xdr:rowOff>
    </xdr:from>
    <xdr:to>
      <xdr:col>10</xdr:col>
      <xdr:colOff>165100</xdr:colOff>
      <xdr:row>38</xdr:row>
      <xdr:rowOff>12458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4259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3586</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518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106464</xdr:rowOff>
    </xdr:from>
    <xdr:to>
      <xdr:col>6</xdr:col>
      <xdr:colOff>38100</xdr:colOff>
      <xdr:row>38</xdr:row>
      <xdr:rowOff>36614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5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27741</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54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162395</xdr:rowOff>
    </xdr:from>
    <xdr:to>
      <xdr:col>24</xdr:col>
      <xdr:colOff>114300</xdr:colOff>
      <xdr:row>32</xdr:row>
      <xdr:rowOff>92545</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477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13822</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328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10681</xdr:rowOff>
    </xdr:from>
    <xdr:to>
      <xdr:col>20</xdr:col>
      <xdr:colOff>38100</xdr:colOff>
      <xdr:row>32</xdr:row>
      <xdr:rowOff>112281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497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30</xdr:row>
      <xdr:rowOff>128808</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272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116103</xdr:rowOff>
    </xdr:from>
    <xdr:to>
      <xdr:col>15</xdr:col>
      <xdr:colOff>101600</xdr:colOff>
      <xdr:row>33</xdr:row>
      <xdr:rowOff>46253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602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31</xdr:row>
      <xdr:rowOff>62780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377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88748</xdr:rowOff>
    </xdr:from>
    <xdr:to>
      <xdr:col>10</xdr:col>
      <xdr:colOff>165100</xdr:colOff>
      <xdr:row>36</xdr:row>
      <xdr:rowOff>18898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089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35425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864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112636</xdr:rowOff>
    </xdr:from>
    <xdr:to>
      <xdr:col>6</xdr:col>
      <xdr:colOff>38100</xdr:colOff>
      <xdr:row>36</xdr:row>
      <xdr:rowOff>42786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11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59313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888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48750</xdr:rowOff>
    </xdr:from>
    <xdr:to>
      <xdr:col>24</xdr:col>
      <xdr:colOff>62865</xdr:colOff>
      <xdr:row>59</xdr:row>
      <xdr:rowOff>115370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92700"/>
          <a:ext cx="1270" cy="1438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119197</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34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115370</xdr:rowOff>
    </xdr:from>
    <xdr:to>
      <xdr:col>24</xdr:col>
      <xdr:colOff>152400</xdr:colOff>
      <xdr:row>59</xdr:row>
      <xdr:rowOff>115370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230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166877</xdr:rowOff>
    </xdr:from>
    <xdr:ext cx="534377"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67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48750</xdr:rowOff>
    </xdr:from>
    <xdr:to>
      <xdr:col>24</xdr:col>
      <xdr:colOff>152400</xdr:colOff>
      <xdr:row>51</xdr:row>
      <xdr:rowOff>48750</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92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115207</xdr:rowOff>
    </xdr:from>
    <xdr:to>
      <xdr:col>24</xdr:col>
      <xdr:colOff>63500</xdr:colOff>
      <xdr:row>55</xdr:row>
      <xdr:rowOff>85685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373507"/>
          <a:ext cx="838200" cy="141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149689</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794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171262</xdr:rowOff>
    </xdr:from>
    <xdr:to>
      <xdr:col>24</xdr:col>
      <xdr:colOff>114300</xdr:colOff>
      <xdr:row>56</xdr:row>
      <xdr:rowOff>101412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01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85685</xdr:rowOff>
    </xdr:from>
    <xdr:to>
      <xdr:col>19</xdr:col>
      <xdr:colOff>177800</xdr:colOff>
      <xdr:row>56</xdr:row>
      <xdr:rowOff>4597</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515435"/>
          <a:ext cx="889000" cy="90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113622</xdr:rowOff>
    </xdr:from>
    <xdr:to>
      <xdr:col>20</xdr:col>
      <xdr:colOff>38100</xdr:colOff>
      <xdr:row>57</xdr:row>
      <xdr:rowOff>43772</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14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34899</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807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4597</xdr:rowOff>
    </xdr:from>
    <xdr:to>
      <xdr:col>15</xdr:col>
      <xdr:colOff>50800</xdr:colOff>
      <xdr:row>56</xdr:row>
      <xdr:rowOff>53355</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605797"/>
          <a:ext cx="889000" cy="48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94713</xdr:rowOff>
    </xdr:from>
    <xdr:to>
      <xdr:col>15</xdr:col>
      <xdr:colOff>101600</xdr:colOff>
      <xdr:row>58</xdr:row>
      <xdr:rowOff>24863</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86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15990</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960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53355</xdr:rowOff>
    </xdr:from>
    <xdr:to>
      <xdr:col>10</xdr:col>
      <xdr:colOff>114300</xdr:colOff>
      <xdr:row>56</xdr:row>
      <xdr:rowOff>116970</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654555"/>
          <a:ext cx="889000" cy="63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95431</xdr:rowOff>
    </xdr:from>
    <xdr:to>
      <xdr:col>10</xdr:col>
      <xdr:colOff>165100</xdr:colOff>
      <xdr:row>58</xdr:row>
      <xdr:rowOff>25581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86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16708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960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20124</xdr:rowOff>
    </xdr:from>
    <xdr:to>
      <xdr:col>6</xdr:col>
      <xdr:colOff>38100</xdr:colOff>
      <xdr:row>58</xdr:row>
      <xdr:rowOff>121724</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96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112851</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10056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64407</xdr:rowOff>
    </xdr:from>
    <xdr:to>
      <xdr:col>24</xdr:col>
      <xdr:colOff>114300</xdr:colOff>
      <xdr:row>54</xdr:row>
      <xdr:rowOff>166007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322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87284</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174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34885</xdr:rowOff>
    </xdr:from>
    <xdr:to>
      <xdr:col>20</xdr:col>
      <xdr:colOff>38100</xdr:colOff>
      <xdr:row>55</xdr:row>
      <xdr:rowOff>136485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464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153012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239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125247</xdr:rowOff>
    </xdr:from>
    <xdr:to>
      <xdr:col>15</xdr:col>
      <xdr:colOff>101600</xdr:colOff>
      <xdr:row>56</xdr:row>
      <xdr:rowOff>55397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554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71924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330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2555</xdr:rowOff>
    </xdr:from>
    <xdr:to>
      <xdr:col>10</xdr:col>
      <xdr:colOff>165100</xdr:colOff>
      <xdr:row>56</xdr:row>
      <xdr:rowOff>104155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603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120682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37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66170</xdr:rowOff>
    </xdr:from>
    <xdr:to>
      <xdr:col>6</xdr:col>
      <xdr:colOff>38100</xdr:colOff>
      <xdr:row>56</xdr:row>
      <xdr:rowOff>167770</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667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12847</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442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168927</xdr:rowOff>
    </xdr:from>
    <xdr:ext cx="46717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130827</xdr:rowOff>
    </xdr:from>
    <xdr:ext cx="46717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94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1397</xdr:rowOff>
    </xdr:from>
    <xdr:to>
      <xdr:col>24</xdr:col>
      <xdr:colOff>62865</xdr:colOff>
      <xdr:row>78</xdr:row>
      <xdr:rowOff>31114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002897"/>
          <a:ext cx="1270" cy="14013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34941</xdr:rowOff>
    </xdr:from>
    <xdr:ext cx="469744"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408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31114</xdr:rowOff>
    </xdr:from>
    <xdr:to>
      <xdr:col>24</xdr:col>
      <xdr:colOff>152400</xdr:colOff>
      <xdr:row>78</xdr:row>
      <xdr:rowOff>31114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404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119524</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77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1397</xdr:rowOff>
    </xdr:from>
    <xdr:to>
      <xdr:col>24</xdr:col>
      <xdr:colOff>152400</xdr:colOff>
      <xdr:row>70</xdr:row>
      <xdr:rowOff>1397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002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9906</xdr:rowOff>
    </xdr:from>
    <xdr:to>
      <xdr:col>24</xdr:col>
      <xdr:colOff>63500</xdr:colOff>
      <xdr:row>78</xdr:row>
      <xdr:rowOff>24512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383006"/>
          <a:ext cx="838200" cy="14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101617</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2788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78740</xdr:rowOff>
    </xdr:from>
    <xdr:to>
      <xdr:col>24</xdr:col>
      <xdr:colOff>114300</xdr:colOff>
      <xdr:row>76</xdr:row>
      <xdr:rowOff>8889</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29374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9906</xdr:rowOff>
    </xdr:from>
    <xdr:to>
      <xdr:col>19</xdr:col>
      <xdr:colOff>177800</xdr:colOff>
      <xdr:row>78</xdr:row>
      <xdr:rowOff>65912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383006"/>
          <a:ext cx="889000" cy="56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87376</xdr:rowOff>
    </xdr:from>
    <xdr:to>
      <xdr:col>20</xdr:col>
      <xdr:colOff>38100</xdr:colOff>
      <xdr:row>76</xdr:row>
      <xdr:rowOff>17526</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2946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34053</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2721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65912</xdr:rowOff>
    </xdr:from>
    <xdr:to>
      <xdr:col>15</xdr:col>
      <xdr:colOff>50800</xdr:colOff>
      <xdr:row>78</xdr:row>
      <xdr:rowOff>97282</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439012"/>
          <a:ext cx="889000" cy="31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148717</xdr:rowOff>
    </xdr:from>
    <xdr:to>
      <xdr:col>15</xdr:col>
      <xdr:colOff>101600</xdr:colOff>
      <xdr:row>76</xdr:row>
      <xdr:rowOff>78867</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0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95394</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2782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97282</xdr:rowOff>
    </xdr:from>
    <xdr:to>
      <xdr:col>10</xdr:col>
      <xdr:colOff>114300</xdr:colOff>
      <xdr:row>78</xdr:row>
      <xdr:rowOff>107823</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3470382"/>
          <a:ext cx="889000" cy="1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156463</xdr:rowOff>
    </xdr:from>
    <xdr:to>
      <xdr:col>10</xdr:col>
      <xdr:colOff>165100</xdr:colOff>
      <xdr:row>76</xdr:row>
      <xdr:rowOff>86613</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01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103141</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2790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139700</xdr:rowOff>
    </xdr:from>
    <xdr:to>
      <xdr:col>6</xdr:col>
      <xdr:colOff>38100</xdr:colOff>
      <xdr:row>76</xdr:row>
      <xdr:rowOff>69850</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2998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86377</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277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145162</xdr:rowOff>
    </xdr:from>
    <xdr:to>
      <xdr:col>24</xdr:col>
      <xdr:colOff>114300</xdr:colOff>
      <xdr:row>78</xdr:row>
      <xdr:rowOff>75312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34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60089</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26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130556</xdr:rowOff>
    </xdr:from>
    <xdr:to>
      <xdr:col>20</xdr:col>
      <xdr:colOff>38100</xdr:colOff>
      <xdr:row>78</xdr:row>
      <xdr:rowOff>60706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332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51833</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424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15112</xdr:rowOff>
    </xdr:from>
    <xdr:to>
      <xdr:col>15</xdr:col>
      <xdr:colOff>101600</xdr:colOff>
      <xdr:row>78</xdr:row>
      <xdr:rowOff>116712</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38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107839</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480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46482</xdr:rowOff>
    </xdr:from>
    <xdr:to>
      <xdr:col>10</xdr:col>
      <xdr:colOff>165100</xdr:colOff>
      <xdr:row>78</xdr:row>
      <xdr:rowOff>148082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41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78</xdr:row>
      <xdr:rowOff>139209</xdr:rowOff>
    </xdr:from>
    <xdr:ext cx="378565"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830017" y="13512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57023</xdr:rowOff>
    </xdr:from>
    <xdr:to>
      <xdr:col>6</xdr:col>
      <xdr:colOff>38100</xdr:colOff>
      <xdr:row>78</xdr:row>
      <xdr:rowOff>158623</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430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149750</xdr:rowOff>
    </xdr:from>
    <xdr:ext cx="378565"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941017" y="13522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46431</xdr:rowOff>
    </xdr:from>
    <xdr:to>
      <xdr:col>24</xdr:col>
      <xdr:colOff>62865</xdr:colOff>
      <xdr:row>98</xdr:row>
      <xdr:rowOff>111277</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476931"/>
          <a:ext cx="1270" cy="1436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115104</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917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111277</xdr:rowOff>
    </xdr:from>
    <xdr:to>
      <xdr:col>24</xdr:col>
      <xdr:colOff>152400</xdr:colOff>
      <xdr:row>98</xdr:row>
      <xdr:rowOff>111277</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913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164558</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252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46431</xdr:rowOff>
    </xdr:from>
    <xdr:to>
      <xdr:col>24</xdr:col>
      <xdr:colOff>152400</xdr:colOff>
      <xdr:row>90</xdr:row>
      <xdr:rowOff>46431</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476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98171</xdr:rowOff>
    </xdr:from>
    <xdr:to>
      <xdr:col>24</xdr:col>
      <xdr:colOff>63500</xdr:colOff>
      <xdr:row>96</xdr:row>
      <xdr:rowOff>139167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3797300" y="16043021"/>
          <a:ext cx="838200" cy="555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95584</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0404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72707</xdr:rowOff>
    </xdr:from>
    <xdr:to>
      <xdr:col>24</xdr:col>
      <xdr:colOff>114300</xdr:colOff>
      <xdr:row>95</xdr:row>
      <xdr:rowOff>2857</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189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98171</xdr:rowOff>
    </xdr:from>
    <xdr:to>
      <xdr:col>19</xdr:col>
      <xdr:colOff>177800</xdr:colOff>
      <xdr:row>98</xdr:row>
      <xdr:rowOff>139585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043021"/>
          <a:ext cx="889000" cy="898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91</xdr:row>
      <xdr:rowOff>122580</xdr:rowOff>
    </xdr:from>
    <xdr:to>
      <xdr:col>20</xdr:col>
      <xdr:colOff>38100</xdr:colOff>
      <xdr:row>92</xdr:row>
      <xdr:rowOff>52730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572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69257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5499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27115</xdr:rowOff>
    </xdr:from>
    <xdr:to>
      <xdr:col>15</xdr:col>
      <xdr:colOff>50800</xdr:colOff>
      <xdr:row>98</xdr:row>
      <xdr:rowOff>139585</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829215"/>
          <a:ext cx="889000" cy="112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163957</xdr:rowOff>
    </xdr:from>
    <xdr:to>
      <xdr:col>15</xdr:col>
      <xdr:colOff>101600</xdr:colOff>
      <xdr:row>97</xdr:row>
      <xdr:rowOff>94107</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62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110634</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398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27115</xdr:rowOff>
    </xdr:from>
    <xdr:to>
      <xdr:col>10</xdr:col>
      <xdr:colOff>114300</xdr:colOff>
      <xdr:row>98</xdr:row>
      <xdr:rowOff>140881</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829215"/>
          <a:ext cx="889000" cy="113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138545</xdr:rowOff>
    </xdr:from>
    <xdr:to>
      <xdr:col>10</xdr:col>
      <xdr:colOff>165100</xdr:colOff>
      <xdr:row>98</xdr:row>
      <xdr:rowOff>68695</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769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85222</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52111" y="16544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1918</xdr:rowOff>
    </xdr:from>
    <xdr:to>
      <xdr:col>6</xdr:col>
      <xdr:colOff>38100</xdr:colOff>
      <xdr:row>99</xdr:row>
      <xdr:rowOff>103518</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975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94645</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7068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88367</xdr:rowOff>
    </xdr:from>
    <xdr:to>
      <xdr:col>24</xdr:col>
      <xdr:colOff>114300</xdr:colOff>
      <xdr:row>97</xdr:row>
      <xdr:rowOff>18517</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547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66794</xdr:rowOff>
    </xdr:from>
    <xdr:ext cx="534377"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525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47371</xdr:rowOff>
    </xdr:from>
    <xdr:to>
      <xdr:col>20</xdr:col>
      <xdr:colOff>38100</xdr:colOff>
      <xdr:row>93</xdr:row>
      <xdr:rowOff>148971</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5992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140098</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084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88785</xdr:rowOff>
    </xdr:from>
    <xdr:to>
      <xdr:col>15</xdr:col>
      <xdr:colOff>101600</xdr:colOff>
      <xdr:row>99</xdr:row>
      <xdr:rowOff>18935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89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10062</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6983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147765</xdr:rowOff>
    </xdr:from>
    <xdr:to>
      <xdr:col>10</xdr:col>
      <xdr:colOff>165100</xdr:colOff>
      <xdr:row>98</xdr:row>
      <xdr:rowOff>77915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77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69042</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6871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90081</xdr:rowOff>
    </xdr:from>
    <xdr:to>
      <xdr:col>6</xdr:col>
      <xdr:colOff>38100</xdr:colOff>
      <xdr:row>99</xdr:row>
      <xdr:rowOff>20231</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892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36758</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667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67778</xdr:rowOff>
    </xdr:from>
    <xdr:to>
      <xdr:col>54</xdr:col>
      <xdr:colOff>189865</xdr:colOff>
      <xdr:row>38</xdr:row>
      <xdr:rowOff>25162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211278"/>
          <a:ext cx="1270" cy="1328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28989</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544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25162</xdr:rowOff>
    </xdr:from>
    <xdr:to>
      <xdr:col>55</xdr:col>
      <xdr:colOff>88900</xdr:colOff>
      <xdr:row>38</xdr:row>
      <xdr:rowOff>25162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540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14455</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4986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67778</xdr:rowOff>
    </xdr:from>
    <xdr:to>
      <xdr:col>55</xdr:col>
      <xdr:colOff>88900</xdr:colOff>
      <xdr:row>30</xdr:row>
      <xdr:rowOff>67778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23009</xdr:rowOff>
    </xdr:from>
    <xdr:to>
      <xdr:col>55</xdr:col>
      <xdr:colOff>0</xdr:colOff>
      <xdr:row>37</xdr:row>
      <xdr:rowOff>29780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366659"/>
          <a:ext cx="838200" cy="6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165616</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3378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15739</xdr:rowOff>
    </xdr:from>
    <xdr:to>
      <xdr:col>55</xdr:col>
      <xdr:colOff>50800</xdr:colOff>
      <xdr:row>37</xdr:row>
      <xdr:rowOff>117339</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359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80173</xdr:rowOff>
    </xdr:from>
    <xdr:to>
      <xdr:col>50</xdr:col>
      <xdr:colOff>114300</xdr:colOff>
      <xdr:row>37</xdr:row>
      <xdr:rowOff>29780</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8750300" y="5909473"/>
          <a:ext cx="889000" cy="463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23721</xdr:rowOff>
    </xdr:from>
    <xdr:to>
      <xdr:col>50</xdr:col>
      <xdr:colOff>165100</xdr:colOff>
      <xdr:row>37</xdr:row>
      <xdr:rowOff>125321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36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116448</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460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80173</xdr:rowOff>
    </xdr:from>
    <xdr:to>
      <xdr:col>45</xdr:col>
      <xdr:colOff>177800</xdr:colOff>
      <xdr:row>37</xdr:row>
      <xdr:rowOff>25002</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5909473"/>
          <a:ext cx="889000" cy="459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86303</xdr:rowOff>
    </xdr:from>
    <xdr:to>
      <xdr:col>46</xdr:col>
      <xdr:colOff>38100</xdr:colOff>
      <xdr:row>35</xdr:row>
      <xdr:rowOff>16453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5915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7580</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50795" y="6008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17367</xdr:rowOff>
    </xdr:from>
    <xdr:to>
      <xdr:col>41</xdr:col>
      <xdr:colOff>50800</xdr:colOff>
      <xdr:row>37</xdr:row>
      <xdr:rowOff>25002</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6361017"/>
          <a:ext cx="889000" cy="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74727</xdr:rowOff>
    </xdr:from>
    <xdr:to>
      <xdr:col>41</xdr:col>
      <xdr:colOff>101600</xdr:colOff>
      <xdr:row>38</xdr:row>
      <xdr:rowOff>4877</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418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167453</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511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87917</xdr:rowOff>
    </xdr:from>
    <xdr:to>
      <xdr:col>36</xdr:col>
      <xdr:colOff>165100</xdr:colOff>
      <xdr:row>38</xdr:row>
      <xdr:rowOff>18067</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43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9194</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524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143659</xdr:rowOff>
    </xdr:from>
    <xdr:to>
      <xdr:col>55</xdr:col>
      <xdr:colOff>50800</xdr:colOff>
      <xdr:row>37</xdr:row>
      <xdr:rowOff>73809</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315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166536</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167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150430</xdr:rowOff>
    </xdr:from>
    <xdr:to>
      <xdr:col>50</xdr:col>
      <xdr:colOff>165100</xdr:colOff>
      <xdr:row>37</xdr:row>
      <xdr:rowOff>80580</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32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97107</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097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29373</xdr:rowOff>
    </xdr:from>
    <xdr:to>
      <xdr:col>46</xdr:col>
      <xdr:colOff>38100</xdr:colOff>
      <xdr:row>34</xdr:row>
      <xdr:rowOff>130973</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5858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147500</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50795" y="5633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145652</xdr:rowOff>
    </xdr:from>
    <xdr:to>
      <xdr:col>41</xdr:col>
      <xdr:colOff>101600</xdr:colOff>
      <xdr:row>37</xdr:row>
      <xdr:rowOff>75802</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31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92329</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6093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138017</xdr:rowOff>
    </xdr:from>
    <xdr:to>
      <xdr:col>36</xdr:col>
      <xdr:colOff>165100</xdr:colOff>
      <xdr:row>37</xdr:row>
      <xdr:rowOff>68167</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310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84694</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085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90189</xdr:rowOff>
    </xdr:from>
    <xdr:to>
      <xdr:col>54</xdr:col>
      <xdr:colOff>189865</xdr:colOff>
      <xdr:row>59</xdr:row>
      <xdr:rowOff>83941</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662689"/>
          <a:ext cx="1270" cy="1536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87768</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203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83941</xdr:rowOff>
    </xdr:from>
    <xdr:to>
      <xdr:col>55</xdr:col>
      <xdr:colOff>88900</xdr:colOff>
      <xdr:row>59</xdr:row>
      <xdr:rowOff>83941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199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36866</xdr:rowOff>
    </xdr:from>
    <xdr:ext cx="534377"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437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90189</xdr:rowOff>
    </xdr:from>
    <xdr:to>
      <xdr:col>55</xdr:col>
      <xdr:colOff>88900</xdr:colOff>
      <xdr:row>50</xdr:row>
      <xdr:rowOff>90189</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662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142519</xdr:rowOff>
    </xdr:from>
    <xdr:to>
      <xdr:col>55</xdr:col>
      <xdr:colOff>0</xdr:colOff>
      <xdr:row>57</xdr:row>
      <xdr:rowOff>166160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9639300" y="9743719"/>
          <a:ext cx="838200" cy="195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145857</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4041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122980</xdr:rowOff>
    </xdr:from>
    <xdr:to>
      <xdr:col>55</xdr:col>
      <xdr:colOff>50800</xdr:colOff>
      <xdr:row>56</xdr:row>
      <xdr:rowOff>53130</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55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10275</xdr:rowOff>
    </xdr:from>
    <xdr:to>
      <xdr:col>50</xdr:col>
      <xdr:colOff>114300</xdr:colOff>
      <xdr:row>56</xdr:row>
      <xdr:rowOff>142519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8750300" y="9440025"/>
          <a:ext cx="889000" cy="303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122866</xdr:rowOff>
    </xdr:from>
    <xdr:to>
      <xdr:col>50</xdr:col>
      <xdr:colOff>165100</xdr:colOff>
      <xdr:row>56</xdr:row>
      <xdr:rowOff>53016</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552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69543</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327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10275</xdr:rowOff>
    </xdr:from>
    <xdr:to>
      <xdr:col>45</xdr:col>
      <xdr:colOff>177800</xdr:colOff>
      <xdr:row>55</xdr:row>
      <xdr:rowOff>168428</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7861300" y="9440025"/>
          <a:ext cx="889000" cy="158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157175</xdr:rowOff>
    </xdr:from>
    <xdr:to>
      <xdr:col>46</xdr:col>
      <xdr:colOff>38100</xdr:colOff>
      <xdr:row>55</xdr:row>
      <xdr:rowOff>87325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415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78452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508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72320</xdr:rowOff>
    </xdr:from>
    <xdr:to>
      <xdr:col>41</xdr:col>
      <xdr:colOff>50800</xdr:colOff>
      <xdr:row>55</xdr:row>
      <xdr:rowOff>168428</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6972300" y="9502070"/>
          <a:ext cx="889000" cy="96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53</xdr:row>
      <xdr:rowOff>139516</xdr:rowOff>
    </xdr:from>
    <xdr:to>
      <xdr:col>41</xdr:col>
      <xdr:colOff>101600</xdr:colOff>
      <xdr:row>54</xdr:row>
      <xdr:rowOff>69666</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226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86193</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001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5042</xdr:rowOff>
    </xdr:from>
    <xdr:to>
      <xdr:col>36</xdr:col>
      <xdr:colOff>165100</xdr:colOff>
      <xdr:row>56</xdr:row>
      <xdr:rowOff>106642</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60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97769</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698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115360</xdr:rowOff>
    </xdr:from>
    <xdr:to>
      <xdr:col>55</xdr:col>
      <xdr:colOff>50800</xdr:colOff>
      <xdr:row>58</xdr:row>
      <xdr:rowOff>45510</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88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93787</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866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91719</xdr:rowOff>
    </xdr:from>
    <xdr:to>
      <xdr:col>50</xdr:col>
      <xdr:colOff>165100</xdr:colOff>
      <xdr:row>57</xdr:row>
      <xdr:rowOff>21869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692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12996</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9785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130925</xdr:rowOff>
    </xdr:from>
    <xdr:to>
      <xdr:col>46</xdr:col>
      <xdr:colOff>38100</xdr:colOff>
      <xdr:row>55</xdr:row>
      <xdr:rowOff>61075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389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77602</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916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117628</xdr:rowOff>
    </xdr:from>
    <xdr:to>
      <xdr:col>41</xdr:col>
      <xdr:colOff>101600</xdr:colOff>
      <xdr:row>56</xdr:row>
      <xdr:rowOff>47778</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547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38905</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9640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21520</xdr:rowOff>
    </xdr:from>
    <xdr:to>
      <xdr:col>36</xdr:col>
      <xdr:colOff>165100</xdr:colOff>
      <xdr:row>55</xdr:row>
      <xdr:rowOff>123120</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45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139647</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9226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72949</xdr:rowOff>
    </xdr:from>
    <xdr:to>
      <xdr:col>54</xdr:col>
      <xdr:colOff>189865</xdr:colOff>
      <xdr:row>79</xdr:row>
      <xdr:rowOff>43174</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245899"/>
          <a:ext cx="1270" cy="1341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47001</xdr:rowOff>
    </xdr:from>
    <xdr:ext cx="313932"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9155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43174</xdr:rowOff>
    </xdr:from>
    <xdr:to>
      <xdr:col>55</xdr:col>
      <xdr:colOff>88900</xdr:colOff>
      <xdr:row>79</xdr:row>
      <xdr:rowOff>43174</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87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19626</xdr:rowOff>
    </xdr:from>
    <xdr:ext cx="534377"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2021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72949</xdr:rowOff>
    </xdr:from>
    <xdr:to>
      <xdr:col>55</xdr:col>
      <xdr:colOff>88900</xdr:colOff>
      <xdr:row>71</xdr:row>
      <xdr:rowOff>72949</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245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13094</xdr:rowOff>
    </xdr:from>
    <xdr:to>
      <xdr:col>55</xdr:col>
      <xdr:colOff>0</xdr:colOff>
      <xdr:row>78</xdr:row>
      <xdr:rowOff>106992</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386194"/>
          <a:ext cx="838200" cy="93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162983</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1931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140106</xdr:rowOff>
    </xdr:from>
    <xdr:to>
      <xdr:col>55</xdr:col>
      <xdr:colOff>50800</xdr:colOff>
      <xdr:row>78</xdr:row>
      <xdr:rowOff>70256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4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160750</xdr:rowOff>
    </xdr:from>
    <xdr:to>
      <xdr:col>50</xdr:col>
      <xdr:colOff>114300</xdr:colOff>
      <xdr:row>78</xdr:row>
      <xdr:rowOff>13094</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8750300" y="13362400"/>
          <a:ext cx="889000" cy="23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113742</xdr:rowOff>
    </xdr:from>
    <xdr:to>
      <xdr:col>50</xdr:col>
      <xdr:colOff>165100</xdr:colOff>
      <xdr:row>78</xdr:row>
      <xdr:rowOff>43892</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1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60419</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090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7665</xdr:rowOff>
    </xdr:from>
    <xdr:to>
      <xdr:col>45</xdr:col>
      <xdr:colOff>177800</xdr:colOff>
      <xdr:row>77</xdr:row>
      <xdr:rowOff>160750</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209315"/>
          <a:ext cx="889000" cy="153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36074</xdr:rowOff>
    </xdr:from>
    <xdr:to>
      <xdr:col>46</xdr:col>
      <xdr:colOff>38100</xdr:colOff>
      <xdr:row>77</xdr:row>
      <xdr:rowOff>137674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237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154201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012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7665</xdr:rowOff>
    </xdr:from>
    <xdr:to>
      <xdr:col>41</xdr:col>
      <xdr:colOff>50800</xdr:colOff>
      <xdr:row>77</xdr:row>
      <xdr:rowOff>127870</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6972300" y="13209315"/>
          <a:ext cx="889000" cy="120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46323</xdr:rowOff>
    </xdr:from>
    <xdr:to>
      <xdr:col>41</xdr:col>
      <xdr:colOff>101600</xdr:colOff>
      <xdr:row>76</xdr:row>
      <xdr:rowOff>147923</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076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164451</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2851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92520</xdr:rowOff>
    </xdr:from>
    <xdr:to>
      <xdr:col>36</xdr:col>
      <xdr:colOff>165100</xdr:colOff>
      <xdr:row>78</xdr:row>
      <xdr:rowOff>22670</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294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13797</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38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56192</xdr:rowOff>
    </xdr:from>
    <xdr:to>
      <xdr:col>55</xdr:col>
      <xdr:colOff>50800</xdr:colOff>
      <xdr:row>78</xdr:row>
      <xdr:rowOff>157792</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429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142569</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344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133744</xdr:rowOff>
    </xdr:from>
    <xdr:to>
      <xdr:col>50</xdr:col>
      <xdr:colOff>165100</xdr:colOff>
      <xdr:row>78</xdr:row>
      <xdr:rowOff>63894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33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55021</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3428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109950</xdr:rowOff>
    </xdr:from>
    <xdr:to>
      <xdr:col>46</xdr:col>
      <xdr:colOff>38100</xdr:colOff>
      <xdr:row>78</xdr:row>
      <xdr:rowOff>40100</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31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31227</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3404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128315</xdr:rowOff>
    </xdr:from>
    <xdr:to>
      <xdr:col>41</xdr:col>
      <xdr:colOff>101600</xdr:colOff>
      <xdr:row>77</xdr:row>
      <xdr:rowOff>58465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15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49592</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3251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77070</xdr:rowOff>
    </xdr:from>
    <xdr:to>
      <xdr:col>36</xdr:col>
      <xdr:colOff>165100</xdr:colOff>
      <xdr:row>78</xdr:row>
      <xdr:rowOff>7220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27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23747</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3053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151301</xdr:rowOff>
    </xdr:from>
    <xdr:to>
      <xdr:col>54</xdr:col>
      <xdr:colOff>189865</xdr:colOff>
      <xdr:row>98</xdr:row>
      <xdr:rowOff>106172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753251"/>
          <a:ext cx="1270" cy="1155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109999</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691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106172</xdr:rowOff>
    </xdr:from>
    <xdr:to>
      <xdr:col>55</xdr:col>
      <xdr:colOff>88900</xdr:colOff>
      <xdr:row>98</xdr:row>
      <xdr:rowOff>106172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6908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97978</xdr:rowOff>
    </xdr:from>
    <xdr:ext cx="534377"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528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151301</xdr:rowOff>
    </xdr:from>
    <xdr:to>
      <xdr:col>55</xdr:col>
      <xdr:colOff>88900</xdr:colOff>
      <xdr:row>91</xdr:row>
      <xdr:rowOff>151301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753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71882</xdr:rowOff>
    </xdr:from>
    <xdr:to>
      <xdr:col>55</xdr:col>
      <xdr:colOff>0</xdr:colOff>
      <xdr:row>97</xdr:row>
      <xdr:rowOff>39021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9639300" y="16531082"/>
          <a:ext cx="838200" cy="138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136941</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2532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114064</xdr:rowOff>
    </xdr:from>
    <xdr:to>
      <xdr:col>55</xdr:col>
      <xdr:colOff>50800</xdr:colOff>
      <xdr:row>96</xdr:row>
      <xdr:rowOff>44214</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40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168103</xdr:rowOff>
    </xdr:from>
    <xdr:to>
      <xdr:col>50</xdr:col>
      <xdr:colOff>114300</xdr:colOff>
      <xdr:row>96</xdr:row>
      <xdr:rowOff>71882</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8750300" y="16284403"/>
          <a:ext cx="889000" cy="246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168948</xdr:rowOff>
    </xdr:from>
    <xdr:to>
      <xdr:col>50</xdr:col>
      <xdr:colOff>165100</xdr:colOff>
      <xdr:row>96</xdr:row>
      <xdr:rowOff>99098</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45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115625</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23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168103</xdr:rowOff>
    </xdr:from>
    <xdr:to>
      <xdr:col>45</xdr:col>
      <xdr:colOff>177800</xdr:colOff>
      <xdr:row>97</xdr:row>
      <xdr:rowOff>2484</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7861300" y="16284403"/>
          <a:ext cx="889000" cy="348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77451</xdr:rowOff>
    </xdr:from>
    <xdr:to>
      <xdr:col>46</xdr:col>
      <xdr:colOff>38100</xdr:colOff>
      <xdr:row>96</xdr:row>
      <xdr:rowOff>7601</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36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170178</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457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59099</xdr:rowOff>
    </xdr:from>
    <xdr:to>
      <xdr:col>41</xdr:col>
      <xdr:colOff>50800</xdr:colOff>
      <xdr:row>97</xdr:row>
      <xdr:rowOff>2484</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6972300" y="16346849"/>
          <a:ext cx="889000" cy="286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156851</xdr:rowOff>
    </xdr:from>
    <xdr:to>
      <xdr:col>41</xdr:col>
      <xdr:colOff>101600</xdr:colOff>
      <xdr:row>96</xdr:row>
      <xdr:rowOff>87001</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44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103528</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21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76079</xdr:rowOff>
    </xdr:from>
    <xdr:to>
      <xdr:col>36</xdr:col>
      <xdr:colOff>165100</xdr:colOff>
      <xdr:row>97</xdr:row>
      <xdr:rowOff>6229</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535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168806</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628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159671</xdr:rowOff>
    </xdr:from>
    <xdr:to>
      <xdr:col>55</xdr:col>
      <xdr:colOff>50800</xdr:colOff>
      <xdr:row>97</xdr:row>
      <xdr:rowOff>89821</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618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138098</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59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21082</xdr:rowOff>
    </xdr:from>
    <xdr:to>
      <xdr:col>50</xdr:col>
      <xdr:colOff>165100</xdr:colOff>
      <xdr:row>96</xdr:row>
      <xdr:rowOff>122682</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480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113809</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57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117303</xdr:rowOff>
    </xdr:from>
    <xdr:to>
      <xdr:col>46</xdr:col>
      <xdr:colOff>38100</xdr:colOff>
      <xdr:row>95</xdr:row>
      <xdr:rowOff>47453</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233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63980</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6008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123134</xdr:rowOff>
    </xdr:from>
    <xdr:to>
      <xdr:col>41</xdr:col>
      <xdr:colOff>101600</xdr:colOff>
      <xdr:row>97</xdr:row>
      <xdr:rowOff>53284</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582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44411</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675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8299</xdr:rowOff>
    </xdr:from>
    <xdr:to>
      <xdr:col>36</xdr:col>
      <xdr:colOff>165100</xdr:colOff>
      <xdr:row>95</xdr:row>
      <xdr:rowOff>109899</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296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126426</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607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76378</xdr:rowOff>
    </xdr:from>
    <xdr:to>
      <xdr:col>85</xdr:col>
      <xdr:colOff>126364</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219878"/>
          <a:ext cx="1269" cy="1511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23055</xdr:rowOff>
    </xdr:from>
    <xdr:ext cx="534377"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4995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76378</xdr:rowOff>
    </xdr:from>
    <xdr:to>
      <xdr:col>86</xdr:col>
      <xdr:colOff>25400</xdr:colOff>
      <xdr:row>30</xdr:row>
      <xdr:rowOff>76378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219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42088</xdr:rowOff>
    </xdr:from>
    <xdr:to>
      <xdr:col>85</xdr:col>
      <xdr:colOff>127000</xdr:colOff>
      <xdr:row>39</xdr:row>
      <xdr:rowOff>44450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5481300" y="6728638"/>
          <a:ext cx="838200" cy="2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59275</xdr:rowOff>
    </xdr:from>
    <xdr:ext cx="469744"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402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36399</xdr:rowOff>
    </xdr:from>
    <xdr:to>
      <xdr:col>85</xdr:col>
      <xdr:colOff>177800</xdr:colOff>
      <xdr:row>38</xdr:row>
      <xdr:rowOff>137999</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551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169875</xdr:rowOff>
    </xdr:from>
    <xdr:to>
      <xdr:col>81</xdr:col>
      <xdr:colOff>50800</xdr:colOff>
      <xdr:row>39</xdr:row>
      <xdr:rowOff>42088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4592300" y="6684975"/>
          <a:ext cx="889000" cy="43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110617</xdr:rowOff>
    </xdr:from>
    <xdr:to>
      <xdr:col>81</xdr:col>
      <xdr:colOff>101600</xdr:colOff>
      <xdr:row>39</xdr:row>
      <xdr:rowOff>40767</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62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57294</xdr:rowOff>
    </xdr:from>
    <xdr:ext cx="378565"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2017" y="64009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156007</xdr:rowOff>
    </xdr:from>
    <xdr:to>
      <xdr:col>76</xdr:col>
      <xdr:colOff>114300</xdr:colOff>
      <xdr:row>38</xdr:row>
      <xdr:rowOff>169875</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3703300" y="6671107"/>
          <a:ext cx="889000" cy="13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30607</xdr:rowOff>
    </xdr:from>
    <xdr:to>
      <xdr:col>76</xdr:col>
      <xdr:colOff>165100</xdr:colOff>
      <xdr:row>38</xdr:row>
      <xdr:rowOff>132207</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54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148734</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57428" y="6320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53975</xdr:rowOff>
    </xdr:from>
    <xdr:to>
      <xdr:col>71</xdr:col>
      <xdr:colOff>177800</xdr:colOff>
      <xdr:row>38</xdr:row>
      <xdr:rowOff>156007</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2814300" y="6569075"/>
          <a:ext cx="889000" cy="102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1956</xdr:rowOff>
    </xdr:from>
    <xdr:to>
      <xdr:col>72</xdr:col>
      <xdr:colOff>38100</xdr:colOff>
      <xdr:row>36</xdr:row>
      <xdr:rowOff>103556</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174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34</xdr:row>
      <xdr:rowOff>120083</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468428" y="5949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66345</xdr:rowOff>
    </xdr:from>
    <xdr:to>
      <xdr:col>67</xdr:col>
      <xdr:colOff>101600</xdr:colOff>
      <xdr:row>38</xdr:row>
      <xdr:rowOff>167945</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58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159072</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579428" y="6674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162738</xdr:rowOff>
    </xdr:from>
    <xdr:to>
      <xdr:col>81</xdr:col>
      <xdr:colOff>101600</xdr:colOff>
      <xdr:row>39</xdr:row>
      <xdr:rowOff>92888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677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84015</xdr:rowOff>
    </xdr:from>
    <xdr:ext cx="313932"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324333" y="6770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119075</xdr:rowOff>
    </xdr:from>
    <xdr:to>
      <xdr:col>76</xdr:col>
      <xdr:colOff>165100</xdr:colOff>
      <xdr:row>39</xdr:row>
      <xdr:rowOff>49225</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63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40352</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3017" y="67269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105207</xdr:rowOff>
    </xdr:from>
    <xdr:to>
      <xdr:col>72</xdr:col>
      <xdr:colOff>38100</xdr:colOff>
      <xdr:row>39</xdr:row>
      <xdr:rowOff>35357</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62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26484</xdr:rowOff>
    </xdr:from>
    <xdr:ext cx="378565"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14017" y="67130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3175</xdr:rowOff>
    </xdr:from>
    <xdr:to>
      <xdr:col>67</xdr:col>
      <xdr:colOff>101600</xdr:colOff>
      <xdr:row>38</xdr:row>
      <xdr:rowOff>104775</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51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121302</xdr:rowOff>
    </xdr:from>
    <xdr:ext cx="469744"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579428" y="629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119621</xdr:rowOff>
    </xdr:from>
    <xdr:to>
      <xdr:col>85</xdr:col>
      <xdr:colOff>126364</xdr:colOff>
      <xdr:row>78</xdr:row>
      <xdr:rowOff>48718</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292571"/>
          <a:ext cx="1269" cy="1129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52545</xdr:rowOff>
    </xdr:from>
    <xdr:ext cx="469744"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425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48718</xdr:rowOff>
    </xdr:from>
    <xdr:to>
      <xdr:col>86</xdr:col>
      <xdr:colOff>25400</xdr:colOff>
      <xdr:row>78</xdr:row>
      <xdr:rowOff>48718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421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66298</xdr:rowOff>
    </xdr:from>
    <xdr:ext cx="534377"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2067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119621</xdr:rowOff>
    </xdr:from>
    <xdr:to>
      <xdr:col>86</xdr:col>
      <xdr:colOff>25400</xdr:colOff>
      <xdr:row>71</xdr:row>
      <xdr:rowOff>119621</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292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43631</xdr:rowOff>
    </xdr:from>
    <xdr:to>
      <xdr:col>85</xdr:col>
      <xdr:colOff>127000</xdr:colOff>
      <xdr:row>73</xdr:row>
      <xdr:rowOff>61309</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5481300" y="12559481"/>
          <a:ext cx="838200" cy="17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90949</xdr:rowOff>
    </xdr:from>
    <xdr:ext cx="534377"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27782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112522</xdr:rowOff>
    </xdr:from>
    <xdr:to>
      <xdr:col>85</xdr:col>
      <xdr:colOff>177800</xdr:colOff>
      <xdr:row>75</xdr:row>
      <xdr:rowOff>42672</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279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23152</xdr:rowOff>
    </xdr:from>
    <xdr:to>
      <xdr:col>81</xdr:col>
      <xdr:colOff>50800</xdr:colOff>
      <xdr:row>73</xdr:row>
      <xdr:rowOff>43631</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4592300" y="12539002"/>
          <a:ext cx="889000" cy="2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113455</xdr:rowOff>
    </xdr:from>
    <xdr:to>
      <xdr:col>81</xdr:col>
      <xdr:colOff>101600</xdr:colOff>
      <xdr:row>75</xdr:row>
      <xdr:rowOff>43605</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2800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34732</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14111" y="12893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23152</xdr:rowOff>
    </xdr:from>
    <xdr:to>
      <xdr:col>76</xdr:col>
      <xdr:colOff>114300</xdr:colOff>
      <xdr:row>73</xdr:row>
      <xdr:rowOff>44259</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3703300" y="12539002"/>
          <a:ext cx="889000" cy="21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157328</xdr:rowOff>
    </xdr:from>
    <xdr:to>
      <xdr:col>76</xdr:col>
      <xdr:colOff>165100</xdr:colOff>
      <xdr:row>75</xdr:row>
      <xdr:rowOff>87478</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284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78605</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293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44259</xdr:rowOff>
    </xdr:from>
    <xdr:to>
      <xdr:col>71</xdr:col>
      <xdr:colOff>177800</xdr:colOff>
      <xdr:row>73</xdr:row>
      <xdr:rowOff>89274</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2814300" y="12560109"/>
          <a:ext cx="889000" cy="45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168510</xdr:rowOff>
    </xdr:from>
    <xdr:to>
      <xdr:col>72</xdr:col>
      <xdr:colOff>38100</xdr:colOff>
      <xdr:row>75</xdr:row>
      <xdr:rowOff>98660</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28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89787</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36111" y="12948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17043</xdr:rowOff>
    </xdr:from>
    <xdr:to>
      <xdr:col>67</xdr:col>
      <xdr:colOff>101600</xdr:colOff>
      <xdr:row>75</xdr:row>
      <xdr:rowOff>118643</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2875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109770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47111" y="1296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10509</xdr:rowOff>
    </xdr:from>
    <xdr:to>
      <xdr:col>85</xdr:col>
      <xdr:colOff>177800</xdr:colOff>
      <xdr:row>73</xdr:row>
      <xdr:rowOff>112109</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2526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33386</xdr:rowOff>
    </xdr:from>
    <xdr:ext cx="534377"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2377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164281</xdr:rowOff>
    </xdr:from>
    <xdr:to>
      <xdr:col>81</xdr:col>
      <xdr:colOff>101600</xdr:colOff>
      <xdr:row>73</xdr:row>
      <xdr:rowOff>94431</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2508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71</xdr:row>
      <xdr:rowOff>110958</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14111" y="12283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143802</xdr:rowOff>
    </xdr:from>
    <xdr:to>
      <xdr:col>76</xdr:col>
      <xdr:colOff>165100</xdr:colOff>
      <xdr:row>73</xdr:row>
      <xdr:rowOff>73952</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2488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71</xdr:row>
      <xdr:rowOff>90479</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25111" y="1226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164909</xdr:rowOff>
    </xdr:from>
    <xdr:to>
      <xdr:col>72</xdr:col>
      <xdr:colOff>38100</xdr:colOff>
      <xdr:row>73</xdr:row>
      <xdr:rowOff>95059</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2509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71</xdr:row>
      <xdr:rowOff>111586</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36111" y="12284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38474</xdr:rowOff>
    </xdr:from>
    <xdr:to>
      <xdr:col>67</xdr:col>
      <xdr:colOff>101600</xdr:colOff>
      <xdr:row>73</xdr:row>
      <xdr:rowOff>140074</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2554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156601</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47111" y="12329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129908</xdr:rowOff>
    </xdr:from>
    <xdr:to>
      <xdr:col>85</xdr:col>
      <xdr:colOff>126364</xdr:colOff>
      <xdr:row>99</xdr:row>
      <xdr:rowOff>19286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388958"/>
          <a:ext cx="1269" cy="1603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23113</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996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19286</xdr:rowOff>
    </xdr:from>
    <xdr:to>
      <xdr:col>86</xdr:col>
      <xdr:colOff>25400</xdr:colOff>
      <xdr:row>99</xdr:row>
      <xdr:rowOff>19286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992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76585</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164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129908</xdr:rowOff>
    </xdr:from>
    <xdr:to>
      <xdr:col>86</xdr:col>
      <xdr:colOff>25400</xdr:colOff>
      <xdr:row>89</xdr:row>
      <xdr:rowOff>129908</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38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44298</xdr:rowOff>
    </xdr:from>
    <xdr:to>
      <xdr:col>85</xdr:col>
      <xdr:colOff>127000</xdr:colOff>
      <xdr:row>97</xdr:row>
      <xdr:rowOff>44641</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5481300" y="16674948"/>
          <a:ext cx="8382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102328</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3900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79451</xdr:rowOff>
    </xdr:from>
    <xdr:to>
      <xdr:col>85</xdr:col>
      <xdr:colOff>177800</xdr:colOff>
      <xdr:row>97</xdr:row>
      <xdr:rowOff>9601</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53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44641</xdr:rowOff>
    </xdr:from>
    <xdr:to>
      <xdr:col>81</xdr:col>
      <xdr:colOff>50800</xdr:colOff>
      <xdr:row>98</xdr:row>
      <xdr:rowOff>92114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675291"/>
          <a:ext cx="889000" cy="218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63545</xdr:rowOff>
    </xdr:from>
    <xdr:to>
      <xdr:col>81</xdr:col>
      <xdr:colOff>101600</xdr:colOff>
      <xdr:row>96</xdr:row>
      <xdr:rowOff>165145</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52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10222</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297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92114</xdr:rowOff>
    </xdr:from>
    <xdr:to>
      <xdr:col>76</xdr:col>
      <xdr:colOff>114300</xdr:colOff>
      <xdr:row>98</xdr:row>
      <xdr:rowOff>117793</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894214"/>
          <a:ext cx="889000" cy="25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88348</xdr:rowOff>
    </xdr:from>
    <xdr:to>
      <xdr:col>76</xdr:col>
      <xdr:colOff>165100</xdr:colOff>
      <xdr:row>98</xdr:row>
      <xdr:rowOff>18498</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718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35025</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494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117793</xdr:rowOff>
    </xdr:from>
    <xdr:to>
      <xdr:col>71</xdr:col>
      <xdr:colOff>177800</xdr:colOff>
      <xdr:row>98</xdr:row>
      <xdr:rowOff>130423</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2814300" y="16919893"/>
          <a:ext cx="889000" cy="12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72689</xdr:rowOff>
    </xdr:from>
    <xdr:to>
      <xdr:col>72</xdr:col>
      <xdr:colOff>38100</xdr:colOff>
      <xdr:row>97</xdr:row>
      <xdr:rowOff>2839</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53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19366</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630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135973</xdr:rowOff>
    </xdr:from>
    <xdr:to>
      <xdr:col>67</xdr:col>
      <xdr:colOff>101600</xdr:colOff>
      <xdr:row>98</xdr:row>
      <xdr:rowOff>66123</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7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82650</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541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164948</xdr:rowOff>
    </xdr:from>
    <xdr:to>
      <xdr:col>85</xdr:col>
      <xdr:colOff>177800</xdr:colOff>
      <xdr:row>97</xdr:row>
      <xdr:rowOff>95098</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62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143375</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602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165291</xdr:rowOff>
    </xdr:from>
    <xdr:to>
      <xdr:col>81</xdr:col>
      <xdr:colOff>101600</xdr:colOff>
      <xdr:row>97</xdr:row>
      <xdr:rowOff>95441</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62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86568</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717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41314</xdr:rowOff>
    </xdr:from>
    <xdr:to>
      <xdr:col>76</xdr:col>
      <xdr:colOff>165100</xdr:colOff>
      <xdr:row>98</xdr:row>
      <xdr:rowOff>142914</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843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134041</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57428" y="16936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66993</xdr:rowOff>
    </xdr:from>
    <xdr:to>
      <xdr:col>72</xdr:col>
      <xdr:colOff>38100</xdr:colOff>
      <xdr:row>98</xdr:row>
      <xdr:rowOff>168593</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869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159720</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68428" y="16961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79623</xdr:rowOff>
    </xdr:from>
    <xdr:to>
      <xdr:col>67</xdr:col>
      <xdr:colOff>101600</xdr:colOff>
      <xdr:row>99</xdr:row>
      <xdr:rowOff>9773</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881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900</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79428" y="16974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53975</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368925"/>
          <a:ext cx="1269"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652</xdr:rowOff>
    </xdr:from>
    <xdr:ext cx="534377"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5144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53975</xdr:rowOff>
    </xdr:from>
    <xdr:to>
      <xdr:col>116</xdr:col>
      <xdr:colOff>152400</xdr:colOff>
      <xdr:row>31</xdr:row>
      <xdr:rowOff>53975</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368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34</xdr:row>
      <xdr:rowOff>37465</xdr:rowOff>
    </xdr:from>
    <xdr:to>
      <xdr:col>116</xdr:col>
      <xdr:colOff>63500</xdr:colOff>
      <xdr:row>39</xdr:row>
      <xdr:rowOff>4572</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21323300" y="5866765"/>
          <a:ext cx="838200" cy="824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93870</xdr:rowOff>
    </xdr:from>
    <xdr:ext cx="469744"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2660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115443</xdr:rowOff>
    </xdr:from>
    <xdr:to>
      <xdr:col>116</xdr:col>
      <xdr:colOff>114300</xdr:colOff>
      <xdr:row>37</xdr:row>
      <xdr:rowOff>45593</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28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4572</xdr:rowOff>
    </xdr:from>
    <xdr:to>
      <xdr:col>111</xdr:col>
      <xdr:colOff>177800</xdr:colOff>
      <xdr:row>39</xdr:row>
      <xdr:rowOff>16256</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0434300" y="6691122"/>
          <a:ext cx="889000" cy="11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160274</xdr:rowOff>
    </xdr:from>
    <xdr:to>
      <xdr:col>112</xdr:col>
      <xdr:colOff>38100</xdr:colOff>
      <xdr:row>37</xdr:row>
      <xdr:rowOff>90424</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33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106951</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088428" y="6107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13716</xdr:rowOff>
    </xdr:from>
    <xdr:to>
      <xdr:col>107</xdr:col>
      <xdr:colOff>50800</xdr:colOff>
      <xdr:row>39</xdr:row>
      <xdr:rowOff>16256</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9545300" y="6700266"/>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5842</xdr:rowOff>
    </xdr:from>
    <xdr:to>
      <xdr:col>107</xdr:col>
      <xdr:colOff>101600</xdr:colOff>
      <xdr:row>37</xdr:row>
      <xdr:rowOff>107442</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34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123969</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199428" y="6124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13716</xdr:rowOff>
    </xdr:from>
    <xdr:to>
      <xdr:col>102</xdr:col>
      <xdr:colOff>114300</xdr:colOff>
      <xdr:row>39</xdr:row>
      <xdr:rowOff>23876</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18656300" y="6700266"/>
          <a:ext cx="8890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35941</xdr:rowOff>
    </xdr:from>
    <xdr:to>
      <xdr:col>102</xdr:col>
      <xdr:colOff>165100</xdr:colOff>
      <xdr:row>37</xdr:row>
      <xdr:rowOff>137541</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379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154068</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10428" y="6154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69977</xdr:rowOff>
    </xdr:from>
    <xdr:to>
      <xdr:col>98</xdr:col>
      <xdr:colOff>38100</xdr:colOff>
      <xdr:row>38</xdr:row>
      <xdr:rowOff>127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41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16654</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21428" y="6188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158115</xdr:rowOff>
    </xdr:from>
    <xdr:to>
      <xdr:col>116</xdr:col>
      <xdr:colOff>114300</xdr:colOff>
      <xdr:row>34</xdr:row>
      <xdr:rowOff>88265</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5815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33</xdr:row>
      <xdr:rowOff>9542</xdr:rowOff>
    </xdr:from>
    <xdr:ext cx="469744"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5667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125222</xdr:rowOff>
    </xdr:from>
    <xdr:to>
      <xdr:col>112</xdr:col>
      <xdr:colOff>38100</xdr:colOff>
      <xdr:row>39</xdr:row>
      <xdr:rowOff>55372</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6640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46499</xdr:rowOff>
    </xdr:from>
    <xdr:ext cx="378565"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4017" y="67330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136906</xdr:rowOff>
    </xdr:from>
    <xdr:to>
      <xdr:col>107</xdr:col>
      <xdr:colOff>101600</xdr:colOff>
      <xdr:row>39</xdr:row>
      <xdr:rowOff>67056</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6652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58183</xdr:rowOff>
    </xdr:from>
    <xdr:ext cx="378565"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245017" y="67447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134366</xdr:rowOff>
    </xdr:from>
    <xdr:to>
      <xdr:col>102</xdr:col>
      <xdr:colOff>165100</xdr:colOff>
      <xdr:row>39</xdr:row>
      <xdr:rowOff>64516</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664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55643</xdr:rowOff>
    </xdr:from>
    <xdr:ext cx="378565"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356017" y="6742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144526</xdr:rowOff>
    </xdr:from>
    <xdr:to>
      <xdr:col>98</xdr:col>
      <xdr:colOff>38100</xdr:colOff>
      <xdr:row>39</xdr:row>
      <xdr:rowOff>74676</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6659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65803</xdr:rowOff>
    </xdr:from>
    <xdr:ext cx="378565"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467017" y="67523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36430</xdr:rowOff>
    </xdr:from>
    <xdr:to>
      <xdr:col>116</xdr:col>
      <xdr:colOff>62864</xdr:colOff>
      <xdr:row>58</xdr:row>
      <xdr:rowOff>25057</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22159595" y="8780380"/>
          <a:ext cx="1269" cy="1188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28884</xdr:rowOff>
    </xdr:from>
    <xdr:ext cx="249299" cy="259045"/>
    <xdr:sp macro="" textlink="">
      <xdr:nvSpPr>
        <xdr:cNvPr id="789" name="貸付金最小値テキスト">
          <a:extLst>
            <a:ext uri="{FF2B5EF4-FFF2-40B4-BE49-F238E27FC236}">
              <a16:creationId xmlns:a16="http://schemas.microsoft.com/office/drawing/2014/main" id="{00000000-0008-0000-0600-000015030000}"/>
            </a:ext>
          </a:extLst>
        </xdr:cNvPr>
        <xdr:cNvSpPr txBox="1"/>
      </xdr:nvSpPr>
      <xdr:spPr>
        <a:xfrm>
          <a:off x="22212300" y="99729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25057</xdr:rowOff>
    </xdr:from>
    <xdr:to>
      <xdr:col>116</xdr:col>
      <xdr:colOff>152400</xdr:colOff>
      <xdr:row>58</xdr:row>
      <xdr:rowOff>25057</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996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154557</xdr:rowOff>
    </xdr:from>
    <xdr:ext cx="534377" cy="259045"/>
    <xdr:sp macro="" textlink="">
      <xdr:nvSpPr>
        <xdr:cNvPr id="791" name="貸付金最大値テキスト">
          <a:extLst>
            <a:ext uri="{FF2B5EF4-FFF2-40B4-BE49-F238E27FC236}">
              <a16:creationId xmlns:a16="http://schemas.microsoft.com/office/drawing/2014/main" id="{00000000-0008-0000-0600-000017030000}"/>
            </a:ext>
          </a:extLst>
        </xdr:cNvPr>
        <xdr:cNvSpPr txBox="1"/>
      </xdr:nvSpPr>
      <xdr:spPr>
        <a:xfrm>
          <a:off x="22212300" y="8555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36430</xdr:rowOff>
    </xdr:from>
    <xdr:to>
      <xdr:col>116</xdr:col>
      <xdr:colOff>152400</xdr:colOff>
      <xdr:row>51</xdr:row>
      <xdr:rowOff>36430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8780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18485</xdr:rowOff>
    </xdr:from>
    <xdr:to>
      <xdr:col>116</xdr:col>
      <xdr:colOff>63500</xdr:colOff>
      <xdr:row>58</xdr:row>
      <xdr:rowOff>22257</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1323300" y="9962585"/>
          <a:ext cx="838200" cy="3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53598</xdr:rowOff>
    </xdr:from>
    <xdr:ext cx="469744" cy="259045"/>
    <xdr:sp macro="" textlink="">
      <xdr:nvSpPr>
        <xdr:cNvPr id="794" name="貸付金平均値テキスト">
          <a:extLst>
            <a:ext uri="{FF2B5EF4-FFF2-40B4-BE49-F238E27FC236}">
              <a16:creationId xmlns:a16="http://schemas.microsoft.com/office/drawing/2014/main" id="{00000000-0008-0000-0600-00001A030000}"/>
            </a:ext>
          </a:extLst>
        </xdr:cNvPr>
        <xdr:cNvSpPr txBox="1"/>
      </xdr:nvSpPr>
      <xdr:spPr>
        <a:xfrm>
          <a:off x="22212300" y="94833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30721</xdr:rowOff>
    </xdr:from>
    <xdr:to>
      <xdr:col>116</xdr:col>
      <xdr:colOff>114300</xdr:colOff>
      <xdr:row>56</xdr:row>
      <xdr:rowOff>132321</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2110700" y="9631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17628</xdr:rowOff>
    </xdr:from>
    <xdr:to>
      <xdr:col>111</xdr:col>
      <xdr:colOff>177800</xdr:colOff>
      <xdr:row>58</xdr:row>
      <xdr:rowOff>18485</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0434300" y="9961728"/>
          <a:ext cx="889000" cy="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29064</xdr:rowOff>
    </xdr:from>
    <xdr:to>
      <xdr:col>112</xdr:col>
      <xdr:colOff>38100</xdr:colOff>
      <xdr:row>56</xdr:row>
      <xdr:rowOff>130664</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1272500" y="963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147191</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088428" y="9405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12884</xdr:rowOff>
    </xdr:from>
    <xdr:to>
      <xdr:col>107</xdr:col>
      <xdr:colOff>50800</xdr:colOff>
      <xdr:row>58</xdr:row>
      <xdr:rowOff>17628</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19545300" y="9956984"/>
          <a:ext cx="889000" cy="4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31521</xdr:rowOff>
    </xdr:from>
    <xdr:to>
      <xdr:col>107</xdr:col>
      <xdr:colOff>101600</xdr:colOff>
      <xdr:row>56</xdr:row>
      <xdr:rowOff>133121</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0383500" y="963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149648</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199428" y="9407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12884</xdr:rowOff>
    </xdr:from>
    <xdr:to>
      <xdr:col>102</xdr:col>
      <xdr:colOff>114300</xdr:colOff>
      <xdr:row>58</xdr:row>
      <xdr:rowOff>21914</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18656300" y="9956984"/>
          <a:ext cx="889000" cy="9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47752</xdr:rowOff>
    </xdr:from>
    <xdr:to>
      <xdr:col>102</xdr:col>
      <xdr:colOff>165100</xdr:colOff>
      <xdr:row>56</xdr:row>
      <xdr:rowOff>149352</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9494500" y="96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165879</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10428" y="9424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89</xdr:rowOff>
    </xdr:from>
    <xdr:to>
      <xdr:col>98</xdr:col>
      <xdr:colOff>38100</xdr:colOff>
      <xdr:row>56</xdr:row>
      <xdr:rowOff>101689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8605500" y="960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118216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421428" y="9376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142907</xdr:rowOff>
    </xdr:from>
    <xdr:to>
      <xdr:col>116</xdr:col>
      <xdr:colOff>114300</xdr:colOff>
      <xdr:row>58</xdr:row>
      <xdr:rowOff>73057</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2110700" y="9915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57834</xdr:rowOff>
    </xdr:from>
    <xdr:ext cx="313932" cy="259045"/>
    <xdr:sp macro="" textlink="">
      <xdr:nvSpPr>
        <xdr:cNvPr id="813" name="貸付金該当値テキスト">
          <a:extLst>
            <a:ext uri="{FF2B5EF4-FFF2-40B4-BE49-F238E27FC236}">
              <a16:creationId xmlns:a16="http://schemas.microsoft.com/office/drawing/2014/main" id="{00000000-0008-0000-0600-00002D030000}"/>
            </a:ext>
          </a:extLst>
        </xdr:cNvPr>
        <xdr:cNvSpPr txBox="1"/>
      </xdr:nvSpPr>
      <xdr:spPr>
        <a:xfrm>
          <a:off x="22212300" y="98304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139135</xdr:rowOff>
    </xdr:from>
    <xdr:to>
      <xdr:col>112</xdr:col>
      <xdr:colOff>38100</xdr:colOff>
      <xdr:row>58</xdr:row>
      <xdr:rowOff>69285</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1272500" y="9911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60412</xdr:rowOff>
    </xdr:from>
    <xdr:ext cx="378565"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134017" y="100045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138278</xdr:rowOff>
    </xdr:from>
    <xdr:to>
      <xdr:col>107</xdr:col>
      <xdr:colOff>101600</xdr:colOff>
      <xdr:row>58</xdr:row>
      <xdr:rowOff>68428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0383500" y="991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59555</xdr:rowOff>
    </xdr:from>
    <xdr:ext cx="378565"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5017" y="10003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133534</xdr:rowOff>
    </xdr:from>
    <xdr:to>
      <xdr:col>102</xdr:col>
      <xdr:colOff>165100</xdr:colOff>
      <xdr:row>58</xdr:row>
      <xdr:rowOff>63684</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9494500" y="9906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54811</xdr:rowOff>
    </xdr:from>
    <xdr:ext cx="378565"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56017" y="99989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142564</xdr:rowOff>
    </xdr:from>
    <xdr:to>
      <xdr:col>98</xdr:col>
      <xdr:colOff>38100</xdr:colOff>
      <xdr:row>58</xdr:row>
      <xdr:rowOff>72714</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8605500" y="991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58</xdr:row>
      <xdr:rowOff>63841</xdr:rowOff>
    </xdr:from>
    <xdr:ext cx="313932"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99333" y="100079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a:extLst>
            <a:ext uri="{FF2B5EF4-FFF2-40B4-BE49-F238E27FC236}">
              <a16:creationId xmlns:a16="http://schemas.microsoft.com/office/drawing/2014/main" id="{00000000-0008-0000-0600-00004B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96815</xdr:rowOff>
    </xdr:from>
    <xdr:to>
      <xdr:col>116</xdr:col>
      <xdr:colOff>62864</xdr:colOff>
      <xdr:row>79</xdr:row>
      <xdr:rowOff>3180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2159595" y="12098315"/>
          <a:ext cx="1269" cy="1449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7007</xdr:rowOff>
    </xdr:from>
    <xdr:ext cx="534377" cy="259045"/>
    <xdr:sp macro="" textlink="">
      <xdr:nvSpPr>
        <xdr:cNvPr id="845" name="繰出金最小値テキスト">
          <a:extLst>
            <a:ext uri="{FF2B5EF4-FFF2-40B4-BE49-F238E27FC236}">
              <a16:creationId xmlns:a16="http://schemas.microsoft.com/office/drawing/2014/main" id="{00000000-0008-0000-0600-00004D030000}"/>
            </a:ext>
          </a:extLst>
        </xdr:cNvPr>
        <xdr:cNvSpPr txBox="1"/>
      </xdr:nvSpPr>
      <xdr:spPr>
        <a:xfrm>
          <a:off x="22212300" y="13551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3180</xdr:rowOff>
    </xdr:from>
    <xdr:to>
      <xdr:col>116</xdr:col>
      <xdr:colOff>152400</xdr:colOff>
      <xdr:row>79</xdr:row>
      <xdr:rowOff>3180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3547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43492</xdr:rowOff>
    </xdr:from>
    <xdr:ext cx="534377" cy="259045"/>
    <xdr:sp macro="" textlink="">
      <xdr:nvSpPr>
        <xdr:cNvPr id="847" name="繰出金最大値テキスト">
          <a:extLst>
            <a:ext uri="{FF2B5EF4-FFF2-40B4-BE49-F238E27FC236}">
              <a16:creationId xmlns:a16="http://schemas.microsoft.com/office/drawing/2014/main" id="{00000000-0008-0000-0600-00004F030000}"/>
            </a:ext>
          </a:extLst>
        </xdr:cNvPr>
        <xdr:cNvSpPr txBox="1"/>
      </xdr:nvSpPr>
      <xdr:spPr>
        <a:xfrm>
          <a:off x="22212300" y="11873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96815</xdr:rowOff>
    </xdr:from>
    <xdr:to>
      <xdr:col>116</xdr:col>
      <xdr:colOff>152400</xdr:colOff>
      <xdr:row>70</xdr:row>
      <xdr:rowOff>96815</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2098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130008</xdr:rowOff>
    </xdr:from>
    <xdr:to>
      <xdr:col>116</xdr:col>
      <xdr:colOff>63500</xdr:colOff>
      <xdr:row>73</xdr:row>
      <xdr:rowOff>161006</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1323300" y="12645858"/>
          <a:ext cx="838200" cy="3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10726</xdr:rowOff>
    </xdr:from>
    <xdr:ext cx="534377" cy="259045"/>
    <xdr:sp macro="" textlink="">
      <xdr:nvSpPr>
        <xdr:cNvPr id="850" name="繰出金平均値テキスト">
          <a:extLst>
            <a:ext uri="{FF2B5EF4-FFF2-40B4-BE49-F238E27FC236}">
              <a16:creationId xmlns:a16="http://schemas.microsoft.com/office/drawing/2014/main" id="{00000000-0008-0000-0600-000052030000}"/>
            </a:ext>
          </a:extLst>
        </xdr:cNvPr>
        <xdr:cNvSpPr txBox="1"/>
      </xdr:nvSpPr>
      <xdr:spPr>
        <a:xfrm>
          <a:off x="22212300" y="126980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32299</xdr:rowOff>
    </xdr:from>
    <xdr:to>
      <xdr:col>116</xdr:col>
      <xdr:colOff>114300</xdr:colOff>
      <xdr:row>74</xdr:row>
      <xdr:rowOff>133899</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2110700" y="12719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161006</xdr:rowOff>
    </xdr:from>
    <xdr:to>
      <xdr:col>111</xdr:col>
      <xdr:colOff>177800</xdr:colOff>
      <xdr:row>74</xdr:row>
      <xdr:rowOff>14564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0434300" y="12676856"/>
          <a:ext cx="889000" cy="25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63388</xdr:rowOff>
    </xdr:from>
    <xdr:to>
      <xdr:col>112</xdr:col>
      <xdr:colOff>38100</xdr:colOff>
      <xdr:row>74</xdr:row>
      <xdr:rowOff>164988</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1272500" y="12750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156115</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056111" y="12843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63942</xdr:rowOff>
    </xdr:from>
    <xdr:to>
      <xdr:col>107</xdr:col>
      <xdr:colOff>50800</xdr:colOff>
      <xdr:row>74</xdr:row>
      <xdr:rowOff>14564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9545300" y="12579792"/>
          <a:ext cx="889000" cy="122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122641</xdr:rowOff>
    </xdr:from>
    <xdr:to>
      <xdr:col>107</xdr:col>
      <xdr:colOff>101600</xdr:colOff>
      <xdr:row>75</xdr:row>
      <xdr:rowOff>52791</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0383500" y="1280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43918</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167111" y="1290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63942</xdr:rowOff>
    </xdr:from>
    <xdr:to>
      <xdr:col>102</xdr:col>
      <xdr:colOff>114300</xdr:colOff>
      <xdr:row>73</xdr:row>
      <xdr:rowOff>145690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18656300" y="12579792"/>
          <a:ext cx="889000" cy="81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71</xdr:row>
      <xdr:rowOff>64577</xdr:rowOff>
    </xdr:from>
    <xdr:to>
      <xdr:col>102</xdr:col>
      <xdr:colOff>165100</xdr:colOff>
      <xdr:row>71</xdr:row>
      <xdr:rowOff>166177</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9494500" y="12237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11254</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278111" y="12012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100833</xdr:rowOff>
    </xdr:from>
    <xdr:to>
      <xdr:col>98</xdr:col>
      <xdr:colOff>38100</xdr:colOff>
      <xdr:row>74</xdr:row>
      <xdr:rowOff>30983</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8605500" y="1261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22110</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389111" y="12709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79208</xdr:rowOff>
    </xdr:from>
    <xdr:to>
      <xdr:col>116</xdr:col>
      <xdr:colOff>114300</xdr:colOff>
      <xdr:row>74</xdr:row>
      <xdr:rowOff>9358</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2110700" y="12595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102085</xdr:rowOff>
    </xdr:from>
    <xdr:ext cx="534377" cy="259045"/>
    <xdr:sp macro="" textlink="">
      <xdr:nvSpPr>
        <xdr:cNvPr id="869" name="繰出金該当値テキスト">
          <a:extLst>
            <a:ext uri="{FF2B5EF4-FFF2-40B4-BE49-F238E27FC236}">
              <a16:creationId xmlns:a16="http://schemas.microsoft.com/office/drawing/2014/main" id="{00000000-0008-0000-0600-000065030000}"/>
            </a:ext>
          </a:extLst>
        </xdr:cNvPr>
        <xdr:cNvSpPr txBox="1"/>
      </xdr:nvSpPr>
      <xdr:spPr>
        <a:xfrm>
          <a:off x="22212300" y="12446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110206</xdr:rowOff>
    </xdr:from>
    <xdr:to>
      <xdr:col>112</xdr:col>
      <xdr:colOff>38100</xdr:colOff>
      <xdr:row>74</xdr:row>
      <xdr:rowOff>40356</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1272500" y="12626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56883</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240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135214</xdr:rowOff>
    </xdr:from>
    <xdr:to>
      <xdr:col>107</xdr:col>
      <xdr:colOff>101600</xdr:colOff>
      <xdr:row>74</xdr:row>
      <xdr:rowOff>65364</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0383500" y="12651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81891</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167111" y="1242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13142</xdr:rowOff>
    </xdr:from>
    <xdr:to>
      <xdr:col>102</xdr:col>
      <xdr:colOff>165100</xdr:colOff>
      <xdr:row>73</xdr:row>
      <xdr:rowOff>114742</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9494500" y="12528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105869</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278111" y="12621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94890</xdr:rowOff>
    </xdr:from>
    <xdr:to>
      <xdr:col>98</xdr:col>
      <xdr:colOff>38100</xdr:colOff>
      <xdr:row>74</xdr:row>
      <xdr:rowOff>25040</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8605500" y="1261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41567</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389111" y="12385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a:extLst>
            <a:ext uri="{FF2B5EF4-FFF2-40B4-BE49-F238E27FC236}">
              <a16:creationId xmlns:a16="http://schemas.microsoft.com/office/drawing/2014/main" id="{00000000-0008-0000-0600-00007E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a:extLst>
            <a:ext uri="{FF2B5EF4-FFF2-40B4-BE49-F238E27FC236}">
              <a16:creationId xmlns:a16="http://schemas.microsoft.com/office/drawing/2014/main" id="{00000000-0008-0000-0600-000080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a:extLst>
            <a:ext uri="{FF2B5EF4-FFF2-40B4-BE49-F238E27FC236}">
              <a16:creationId xmlns:a16="http://schemas.microsoft.com/office/drawing/2014/main" id="{00000000-0008-0000-0600-000083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a:extLst>
            <a:ext uri="{FF2B5EF4-FFF2-40B4-BE49-F238E27FC236}">
              <a16:creationId xmlns:a16="http://schemas.microsoft.com/office/drawing/2014/main" id="{00000000-0008-0000-0600-000096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461,423</a:t>
          </a:r>
          <a:r>
            <a:rPr kumimoji="1" lang="ja-JP" altLang="en-US" sz="1300">
              <a:latin typeface="ＭＳ Ｐゴシック" panose="020B0600070205080204" pitchFamily="50" charset="-128"/>
              <a:ea typeface="ＭＳ Ｐゴシック" panose="020B0600070205080204" pitchFamily="50" charset="-128"/>
            </a:rPr>
            <a:t>円となり、前年度の</a:t>
          </a:r>
          <a:r>
            <a:rPr kumimoji="1" lang="en-US" altLang="ja-JP" sz="1300">
              <a:latin typeface="ＭＳ Ｐゴシック" panose="020B0600070205080204" pitchFamily="50" charset="-128"/>
              <a:ea typeface="ＭＳ Ｐゴシック" panose="020B0600070205080204" pitchFamily="50" charset="-128"/>
            </a:rPr>
            <a:t>473,845</a:t>
          </a:r>
          <a:r>
            <a:rPr kumimoji="1" lang="ja-JP" altLang="en-US" sz="1300">
              <a:latin typeface="ＭＳ Ｐゴシック" panose="020B0600070205080204" pitchFamily="50" charset="-128"/>
              <a:ea typeface="ＭＳ Ｐゴシック" panose="020B0600070205080204" pitchFamily="50" charset="-128"/>
            </a:rPr>
            <a:t>円から</a:t>
          </a:r>
          <a:r>
            <a:rPr kumimoji="1" lang="en-US" altLang="ja-JP" sz="1300">
              <a:latin typeface="ＭＳ Ｐゴシック" panose="020B0600070205080204" pitchFamily="50" charset="-128"/>
              <a:ea typeface="ＭＳ Ｐゴシック" panose="020B0600070205080204" pitchFamily="50" charset="-128"/>
            </a:rPr>
            <a:t>12,422</a:t>
          </a:r>
          <a:r>
            <a:rPr kumimoji="1" lang="ja-JP" altLang="en-US" sz="1300">
              <a:latin typeface="ＭＳ Ｐゴシック" panose="020B0600070205080204" pitchFamily="50" charset="-128"/>
              <a:ea typeface="ＭＳ Ｐゴシック" panose="020B0600070205080204" pitchFamily="50" charset="-128"/>
            </a:rPr>
            <a:t>円減少した。</a:t>
          </a:r>
        </a:p>
        <a:p>
          <a:r>
            <a:rPr kumimoji="1" lang="ja-JP" altLang="en-US" sz="1300">
              <a:latin typeface="ＭＳ Ｐゴシック" panose="020B0600070205080204" pitchFamily="50" charset="-128"/>
              <a:ea typeface="ＭＳ Ｐゴシック" panose="020B0600070205080204" pitchFamily="50" charset="-128"/>
            </a:rPr>
            <a:t>・人件費は、住民一人当たり</a:t>
          </a:r>
          <a:r>
            <a:rPr kumimoji="1" lang="en-US" altLang="ja-JP" sz="1300">
              <a:latin typeface="ＭＳ Ｐゴシック" panose="020B0600070205080204" pitchFamily="50" charset="-128"/>
              <a:ea typeface="ＭＳ Ｐゴシック" panose="020B0600070205080204" pitchFamily="50" charset="-128"/>
            </a:rPr>
            <a:t>81,571</a:t>
          </a:r>
          <a:r>
            <a:rPr kumimoji="1" lang="ja-JP" altLang="en-US" sz="1300">
              <a:latin typeface="ＭＳ Ｐゴシック" panose="020B0600070205080204" pitchFamily="50" charset="-128"/>
              <a:ea typeface="ＭＳ Ｐゴシック" panose="020B0600070205080204" pitchFamily="50" charset="-128"/>
            </a:rPr>
            <a:t>円となっている。令和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年度は会計年度任用職員制度の施行に伴い大幅な増となったが、令和４年度は前年度と同程度の数値となっている。</a:t>
          </a:r>
        </a:p>
        <a:p>
          <a:r>
            <a:rPr kumimoji="1" lang="ja-JP" altLang="en-US" sz="1300">
              <a:latin typeface="ＭＳ Ｐゴシック" panose="020B0600070205080204" pitchFamily="50" charset="-128"/>
              <a:ea typeface="ＭＳ Ｐゴシック" panose="020B0600070205080204" pitchFamily="50" charset="-128"/>
            </a:rPr>
            <a:t>・扶助費は、住民一人当たり</a:t>
          </a:r>
          <a:r>
            <a:rPr kumimoji="1" lang="en-US" altLang="ja-JP" sz="1300">
              <a:latin typeface="ＭＳ Ｐゴシック" panose="020B0600070205080204" pitchFamily="50" charset="-128"/>
              <a:ea typeface="ＭＳ Ｐゴシック" panose="020B0600070205080204" pitchFamily="50" charset="-128"/>
            </a:rPr>
            <a:t>91,014</a:t>
          </a:r>
          <a:r>
            <a:rPr kumimoji="1" lang="ja-JP" altLang="en-US" sz="1300">
              <a:latin typeface="ＭＳ Ｐゴシック" panose="020B0600070205080204" pitchFamily="50" charset="-128"/>
              <a:ea typeface="ＭＳ Ｐゴシック" panose="020B0600070205080204" pitchFamily="50" charset="-128"/>
            </a:rPr>
            <a:t>円で、前年度の</a:t>
          </a:r>
          <a:r>
            <a:rPr kumimoji="1" lang="en-US" altLang="ja-JP" sz="1300">
              <a:latin typeface="ＭＳ Ｐゴシック" panose="020B0600070205080204" pitchFamily="50" charset="-128"/>
              <a:ea typeface="ＭＳ Ｐゴシック" panose="020B0600070205080204" pitchFamily="50" charset="-128"/>
            </a:rPr>
            <a:t>105,590</a:t>
          </a:r>
          <a:r>
            <a:rPr kumimoji="1" lang="ja-JP" altLang="en-US" sz="1300">
              <a:latin typeface="ＭＳ Ｐゴシック" panose="020B0600070205080204" pitchFamily="50" charset="-128"/>
              <a:ea typeface="ＭＳ Ｐゴシック" panose="020B0600070205080204" pitchFamily="50" charset="-128"/>
            </a:rPr>
            <a:t>円から大幅な減となった。これは、子育て世帯臨時特別給付金や住民税非課税世帯等臨時特別給付金の減によるものである。</a:t>
          </a:r>
        </a:p>
        <a:p>
          <a:r>
            <a:rPr kumimoji="1" lang="ja-JP" altLang="en-US" sz="1300">
              <a:latin typeface="ＭＳ Ｐゴシック" panose="020B0600070205080204" pitchFamily="50" charset="-128"/>
              <a:ea typeface="ＭＳ Ｐゴシック" panose="020B0600070205080204" pitchFamily="50" charset="-128"/>
            </a:rPr>
            <a:t>・普通建設事業費は、住民一人当たり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31,611</a:t>
          </a:r>
          <a:r>
            <a:rPr kumimoji="1" lang="ja-JP" altLang="en-US" sz="1300">
              <a:latin typeface="ＭＳ Ｐゴシック" panose="020B0600070205080204" pitchFamily="50" charset="-128"/>
              <a:ea typeface="ＭＳ Ｐゴシック" panose="020B0600070205080204" pitchFamily="50" charset="-128"/>
            </a:rPr>
            <a:t>円で、前年度の</a:t>
          </a:r>
          <a:r>
            <a:rPr kumimoji="1" lang="en-US" altLang="ja-JP" sz="1300">
              <a:latin typeface="ＭＳ Ｐゴシック" panose="020B0600070205080204" pitchFamily="50" charset="-128"/>
              <a:ea typeface="ＭＳ Ｐゴシック" panose="020B0600070205080204" pitchFamily="50" charset="-128"/>
            </a:rPr>
            <a:t>41,852</a:t>
          </a:r>
          <a:r>
            <a:rPr kumimoji="1" lang="ja-JP" altLang="en-US" sz="1300">
              <a:latin typeface="ＭＳ Ｐゴシック" panose="020B0600070205080204" pitchFamily="50" charset="-128"/>
              <a:ea typeface="ＭＳ Ｐゴシック" panose="020B0600070205080204" pitchFamily="50" charset="-128"/>
            </a:rPr>
            <a:t>円から減となった。都市計画道路の整備工事や小中学校の大規模改修工事等の完了によるものであるが、公共施設の更新整備は今後も予定があるため、事業の精査に努める。</a:t>
          </a:r>
        </a:p>
        <a:p>
          <a:r>
            <a:rPr kumimoji="1" lang="ja-JP" altLang="en-US" sz="1300">
              <a:latin typeface="ＭＳ Ｐゴシック" panose="020B0600070205080204" pitchFamily="50" charset="-128"/>
              <a:ea typeface="ＭＳ Ｐゴシック" panose="020B0600070205080204" pitchFamily="50" charset="-128"/>
            </a:rPr>
            <a:t>・公債費は、住民一人当たり</a:t>
          </a:r>
          <a:r>
            <a:rPr kumimoji="1" lang="en-US" altLang="ja-JP" sz="1300">
              <a:latin typeface="ＭＳ Ｐゴシック" panose="020B0600070205080204" pitchFamily="50" charset="-128"/>
              <a:ea typeface="ＭＳ Ｐゴシック" panose="020B0600070205080204" pitchFamily="50" charset="-128"/>
            </a:rPr>
            <a:t>53,115</a:t>
          </a:r>
          <a:r>
            <a:rPr kumimoji="1" lang="ja-JP" altLang="en-US" sz="1300">
              <a:latin typeface="ＭＳ Ｐゴシック" panose="020B0600070205080204" pitchFamily="50" charset="-128"/>
              <a:ea typeface="ＭＳ Ｐゴシック" panose="020B0600070205080204" pitchFamily="50" charset="-128"/>
            </a:rPr>
            <a:t>円で、前年度より減少しているものの、類似団体や滋賀県平均を上回っている状況のため、合併特例期間の終了を見据え、起債を伴う事業についてより一層の選択と集中が必要である。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112,586
108,162
388.37
53,629,671
51,949,730
1,471,146
31,140,241
48,093,628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161472</xdr:rowOff>
    </xdr:from>
    <xdr:to>
      <xdr:col>24</xdr:col>
      <xdr:colOff>62865</xdr:colOff>
      <xdr:row>39</xdr:row>
      <xdr:rowOff>66222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304972"/>
          <a:ext cx="127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70049</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756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66222</xdr:rowOff>
    </xdr:from>
    <xdr:to>
      <xdr:col>24</xdr:col>
      <xdr:colOff>152400</xdr:colOff>
      <xdr:row>39</xdr:row>
      <xdr:rowOff>66222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752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108149</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5080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161472</xdr:rowOff>
    </xdr:from>
    <xdr:to>
      <xdr:col>24</xdr:col>
      <xdr:colOff>152400</xdr:colOff>
      <xdr:row>30</xdr:row>
      <xdr:rowOff>161472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304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115207</xdr:rowOff>
    </xdr:from>
    <xdr:to>
      <xdr:col>24</xdr:col>
      <xdr:colOff>63500</xdr:colOff>
      <xdr:row>35</xdr:row>
      <xdr:rowOff>145687</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6115957"/>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19793</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58490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168366</xdr:rowOff>
    </xdr:from>
    <xdr:to>
      <xdr:col>24</xdr:col>
      <xdr:colOff>114300</xdr:colOff>
      <xdr:row>35</xdr:row>
      <xdr:rowOff>98516</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5997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145687</xdr:rowOff>
    </xdr:from>
    <xdr:to>
      <xdr:col>19</xdr:col>
      <xdr:colOff>177800</xdr:colOff>
      <xdr:row>36</xdr:row>
      <xdr:rowOff>54792</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908300" y="6146437"/>
          <a:ext cx="889000" cy="80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29573</xdr:rowOff>
    </xdr:from>
    <xdr:to>
      <xdr:col>20</xdr:col>
      <xdr:colOff>38100</xdr:colOff>
      <xdr:row>35</xdr:row>
      <xdr:rowOff>131173</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030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147700</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5805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54792</xdr:rowOff>
    </xdr:from>
    <xdr:to>
      <xdr:col>15</xdr:col>
      <xdr:colOff>50800</xdr:colOff>
      <xdr:row>36</xdr:row>
      <xdr:rowOff>72208</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2019300" y="6226992"/>
          <a:ext cx="889000" cy="17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81824</xdr:rowOff>
    </xdr:from>
    <xdr:to>
      <xdr:col>15</xdr:col>
      <xdr:colOff>101600</xdr:colOff>
      <xdr:row>36</xdr:row>
      <xdr:rowOff>11974</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08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28501</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5857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44994</xdr:rowOff>
    </xdr:from>
    <xdr:to>
      <xdr:col>10</xdr:col>
      <xdr:colOff>114300</xdr:colOff>
      <xdr:row>36</xdr:row>
      <xdr:rowOff>72208</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a:off x="1130300" y="6217194"/>
          <a:ext cx="889000" cy="27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157480</xdr:rowOff>
    </xdr:from>
    <xdr:to>
      <xdr:col>10</xdr:col>
      <xdr:colOff>165100</xdr:colOff>
      <xdr:row>35</xdr:row>
      <xdr:rowOff>87630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104157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5762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37193</xdr:rowOff>
    </xdr:from>
    <xdr:to>
      <xdr:col>6</xdr:col>
      <xdr:colOff>38100</xdr:colOff>
      <xdr:row>35</xdr:row>
      <xdr:rowOff>138793</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03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155320</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5813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64407</xdr:rowOff>
    </xdr:from>
    <xdr:to>
      <xdr:col>24</xdr:col>
      <xdr:colOff>114300</xdr:colOff>
      <xdr:row>35</xdr:row>
      <xdr:rowOff>166007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6065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42834</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6043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94887</xdr:rowOff>
    </xdr:from>
    <xdr:to>
      <xdr:col>20</xdr:col>
      <xdr:colOff>38100</xdr:colOff>
      <xdr:row>36</xdr:row>
      <xdr:rowOff>25037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6095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16164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6188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3992</xdr:rowOff>
    </xdr:from>
    <xdr:to>
      <xdr:col>15</xdr:col>
      <xdr:colOff>101600</xdr:colOff>
      <xdr:row>36</xdr:row>
      <xdr:rowOff>105592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6176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96719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6268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21408</xdr:rowOff>
    </xdr:from>
    <xdr:to>
      <xdr:col>10</xdr:col>
      <xdr:colOff>165100</xdr:colOff>
      <xdr:row>36</xdr:row>
      <xdr:rowOff>123008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193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114135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628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165644</xdr:rowOff>
    </xdr:from>
    <xdr:to>
      <xdr:col>6</xdr:col>
      <xdr:colOff>38100</xdr:colOff>
      <xdr:row>36</xdr:row>
      <xdr:rowOff>95794</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6166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86921</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6259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155207</xdr:rowOff>
    </xdr:from>
    <xdr:to>
      <xdr:col>24</xdr:col>
      <xdr:colOff>62865</xdr:colOff>
      <xdr:row>59</xdr:row>
      <xdr:rowOff>66472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4633595" y="9242057"/>
          <a:ext cx="1270" cy="939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70299</xdr:rowOff>
    </xdr:from>
    <xdr:ext cx="534377" cy="259045"/>
    <xdr:sp macro="" textlink="">
      <xdr:nvSpPr>
        <xdr:cNvPr id="117" name="総務費最小値テキスト">
          <a:extLst>
            <a:ext uri="{FF2B5EF4-FFF2-40B4-BE49-F238E27FC236}">
              <a16:creationId xmlns:a16="http://schemas.microsoft.com/office/drawing/2014/main" id="{00000000-0008-0000-0700-000075000000}"/>
            </a:ext>
          </a:extLst>
        </xdr:cNvPr>
        <xdr:cNvSpPr txBox="1"/>
      </xdr:nvSpPr>
      <xdr:spPr>
        <a:xfrm>
          <a:off x="4686300" y="10185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66472</xdr:rowOff>
    </xdr:from>
    <xdr:to>
      <xdr:col>24</xdr:col>
      <xdr:colOff>152400</xdr:colOff>
      <xdr:row>59</xdr:row>
      <xdr:rowOff>66472</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10182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101884</xdr:rowOff>
    </xdr:from>
    <xdr:ext cx="599010" cy="259045"/>
    <xdr:sp macro="" textlink="">
      <xdr:nvSpPr>
        <xdr:cNvPr id="119" name="総務費最大値テキスト">
          <a:extLst>
            <a:ext uri="{FF2B5EF4-FFF2-40B4-BE49-F238E27FC236}">
              <a16:creationId xmlns:a16="http://schemas.microsoft.com/office/drawing/2014/main" id="{00000000-0008-0000-0700-000077000000}"/>
            </a:ext>
          </a:extLst>
        </xdr:cNvPr>
        <xdr:cNvSpPr txBox="1"/>
      </xdr:nvSpPr>
      <xdr:spPr>
        <a:xfrm>
          <a:off x="4686300" y="9017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102,279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155207</xdr:rowOff>
    </xdr:from>
    <xdr:to>
      <xdr:col>24</xdr:col>
      <xdr:colOff>152400</xdr:colOff>
      <xdr:row>53</xdr:row>
      <xdr:rowOff>155207</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9242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92951</xdr:rowOff>
    </xdr:from>
    <xdr:to>
      <xdr:col>24</xdr:col>
      <xdr:colOff>63500</xdr:colOff>
      <xdr:row>56</xdr:row>
      <xdr:rowOff>143814</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3797300" y="9694151"/>
          <a:ext cx="838200" cy="50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99966</xdr:rowOff>
    </xdr:from>
    <xdr:ext cx="534377" cy="259045"/>
    <xdr:sp macro="" textlink="">
      <xdr:nvSpPr>
        <xdr:cNvPr id="122" name="総務費平均値テキスト">
          <a:extLst>
            <a:ext uri="{FF2B5EF4-FFF2-40B4-BE49-F238E27FC236}">
              <a16:creationId xmlns:a16="http://schemas.microsoft.com/office/drawing/2014/main" id="{00000000-0008-0000-0700-00007A000000}"/>
            </a:ext>
          </a:extLst>
        </xdr:cNvPr>
        <xdr:cNvSpPr txBox="1"/>
      </xdr:nvSpPr>
      <xdr:spPr>
        <a:xfrm>
          <a:off x="4686300" y="97011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121539</xdr:rowOff>
    </xdr:from>
    <xdr:to>
      <xdr:col>24</xdr:col>
      <xdr:colOff>114300</xdr:colOff>
      <xdr:row>57</xdr:row>
      <xdr:rowOff>51689</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4584700" y="9722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10173</xdr:rowOff>
    </xdr:from>
    <xdr:to>
      <xdr:col>19</xdr:col>
      <xdr:colOff>177800</xdr:colOff>
      <xdr:row>56</xdr:row>
      <xdr:rowOff>143814</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908300" y="8582673"/>
          <a:ext cx="889000" cy="1162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99454</xdr:rowOff>
    </xdr:from>
    <xdr:to>
      <xdr:col>20</xdr:col>
      <xdr:colOff>38100</xdr:colOff>
      <xdr:row>57</xdr:row>
      <xdr:rowOff>29604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3746500" y="970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20731</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3530111" y="979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10173</xdr:rowOff>
    </xdr:from>
    <xdr:to>
      <xdr:col>15</xdr:col>
      <xdr:colOff>50800</xdr:colOff>
      <xdr:row>57</xdr:row>
      <xdr:rowOff>90386</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2019300" y="8582673"/>
          <a:ext cx="889000" cy="1280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49</xdr:row>
      <xdr:rowOff>139052</xdr:rowOff>
    </xdr:from>
    <xdr:to>
      <xdr:col>15</xdr:col>
      <xdr:colOff>101600</xdr:colOff>
      <xdr:row>50</xdr:row>
      <xdr:rowOff>69202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2857500" y="8540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60329</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608795" y="8632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58534</xdr:rowOff>
    </xdr:from>
    <xdr:to>
      <xdr:col>10</xdr:col>
      <xdr:colOff>114300</xdr:colOff>
      <xdr:row>57</xdr:row>
      <xdr:rowOff>90386</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a:off x="1130300" y="9831184"/>
          <a:ext cx="889000" cy="31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137655</xdr:rowOff>
    </xdr:from>
    <xdr:to>
      <xdr:col>10</xdr:col>
      <xdr:colOff>165100</xdr:colOff>
      <xdr:row>57</xdr:row>
      <xdr:rowOff>67805</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968500" y="9738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84332</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752111" y="9514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169634</xdr:rowOff>
    </xdr:from>
    <xdr:to>
      <xdr:col>6</xdr:col>
      <xdr:colOff>38100</xdr:colOff>
      <xdr:row>58</xdr:row>
      <xdr:rowOff>99784</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079500" y="9942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90911</xdr:rowOff>
    </xdr:from>
    <xdr:ext cx="534377"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63111" y="10035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42151</xdr:rowOff>
    </xdr:from>
    <xdr:to>
      <xdr:col>24</xdr:col>
      <xdr:colOff>114300</xdr:colOff>
      <xdr:row>56</xdr:row>
      <xdr:rowOff>143751</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4584700" y="9643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65028</xdr:rowOff>
    </xdr:from>
    <xdr:ext cx="534377" cy="259045"/>
    <xdr:sp macro="" textlink="">
      <xdr:nvSpPr>
        <xdr:cNvPr id="141" name="総務費該当値テキスト">
          <a:extLst>
            <a:ext uri="{FF2B5EF4-FFF2-40B4-BE49-F238E27FC236}">
              <a16:creationId xmlns:a16="http://schemas.microsoft.com/office/drawing/2014/main" id="{00000000-0008-0000-0700-00008D000000}"/>
            </a:ext>
          </a:extLst>
        </xdr:cNvPr>
        <xdr:cNvSpPr txBox="1"/>
      </xdr:nvSpPr>
      <xdr:spPr>
        <a:xfrm>
          <a:off x="4686300" y="9494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93014</xdr:rowOff>
    </xdr:from>
    <xdr:to>
      <xdr:col>20</xdr:col>
      <xdr:colOff>38100</xdr:colOff>
      <xdr:row>57</xdr:row>
      <xdr:rowOff>23164</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3746500" y="969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39691</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3530111" y="946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49</xdr:row>
      <xdr:rowOff>130823</xdr:rowOff>
    </xdr:from>
    <xdr:to>
      <xdr:col>15</xdr:col>
      <xdr:colOff>101600</xdr:colOff>
      <xdr:row>50</xdr:row>
      <xdr:rowOff>60973</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2857500" y="8531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48</xdr:row>
      <xdr:rowOff>77500</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2608795" y="8307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39586</xdr:rowOff>
    </xdr:from>
    <xdr:to>
      <xdr:col>10</xdr:col>
      <xdr:colOff>165100</xdr:colOff>
      <xdr:row>57</xdr:row>
      <xdr:rowOff>141186</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968500" y="9812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132313</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1752111" y="990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7734</xdr:rowOff>
    </xdr:from>
    <xdr:to>
      <xdr:col>6</xdr:col>
      <xdr:colOff>38100</xdr:colOff>
      <xdr:row>57</xdr:row>
      <xdr:rowOff>109334</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079500" y="978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125861</xdr:rowOff>
    </xdr:from>
    <xdr:ext cx="534377"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863111" y="9555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30638</xdr:rowOff>
    </xdr:from>
    <xdr:to>
      <xdr:col>24</xdr:col>
      <xdr:colOff>62865</xdr:colOff>
      <xdr:row>78</xdr:row>
      <xdr:rowOff>10046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203588"/>
          <a:ext cx="1270" cy="1179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13873</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386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10046</xdr:rowOff>
    </xdr:from>
    <xdr:to>
      <xdr:col>24</xdr:col>
      <xdr:colOff>152400</xdr:colOff>
      <xdr:row>78</xdr:row>
      <xdr:rowOff>10046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3831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148765</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978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192,725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30638</xdr:rowOff>
    </xdr:from>
    <xdr:to>
      <xdr:col>24</xdr:col>
      <xdr:colOff>152400</xdr:colOff>
      <xdr:row>71</xdr:row>
      <xdr:rowOff>30638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203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16790</xdr:rowOff>
    </xdr:from>
    <xdr:to>
      <xdr:col>24</xdr:col>
      <xdr:colOff>63500</xdr:colOff>
      <xdr:row>73</xdr:row>
      <xdr:rowOff>144844</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3797300" y="12532640"/>
          <a:ext cx="838200" cy="128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47344</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27346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68917</xdr:rowOff>
    </xdr:from>
    <xdr:to>
      <xdr:col>24</xdr:col>
      <xdr:colOff>114300</xdr:colOff>
      <xdr:row>74</xdr:row>
      <xdr:rowOff>170517</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2756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16790</xdr:rowOff>
    </xdr:from>
    <xdr:to>
      <xdr:col>19</xdr:col>
      <xdr:colOff>177800</xdr:colOff>
      <xdr:row>75</xdr:row>
      <xdr:rowOff>149816</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2532640"/>
          <a:ext cx="889000" cy="475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73</xdr:row>
      <xdr:rowOff>72174</xdr:rowOff>
    </xdr:from>
    <xdr:to>
      <xdr:col>20</xdr:col>
      <xdr:colOff>38100</xdr:colOff>
      <xdr:row>74</xdr:row>
      <xdr:rowOff>2324</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2588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164901</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2680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147492</xdr:rowOff>
    </xdr:from>
    <xdr:to>
      <xdr:col>15</xdr:col>
      <xdr:colOff>50800</xdr:colOff>
      <xdr:row>75</xdr:row>
      <xdr:rowOff>149816</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2019300" y="13006242"/>
          <a:ext cx="889000" cy="2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19825</xdr:rowOff>
    </xdr:from>
    <xdr:to>
      <xdr:col>15</xdr:col>
      <xdr:colOff>101600</xdr:colOff>
      <xdr:row>76</xdr:row>
      <xdr:rowOff>121425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305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112552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3142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147492</xdr:rowOff>
    </xdr:from>
    <xdr:to>
      <xdr:col>10</xdr:col>
      <xdr:colOff>114300</xdr:colOff>
      <xdr:row>76</xdr:row>
      <xdr:rowOff>119431</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3006242"/>
          <a:ext cx="889000" cy="14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115760</xdr:rowOff>
    </xdr:from>
    <xdr:to>
      <xdr:col>10</xdr:col>
      <xdr:colOff>165100</xdr:colOff>
      <xdr:row>77</xdr:row>
      <xdr:rowOff>45910</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14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37037</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3238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97644</xdr:rowOff>
    </xdr:from>
    <xdr:to>
      <xdr:col>6</xdr:col>
      <xdr:colOff>38100</xdr:colOff>
      <xdr:row>78</xdr:row>
      <xdr:rowOff>27794</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29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18921</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392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94044</xdr:rowOff>
    </xdr:from>
    <xdr:to>
      <xdr:col>24</xdr:col>
      <xdr:colOff>114300</xdr:colOff>
      <xdr:row>74</xdr:row>
      <xdr:rowOff>24194</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2609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116921</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2461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137440</xdr:rowOff>
    </xdr:from>
    <xdr:to>
      <xdr:col>20</xdr:col>
      <xdr:colOff>38100</xdr:colOff>
      <xdr:row>73</xdr:row>
      <xdr:rowOff>67590</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248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84117</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2257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99016</xdr:rowOff>
    </xdr:from>
    <xdr:to>
      <xdr:col>15</xdr:col>
      <xdr:colOff>101600</xdr:colOff>
      <xdr:row>76</xdr:row>
      <xdr:rowOff>29166</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2957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45693</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2732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96692</xdr:rowOff>
    </xdr:from>
    <xdr:to>
      <xdr:col>10</xdr:col>
      <xdr:colOff>165100</xdr:colOff>
      <xdr:row>76</xdr:row>
      <xdr:rowOff>26842</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2955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43369</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2730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68631</xdr:rowOff>
    </xdr:from>
    <xdr:to>
      <xdr:col>6</xdr:col>
      <xdr:colOff>38100</xdr:colOff>
      <xdr:row>76</xdr:row>
      <xdr:rowOff>170231</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09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15308</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2874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52307</xdr:rowOff>
    </xdr:from>
    <xdr:to>
      <xdr:col>24</xdr:col>
      <xdr:colOff>62865</xdr:colOff>
      <xdr:row>97</xdr:row>
      <xdr:rowOff>35139</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482807"/>
          <a:ext cx="1270" cy="118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38966</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66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35139</xdr:rowOff>
    </xdr:from>
    <xdr:to>
      <xdr:col>24</xdr:col>
      <xdr:colOff>152400</xdr:colOff>
      <xdr:row>97</xdr:row>
      <xdr:rowOff>35139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665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170434</xdr:rowOff>
    </xdr:from>
    <xdr:ext cx="534377"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258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83,823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52307</xdr:rowOff>
    </xdr:from>
    <xdr:to>
      <xdr:col>24</xdr:col>
      <xdr:colOff>152400</xdr:colOff>
      <xdr:row>90</xdr:row>
      <xdr:rowOff>52307</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48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165577</xdr:rowOff>
    </xdr:from>
    <xdr:to>
      <xdr:col>24</xdr:col>
      <xdr:colOff>63500</xdr:colOff>
      <xdr:row>96</xdr:row>
      <xdr:rowOff>3843</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3797300" y="16453327"/>
          <a:ext cx="8382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61028</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1773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38151</xdr:rowOff>
    </xdr:from>
    <xdr:to>
      <xdr:col>24</xdr:col>
      <xdr:colOff>114300</xdr:colOff>
      <xdr:row>95</xdr:row>
      <xdr:rowOff>139751</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325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165577</xdr:rowOff>
    </xdr:from>
    <xdr:to>
      <xdr:col>19</xdr:col>
      <xdr:colOff>177800</xdr:colOff>
      <xdr:row>96</xdr:row>
      <xdr:rowOff>166035</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453327"/>
          <a:ext cx="889000" cy="171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32252</xdr:rowOff>
    </xdr:from>
    <xdr:to>
      <xdr:col>20</xdr:col>
      <xdr:colOff>38100</xdr:colOff>
      <xdr:row>95</xdr:row>
      <xdr:rowOff>133852</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320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150379</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095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79327</xdr:rowOff>
    </xdr:from>
    <xdr:to>
      <xdr:col>15</xdr:col>
      <xdr:colOff>50800</xdr:colOff>
      <xdr:row>96</xdr:row>
      <xdr:rowOff>166035</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019300" y="16538527"/>
          <a:ext cx="889000" cy="86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53649</xdr:rowOff>
    </xdr:from>
    <xdr:to>
      <xdr:col>15</xdr:col>
      <xdr:colOff>101600</xdr:colOff>
      <xdr:row>96</xdr:row>
      <xdr:rowOff>155249</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512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326</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288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68856</xdr:rowOff>
    </xdr:from>
    <xdr:to>
      <xdr:col>10</xdr:col>
      <xdr:colOff>114300</xdr:colOff>
      <xdr:row>96</xdr:row>
      <xdr:rowOff>79327</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1130300" y="16356606"/>
          <a:ext cx="889000" cy="18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87506</xdr:rowOff>
    </xdr:from>
    <xdr:to>
      <xdr:col>10</xdr:col>
      <xdr:colOff>165100</xdr:colOff>
      <xdr:row>97</xdr:row>
      <xdr:rowOff>17656</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54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8783</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639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77608</xdr:rowOff>
    </xdr:from>
    <xdr:to>
      <xdr:col>6</xdr:col>
      <xdr:colOff>38100</xdr:colOff>
      <xdr:row>97</xdr:row>
      <xdr:rowOff>7758</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53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170335</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629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124493</xdr:rowOff>
    </xdr:from>
    <xdr:to>
      <xdr:col>24</xdr:col>
      <xdr:colOff>114300</xdr:colOff>
      <xdr:row>96</xdr:row>
      <xdr:rowOff>54643</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412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102920</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390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114777</xdr:rowOff>
    </xdr:from>
    <xdr:to>
      <xdr:col>20</xdr:col>
      <xdr:colOff>38100</xdr:colOff>
      <xdr:row>96</xdr:row>
      <xdr:rowOff>44927</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402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36054</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495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115235</xdr:rowOff>
    </xdr:from>
    <xdr:to>
      <xdr:col>15</xdr:col>
      <xdr:colOff>101600</xdr:colOff>
      <xdr:row>97</xdr:row>
      <xdr:rowOff>45385</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574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36512</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667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28527</xdr:rowOff>
    </xdr:from>
    <xdr:to>
      <xdr:col>10</xdr:col>
      <xdr:colOff>165100</xdr:colOff>
      <xdr:row>96</xdr:row>
      <xdr:rowOff>130127</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487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146654</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262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18056</xdr:rowOff>
    </xdr:from>
    <xdr:to>
      <xdr:col>6</xdr:col>
      <xdr:colOff>38100</xdr:colOff>
      <xdr:row>95</xdr:row>
      <xdr:rowOff>119656</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305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136183</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081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78344</xdr:rowOff>
    </xdr:from>
    <xdr:to>
      <xdr:col>54</xdr:col>
      <xdr:colOff>189865</xdr:colOff>
      <xdr:row>38</xdr:row>
      <xdr:rowOff>131287</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221844"/>
          <a:ext cx="1270" cy="1424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135114</xdr:rowOff>
    </xdr:from>
    <xdr:ext cx="313932"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65021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131287</xdr:rowOff>
    </xdr:from>
    <xdr:to>
      <xdr:col>55</xdr:col>
      <xdr:colOff>88900</xdr:colOff>
      <xdr:row>38</xdr:row>
      <xdr:rowOff>131287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646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25021</xdr:rowOff>
    </xdr:from>
    <xdr:ext cx="534377"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499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15,671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78344</xdr:rowOff>
    </xdr:from>
    <xdr:to>
      <xdr:col>55</xdr:col>
      <xdr:colOff>88900</xdr:colOff>
      <xdr:row>30</xdr:row>
      <xdr:rowOff>78344</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221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73315</xdr:rowOff>
    </xdr:from>
    <xdr:to>
      <xdr:col>55</xdr:col>
      <xdr:colOff>0</xdr:colOff>
      <xdr:row>38</xdr:row>
      <xdr:rowOff>76606</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588415"/>
          <a:ext cx="838200" cy="3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92209</xdr:rowOff>
    </xdr:from>
    <xdr:ext cx="469744"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2644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69332</xdr:rowOff>
    </xdr:from>
    <xdr:to>
      <xdr:col>55</xdr:col>
      <xdr:colOff>50800</xdr:colOff>
      <xdr:row>37</xdr:row>
      <xdr:rowOff>170932</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412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64353</xdr:rowOff>
    </xdr:from>
    <xdr:to>
      <xdr:col>50</xdr:col>
      <xdr:colOff>114300</xdr:colOff>
      <xdr:row>38</xdr:row>
      <xdr:rowOff>73315</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8750300" y="6579453"/>
          <a:ext cx="889000" cy="8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65034</xdr:rowOff>
    </xdr:from>
    <xdr:to>
      <xdr:col>50</xdr:col>
      <xdr:colOff>165100</xdr:colOff>
      <xdr:row>37</xdr:row>
      <xdr:rowOff>166634</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408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11711</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04428" y="6183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64353</xdr:rowOff>
    </xdr:from>
    <xdr:to>
      <xdr:col>45</xdr:col>
      <xdr:colOff>177800</xdr:colOff>
      <xdr:row>38</xdr:row>
      <xdr:rowOff>75235</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7861300" y="6579453"/>
          <a:ext cx="889000" cy="10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61651</xdr:rowOff>
    </xdr:from>
    <xdr:to>
      <xdr:col>46</xdr:col>
      <xdr:colOff>38100</xdr:colOff>
      <xdr:row>37</xdr:row>
      <xdr:rowOff>163251</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40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8328</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15428" y="618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75235</xdr:rowOff>
    </xdr:from>
    <xdr:to>
      <xdr:col>41</xdr:col>
      <xdr:colOff>50800</xdr:colOff>
      <xdr:row>38</xdr:row>
      <xdr:rowOff>76698</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6972300" y="6590335"/>
          <a:ext cx="889000" cy="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43271</xdr:rowOff>
    </xdr:from>
    <xdr:to>
      <xdr:col>41</xdr:col>
      <xdr:colOff>101600</xdr:colOff>
      <xdr:row>37</xdr:row>
      <xdr:rowOff>144871</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38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161398</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26428" y="6162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43729</xdr:rowOff>
    </xdr:from>
    <xdr:to>
      <xdr:col>36</xdr:col>
      <xdr:colOff>165100</xdr:colOff>
      <xdr:row>37</xdr:row>
      <xdr:rowOff>145329</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387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161856</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37428" y="6162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25806</xdr:rowOff>
    </xdr:from>
    <xdr:to>
      <xdr:col>55</xdr:col>
      <xdr:colOff>50800</xdr:colOff>
      <xdr:row>38</xdr:row>
      <xdr:rowOff>127406</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54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112184</xdr:rowOff>
    </xdr:from>
    <xdr:ext cx="378565"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455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22515</xdr:rowOff>
    </xdr:from>
    <xdr:to>
      <xdr:col>50</xdr:col>
      <xdr:colOff>165100</xdr:colOff>
      <xdr:row>38</xdr:row>
      <xdr:rowOff>124115</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5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115242</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50017" y="66303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13553</xdr:rowOff>
    </xdr:from>
    <xdr:to>
      <xdr:col>46</xdr:col>
      <xdr:colOff>38100</xdr:colOff>
      <xdr:row>38</xdr:row>
      <xdr:rowOff>115153</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528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106280</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61017" y="66213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24435</xdr:rowOff>
    </xdr:from>
    <xdr:to>
      <xdr:col>41</xdr:col>
      <xdr:colOff>101600</xdr:colOff>
      <xdr:row>38</xdr:row>
      <xdr:rowOff>126035</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53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117162</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72017" y="66322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25898</xdr:rowOff>
    </xdr:from>
    <xdr:to>
      <xdr:col>36</xdr:col>
      <xdr:colOff>165100</xdr:colOff>
      <xdr:row>38</xdr:row>
      <xdr:rowOff>127498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540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118625</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83017" y="6633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107376</xdr:rowOff>
    </xdr:from>
    <xdr:to>
      <xdr:col>54</xdr:col>
      <xdr:colOff>189865</xdr:colOff>
      <xdr:row>58</xdr:row>
      <xdr:rowOff>73909</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9022776"/>
          <a:ext cx="1270" cy="995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77736</xdr:rowOff>
    </xdr:from>
    <xdr:ext cx="469744"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021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73909</xdr:rowOff>
    </xdr:from>
    <xdr:to>
      <xdr:col>55</xdr:col>
      <xdr:colOff>88900</xdr:colOff>
      <xdr:row>58</xdr:row>
      <xdr:rowOff>73909</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018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54053</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798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107376</xdr:rowOff>
    </xdr:from>
    <xdr:to>
      <xdr:col>55</xdr:col>
      <xdr:colOff>88900</xdr:colOff>
      <xdr:row>52</xdr:row>
      <xdr:rowOff>107376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9022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27091</xdr:rowOff>
    </xdr:from>
    <xdr:to>
      <xdr:col>55</xdr:col>
      <xdr:colOff>0</xdr:colOff>
      <xdr:row>53</xdr:row>
      <xdr:rowOff>118760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9113941"/>
          <a:ext cx="838200" cy="91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163430</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593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13553</xdr:rowOff>
    </xdr:from>
    <xdr:to>
      <xdr:col>55</xdr:col>
      <xdr:colOff>50800</xdr:colOff>
      <xdr:row>56</xdr:row>
      <xdr:rowOff>115153</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614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76881</xdr:rowOff>
    </xdr:from>
    <xdr:to>
      <xdr:col>50</xdr:col>
      <xdr:colOff>114300</xdr:colOff>
      <xdr:row>53</xdr:row>
      <xdr:rowOff>118760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9163731"/>
          <a:ext cx="889000" cy="41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25578</xdr:rowOff>
    </xdr:from>
    <xdr:to>
      <xdr:col>50</xdr:col>
      <xdr:colOff>165100</xdr:colOff>
      <xdr:row>56</xdr:row>
      <xdr:rowOff>127178</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626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118305</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719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171064</xdr:rowOff>
    </xdr:from>
    <xdr:to>
      <xdr:col>45</xdr:col>
      <xdr:colOff>177800</xdr:colOff>
      <xdr:row>53</xdr:row>
      <xdr:rowOff>76881</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9086464"/>
          <a:ext cx="889000" cy="77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73401</xdr:rowOff>
    </xdr:from>
    <xdr:to>
      <xdr:col>46</xdr:col>
      <xdr:colOff>38100</xdr:colOff>
      <xdr:row>57</xdr:row>
      <xdr:rowOff>3551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67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166128</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767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171064</xdr:rowOff>
    </xdr:from>
    <xdr:to>
      <xdr:col>41</xdr:col>
      <xdr:colOff>50800</xdr:colOff>
      <xdr:row>53</xdr:row>
      <xdr:rowOff>108427</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9086464"/>
          <a:ext cx="889000" cy="108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136723</xdr:rowOff>
    </xdr:from>
    <xdr:to>
      <xdr:col>41</xdr:col>
      <xdr:colOff>101600</xdr:colOff>
      <xdr:row>56</xdr:row>
      <xdr:rowOff>66873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566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58000</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594111" y="9659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89998</xdr:rowOff>
    </xdr:from>
    <xdr:to>
      <xdr:col>36</xdr:col>
      <xdr:colOff>165100</xdr:colOff>
      <xdr:row>57</xdr:row>
      <xdr:rowOff>20148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69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11275</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78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52</xdr:row>
      <xdr:rowOff>147741</xdr:rowOff>
    </xdr:from>
    <xdr:to>
      <xdr:col>55</xdr:col>
      <xdr:colOff>50800</xdr:colOff>
      <xdr:row>53</xdr:row>
      <xdr:rowOff>77891</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063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62668</xdr:rowOff>
    </xdr:from>
    <xdr:ext cx="534377"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8978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67960</xdr:rowOff>
    </xdr:from>
    <xdr:to>
      <xdr:col>50</xdr:col>
      <xdr:colOff>165100</xdr:colOff>
      <xdr:row>53</xdr:row>
      <xdr:rowOff>169560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15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14637</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372111" y="8930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26081</xdr:rowOff>
    </xdr:from>
    <xdr:to>
      <xdr:col>46</xdr:col>
      <xdr:colOff>38100</xdr:colOff>
      <xdr:row>53</xdr:row>
      <xdr:rowOff>127681</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112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144208</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483111" y="8888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52</xdr:row>
      <xdr:rowOff>120264</xdr:rowOff>
    </xdr:from>
    <xdr:to>
      <xdr:col>41</xdr:col>
      <xdr:colOff>101600</xdr:colOff>
      <xdr:row>53</xdr:row>
      <xdr:rowOff>50414</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03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51</xdr:row>
      <xdr:rowOff>66941</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594111" y="8810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57627</xdr:rowOff>
    </xdr:from>
    <xdr:to>
      <xdr:col>36</xdr:col>
      <xdr:colOff>165100</xdr:colOff>
      <xdr:row>53</xdr:row>
      <xdr:rowOff>159227</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144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4304</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05111" y="8919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31877</xdr:rowOff>
    </xdr:from>
    <xdr:to>
      <xdr:col>54</xdr:col>
      <xdr:colOff>189865</xdr:colOff>
      <xdr:row>78</xdr:row>
      <xdr:rowOff>121983</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204827"/>
          <a:ext cx="1270" cy="1290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125810</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498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121983</xdr:rowOff>
    </xdr:from>
    <xdr:to>
      <xdr:col>55</xdr:col>
      <xdr:colOff>88900</xdr:colOff>
      <xdr:row>78</xdr:row>
      <xdr:rowOff>121983</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495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150004</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980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36,330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31877</xdr:rowOff>
    </xdr:from>
    <xdr:to>
      <xdr:col>55</xdr:col>
      <xdr:colOff>88900</xdr:colOff>
      <xdr:row>71</xdr:row>
      <xdr:rowOff>31877</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204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67043</xdr:rowOff>
    </xdr:from>
    <xdr:to>
      <xdr:col>55</xdr:col>
      <xdr:colOff>0</xdr:colOff>
      <xdr:row>75</xdr:row>
      <xdr:rowOff>130404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2925793"/>
          <a:ext cx="838200" cy="6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96016</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29547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117589</xdr:rowOff>
    </xdr:from>
    <xdr:to>
      <xdr:col>55</xdr:col>
      <xdr:colOff>50800</xdr:colOff>
      <xdr:row>76</xdr:row>
      <xdr:rowOff>47740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29763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67043</xdr:rowOff>
    </xdr:from>
    <xdr:to>
      <xdr:col>50</xdr:col>
      <xdr:colOff>114300</xdr:colOff>
      <xdr:row>76</xdr:row>
      <xdr:rowOff>19989</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8750300" y="12925793"/>
          <a:ext cx="889000" cy="124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36017</xdr:rowOff>
    </xdr:from>
    <xdr:to>
      <xdr:col>50</xdr:col>
      <xdr:colOff>165100</xdr:colOff>
      <xdr:row>75</xdr:row>
      <xdr:rowOff>137617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2894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128745</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298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19989</xdr:rowOff>
    </xdr:from>
    <xdr:to>
      <xdr:col>45</xdr:col>
      <xdr:colOff>177800</xdr:colOff>
      <xdr:row>77</xdr:row>
      <xdr:rowOff>44335</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050189"/>
          <a:ext cx="889000" cy="195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127876</xdr:rowOff>
    </xdr:from>
    <xdr:to>
      <xdr:col>46</xdr:col>
      <xdr:colOff>38100</xdr:colOff>
      <xdr:row>76</xdr:row>
      <xdr:rowOff>58026</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298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74553</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2761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44335</xdr:rowOff>
    </xdr:from>
    <xdr:to>
      <xdr:col>41</xdr:col>
      <xdr:colOff>50800</xdr:colOff>
      <xdr:row>78</xdr:row>
      <xdr:rowOff>17856</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245985"/>
          <a:ext cx="889000" cy="144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97740</xdr:rowOff>
    </xdr:from>
    <xdr:to>
      <xdr:col>41</xdr:col>
      <xdr:colOff>101600</xdr:colOff>
      <xdr:row>77</xdr:row>
      <xdr:rowOff>27890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2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44416</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2903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118771</xdr:rowOff>
    </xdr:from>
    <xdr:to>
      <xdr:col>36</xdr:col>
      <xdr:colOff>165100</xdr:colOff>
      <xdr:row>77</xdr:row>
      <xdr:rowOff>48921</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148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65447</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924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79604</xdr:rowOff>
    </xdr:from>
    <xdr:to>
      <xdr:col>55</xdr:col>
      <xdr:colOff>50800</xdr:colOff>
      <xdr:row>76</xdr:row>
      <xdr:rowOff>9754</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2938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102481</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2789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16243</xdr:rowOff>
    </xdr:from>
    <xdr:to>
      <xdr:col>50</xdr:col>
      <xdr:colOff>165100</xdr:colOff>
      <xdr:row>75</xdr:row>
      <xdr:rowOff>117843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287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134370</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2650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140639</xdr:rowOff>
    </xdr:from>
    <xdr:to>
      <xdr:col>46</xdr:col>
      <xdr:colOff>38100</xdr:colOff>
      <xdr:row>76</xdr:row>
      <xdr:rowOff>70789</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2999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61916</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3092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164985</xdr:rowOff>
    </xdr:from>
    <xdr:to>
      <xdr:col>41</xdr:col>
      <xdr:colOff>101600</xdr:colOff>
      <xdr:row>77</xdr:row>
      <xdr:rowOff>95135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19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86262</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287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138506</xdr:rowOff>
    </xdr:from>
    <xdr:to>
      <xdr:col>36</xdr:col>
      <xdr:colOff>165100</xdr:colOff>
      <xdr:row>78</xdr:row>
      <xdr:rowOff>68656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40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59783</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432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61099</xdr:rowOff>
    </xdr:from>
    <xdr:to>
      <xdr:col>54</xdr:col>
      <xdr:colOff>189865</xdr:colOff>
      <xdr:row>98</xdr:row>
      <xdr:rowOff>25208</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491599"/>
          <a:ext cx="1270" cy="1335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29035</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683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25208</xdr:rowOff>
    </xdr:from>
    <xdr:to>
      <xdr:col>55</xdr:col>
      <xdr:colOff>88900</xdr:colOff>
      <xdr:row>98</xdr:row>
      <xdr:rowOff>25208</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6827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7776</xdr:rowOff>
    </xdr:from>
    <xdr:ext cx="599010"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266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317,192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61099</xdr:rowOff>
    </xdr:from>
    <xdr:to>
      <xdr:col>55</xdr:col>
      <xdr:colOff>88900</xdr:colOff>
      <xdr:row>90</xdr:row>
      <xdr:rowOff>61099</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491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157069</xdr:rowOff>
    </xdr:from>
    <xdr:to>
      <xdr:col>55</xdr:col>
      <xdr:colOff>0</xdr:colOff>
      <xdr:row>97</xdr:row>
      <xdr:rowOff>166241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9639300" y="16787719"/>
          <a:ext cx="838200" cy="9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80070</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5392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57193</xdr:rowOff>
    </xdr:from>
    <xdr:to>
      <xdr:col>55</xdr:col>
      <xdr:colOff>50800</xdr:colOff>
      <xdr:row>97</xdr:row>
      <xdr:rowOff>158793</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68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151431</xdr:rowOff>
    </xdr:from>
    <xdr:to>
      <xdr:col>50</xdr:col>
      <xdr:colOff>114300</xdr:colOff>
      <xdr:row>97</xdr:row>
      <xdr:rowOff>157069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8750300" y="16782081"/>
          <a:ext cx="889000" cy="5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60370</xdr:rowOff>
    </xdr:from>
    <xdr:to>
      <xdr:col>50</xdr:col>
      <xdr:colOff>165100</xdr:colOff>
      <xdr:row>97</xdr:row>
      <xdr:rowOff>161970</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69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7047</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466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151431</xdr:rowOff>
    </xdr:from>
    <xdr:to>
      <xdr:col>45</xdr:col>
      <xdr:colOff>177800</xdr:colOff>
      <xdr:row>97</xdr:row>
      <xdr:rowOff>160018</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6782081"/>
          <a:ext cx="889000" cy="8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64001</xdr:rowOff>
    </xdr:from>
    <xdr:to>
      <xdr:col>46</xdr:col>
      <xdr:colOff>38100</xdr:colOff>
      <xdr:row>97</xdr:row>
      <xdr:rowOff>165601</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694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10678</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469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160018</xdr:rowOff>
    </xdr:from>
    <xdr:to>
      <xdr:col>41</xdr:col>
      <xdr:colOff>50800</xdr:colOff>
      <xdr:row>97</xdr:row>
      <xdr:rowOff>167691</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6972300" y="16790668"/>
          <a:ext cx="889000" cy="7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158769</xdr:rowOff>
    </xdr:from>
    <xdr:to>
      <xdr:col>41</xdr:col>
      <xdr:colOff>101600</xdr:colOff>
      <xdr:row>97</xdr:row>
      <xdr:rowOff>88919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61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105446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393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60389</xdr:rowOff>
    </xdr:from>
    <xdr:to>
      <xdr:col>36</xdr:col>
      <xdr:colOff>165100</xdr:colOff>
      <xdr:row>97</xdr:row>
      <xdr:rowOff>161989</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691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7066</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466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115441</xdr:rowOff>
    </xdr:from>
    <xdr:to>
      <xdr:col>55</xdr:col>
      <xdr:colOff>50800</xdr:colOff>
      <xdr:row>98</xdr:row>
      <xdr:rowOff>45591</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746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35621</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666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106269</xdr:rowOff>
    </xdr:from>
    <xdr:to>
      <xdr:col>50</xdr:col>
      <xdr:colOff>165100</xdr:colOff>
      <xdr:row>98</xdr:row>
      <xdr:rowOff>36419</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736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27546</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829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100631</xdr:rowOff>
    </xdr:from>
    <xdr:to>
      <xdr:col>46</xdr:col>
      <xdr:colOff>38100</xdr:colOff>
      <xdr:row>98</xdr:row>
      <xdr:rowOff>30781</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73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21908</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824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109218</xdr:rowOff>
    </xdr:from>
    <xdr:to>
      <xdr:col>41</xdr:col>
      <xdr:colOff>101600</xdr:colOff>
      <xdr:row>98</xdr:row>
      <xdr:rowOff>39368</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739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30495</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832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116891</xdr:rowOff>
    </xdr:from>
    <xdr:to>
      <xdr:col>36</xdr:col>
      <xdr:colOff>165100</xdr:colOff>
      <xdr:row>98</xdr:row>
      <xdr:rowOff>47041</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747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38168</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840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139700</xdr:rowOff>
    </xdr:from>
    <xdr:to>
      <xdr:col>89</xdr:col>
      <xdr:colOff>177800</xdr:colOff>
      <xdr:row>39</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168927</xdr:rowOff>
    </xdr:from>
    <xdr:ext cx="46717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78821" y="6684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28</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496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145986</xdr:rowOff>
    </xdr:from>
    <xdr:to>
      <xdr:col>85</xdr:col>
      <xdr:colOff>126364</xdr:colOff>
      <xdr:row>38</xdr:row>
      <xdr:rowOff>148749</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289486"/>
          <a:ext cx="1269" cy="1374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152576</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67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148749</xdr:rowOff>
    </xdr:from>
    <xdr:to>
      <xdr:col>86</xdr:col>
      <xdr:colOff>25400</xdr:colOff>
      <xdr:row>38</xdr:row>
      <xdr:rowOff>148749</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63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92663</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06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25,134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145986</xdr:rowOff>
    </xdr:from>
    <xdr:to>
      <xdr:col>86</xdr:col>
      <xdr:colOff>25400</xdr:colOff>
      <xdr:row>30</xdr:row>
      <xdr:rowOff>145986</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289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6064</xdr:rowOff>
    </xdr:from>
    <xdr:to>
      <xdr:col>85</xdr:col>
      <xdr:colOff>127000</xdr:colOff>
      <xdr:row>37</xdr:row>
      <xdr:rowOff>34068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5481300" y="6349714"/>
          <a:ext cx="838200" cy="28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77392</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0781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54515</xdr:rowOff>
    </xdr:from>
    <xdr:to>
      <xdr:col>85</xdr:col>
      <xdr:colOff>177800</xdr:colOff>
      <xdr:row>36</xdr:row>
      <xdr:rowOff>156115</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22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159131</xdr:rowOff>
    </xdr:from>
    <xdr:to>
      <xdr:col>81</xdr:col>
      <xdr:colOff>50800</xdr:colOff>
      <xdr:row>37</xdr:row>
      <xdr:rowOff>6064</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4592300" y="6331331"/>
          <a:ext cx="889000" cy="18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53848</xdr:rowOff>
    </xdr:from>
    <xdr:to>
      <xdr:col>81</xdr:col>
      <xdr:colOff>101600</xdr:colOff>
      <xdr:row>36</xdr:row>
      <xdr:rowOff>155448</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226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525</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001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159131</xdr:rowOff>
    </xdr:from>
    <xdr:to>
      <xdr:col>76</xdr:col>
      <xdr:colOff>114300</xdr:colOff>
      <xdr:row>36</xdr:row>
      <xdr:rowOff>169609</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331331"/>
          <a:ext cx="889000" cy="1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131763</xdr:rowOff>
    </xdr:from>
    <xdr:to>
      <xdr:col>76</xdr:col>
      <xdr:colOff>165100</xdr:colOff>
      <xdr:row>36</xdr:row>
      <xdr:rowOff>61913</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132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78440</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5907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56833</xdr:rowOff>
    </xdr:from>
    <xdr:to>
      <xdr:col>71</xdr:col>
      <xdr:colOff>177800</xdr:colOff>
      <xdr:row>36</xdr:row>
      <xdr:rowOff>169609</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2814300" y="6229033"/>
          <a:ext cx="889000" cy="112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167386</xdr:rowOff>
    </xdr:from>
    <xdr:to>
      <xdr:col>72</xdr:col>
      <xdr:colOff>38100</xdr:colOff>
      <xdr:row>36</xdr:row>
      <xdr:rowOff>97536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16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114063</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5943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82709</xdr:rowOff>
    </xdr:from>
    <xdr:to>
      <xdr:col>67</xdr:col>
      <xdr:colOff>101600</xdr:colOff>
      <xdr:row>37</xdr:row>
      <xdr:rowOff>12859</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25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3986</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347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154718</xdr:rowOff>
    </xdr:from>
    <xdr:to>
      <xdr:col>85</xdr:col>
      <xdr:colOff>177800</xdr:colOff>
      <xdr:row>37</xdr:row>
      <xdr:rowOff>84868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326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133145</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305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126714</xdr:rowOff>
    </xdr:from>
    <xdr:to>
      <xdr:col>81</xdr:col>
      <xdr:colOff>101600</xdr:colOff>
      <xdr:row>37</xdr:row>
      <xdr:rowOff>56864</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2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47991</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391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108331</xdr:rowOff>
    </xdr:from>
    <xdr:to>
      <xdr:col>76</xdr:col>
      <xdr:colOff>165100</xdr:colOff>
      <xdr:row>37</xdr:row>
      <xdr:rowOff>38481</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280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29608</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373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118809</xdr:rowOff>
    </xdr:from>
    <xdr:to>
      <xdr:col>72</xdr:col>
      <xdr:colOff>38100</xdr:colOff>
      <xdr:row>37</xdr:row>
      <xdr:rowOff>48959</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291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40086</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383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6033</xdr:rowOff>
    </xdr:from>
    <xdr:to>
      <xdr:col>67</xdr:col>
      <xdr:colOff>101600</xdr:colOff>
      <xdr:row>36</xdr:row>
      <xdr:rowOff>107633</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178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124160</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5953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1577</xdr:rowOff>
    </xdr:from>
    <xdr:to>
      <xdr:col>85</xdr:col>
      <xdr:colOff>126364</xdr:colOff>
      <xdr:row>58</xdr:row>
      <xdr:rowOff>61551</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745527"/>
          <a:ext cx="1269" cy="1260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65378</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009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61551</xdr:rowOff>
    </xdr:from>
    <xdr:to>
      <xdr:col>86</xdr:col>
      <xdr:colOff>25400</xdr:colOff>
      <xdr:row>58</xdr:row>
      <xdr:rowOff>61551</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005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119704</xdr:rowOff>
    </xdr:from>
    <xdr:ext cx="599010"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520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109,959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1577</xdr:rowOff>
    </xdr:from>
    <xdr:to>
      <xdr:col>86</xdr:col>
      <xdr:colOff>25400</xdr:colOff>
      <xdr:row>51</xdr:row>
      <xdr:rowOff>1577</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745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76950</xdr:rowOff>
    </xdr:from>
    <xdr:to>
      <xdr:col>85</xdr:col>
      <xdr:colOff>127000</xdr:colOff>
      <xdr:row>57</xdr:row>
      <xdr:rowOff>9284</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5481300" y="9678150"/>
          <a:ext cx="838200" cy="103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26378</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4561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3501</xdr:rowOff>
    </xdr:from>
    <xdr:to>
      <xdr:col>85</xdr:col>
      <xdr:colOff>177800</xdr:colOff>
      <xdr:row>56</xdr:row>
      <xdr:rowOff>105101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604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132075</xdr:rowOff>
    </xdr:from>
    <xdr:to>
      <xdr:col>81</xdr:col>
      <xdr:colOff>50800</xdr:colOff>
      <xdr:row>56</xdr:row>
      <xdr:rowOff>76950</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4592300" y="9390375"/>
          <a:ext cx="889000" cy="287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91480</xdr:rowOff>
    </xdr:from>
    <xdr:to>
      <xdr:col>81</xdr:col>
      <xdr:colOff>101600</xdr:colOff>
      <xdr:row>57</xdr:row>
      <xdr:rowOff>21630</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69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12757</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785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132075</xdr:rowOff>
    </xdr:from>
    <xdr:to>
      <xdr:col>76</xdr:col>
      <xdr:colOff>114300</xdr:colOff>
      <xdr:row>56</xdr:row>
      <xdr:rowOff>57110</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3703300" y="9390375"/>
          <a:ext cx="889000" cy="267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143715</xdr:rowOff>
    </xdr:from>
    <xdr:to>
      <xdr:col>76</xdr:col>
      <xdr:colOff>165100</xdr:colOff>
      <xdr:row>56</xdr:row>
      <xdr:rowOff>73865</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57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64992</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666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22592</xdr:rowOff>
    </xdr:from>
    <xdr:to>
      <xdr:col>71</xdr:col>
      <xdr:colOff>177800</xdr:colOff>
      <xdr:row>56</xdr:row>
      <xdr:rowOff>57110</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2814300" y="9623792"/>
          <a:ext cx="889000" cy="34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28321</xdr:rowOff>
    </xdr:from>
    <xdr:to>
      <xdr:col>72</xdr:col>
      <xdr:colOff>38100</xdr:colOff>
      <xdr:row>56</xdr:row>
      <xdr:rowOff>129921</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629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121048</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722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154525</xdr:rowOff>
    </xdr:from>
    <xdr:to>
      <xdr:col>67</xdr:col>
      <xdr:colOff>101600</xdr:colOff>
      <xdr:row>57</xdr:row>
      <xdr:rowOff>84675</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75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75802</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848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129934</xdr:rowOff>
    </xdr:from>
    <xdr:to>
      <xdr:col>85</xdr:col>
      <xdr:colOff>177800</xdr:colOff>
      <xdr:row>57</xdr:row>
      <xdr:rowOff>60084</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731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108361</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709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26150</xdr:rowOff>
    </xdr:from>
    <xdr:to>
      <xdr:col>81</xdr:col>
      <xdr:colOff>101600</xdr:colOff>
      <xdr:row>56</xdr:row>
      <xdr:rowOff>127750</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62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144277</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402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81275</xdr:rowOff>
    </xdr:from>
    <xdr:to>
      <xdr:col>76</xdr:col>
      <xdr:colOff>165100</xdr:colOff>
      <xdr:row>55</xdr:row>
      <xdr:rowOff>11425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33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27952</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9114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6310</xdr:rowOff>
    </xdr:from>
    <xdr:to>
      <xdr:col>72</xdr:col>
      <xdr:colOff>38100</xdr:colOff>
      <xdr:row>56</xdr:row>
      <xdr:rowOff>107910</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607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124437</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938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143242</xdr:rowOff>
    </xdr:from>
    <xdr:to>
      <xdr:col>67</xdr:col>
      <xdr:colOff>101600</xdr:colOff>
      <xdr:row>56</xdr:row>
      <xdr:rowOff>73392</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57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89919</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348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76378</xdr:rowOff>
    </xdr:from>
    <xdr:to>
      <xdr:col>85</xdr:col>
      <xdr:colOff>126364</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6317595" y="12077878"/>
          <a:ext cx="1269" cy="1511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23055</xdr:rowOff>
    </xdr:from>
    <xdr:ext cx="534377"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1853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19,831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76378</xdr:rowOff>
    </xdr:from>
    <xdr:to>
      <xdr:col>86</xdr:col>
      <xdr:colOff>25400</xdr:colOff>
      <xdr:row>70</xdr:row>
      <xdr:rowOff>76378</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2077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42087</xdr:rowOff>
    </xdr:from>
    <xdr:to>
      <xdr:col>85</xdr:col>
      <xdr:colOff>127000</xdr:colOff>
      <xdr:row>79</xdr:row>
      <xdr:rowOff>44450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586637"/>
          <a:ext cx="838200" cy="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59275</xdr:rowOff>
    </xdr:from>
    <xdr:ext cx="469744"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260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36398</xdr:rowOff>
    </xdr:from>
    <xdr:to>
      <xdr:col>85</xdr:col>
      <xdr:colOff>177800</xdr:colOff>
      <xdr:row>78</xdr:row>
      <xdr:rowOff>137998</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09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169875</xdr:rowOff>
    </xdr:from>
    <xdr:to>
      <xdr:col>81</xdr:col>
      <xdr:colOff>50800</xdr:colOff>
      <xdr:row>79</xdr:row>
      <xdr:rowOff>42087</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542975"/>
          <a:ext cx="889000" cy="43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110617</xdr:rowOff>
    </xdr:from>
    <xdr:to>
      <xdr:col>81</xdr:col>
      <xdr:colOff>101600</xdr:colOff>
      <xdr:row>79</xdr:row>
      <xdr:rowOff>40767</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83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57294</xdr:rowOff>
    </xdr:from>
    <xdr:ext cx="378565"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92017" y="132589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156008</xdr:rowOff>
    </xdr:from>
    <xdr:to>
      <xdr:col>76</xdr:col>
      <xdr:colOff>114300</xdr:colOff>
      <xdr:row>78</xdr:row>
      <xdr:rowOff>169875</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529108"/>
          <a:ext cx="889000" cy="13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30607</xdr:rowOff>
    </xdr:from>
    <xdr:to>
      <xdr:col>76</xdr:col>
      <xdr:colOff>165100</xdr:colOff>
      <xdr:row>78</xdr:row>
      <xdr:rowOff>132207</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40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148734</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357428" y="13178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53975</xdr:rowOff>
    </xdr:from>
    <xdr:to>
      <xdr:col>71</xdr:col>
      <xdr:colOff>177800</xdr:colOff>
      <xdr:row>78</xdr:row>
      <xdr:rowOff>156008</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427075"/>
          <a:ext cx="889000" cy="102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1956</xdr:rowOff>
    </xdr:from>
    <xdr:to>
      <xdr:col>72</xdr:col>
      <xdr:colOff>38100</xdr:colOff>
      <xdr:row>76</xdr:row>
      <xdr:rowOff>103556</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032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120083</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468428" y="12807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66345</xdr:rowOff>
    </xdr:from>
    <xdr:to>
      <xdr:col>67</xdr:col>
      <xdr:colOff>101600</xdr:colOff>
      <xdr:row>78</xdr:row>
      <xdr:rowOff>167945</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343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159072</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579428" y="13532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162737</xdr:rowOff>
    </xdr:from>
    <xdr:to>
      <xdr:col>81</xdr:col>
      <xdr:colOff>101600</xdr:colOff>
      <xdr:row>79</xdr:row>
      <xdr:rowOff>92887</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53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84014</xdr:rowOff>
    </xdr:from>
    <xdr:ext cx="313932"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24333" y="136285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119075</xdr:rowOff>
    </xdr:from>
    <xdr:to>
      <xdr:col>76</xdr:col>
      <xdr:colOff>165100</xdr:colOff>
      <xdr:row>79</xdr:row>
      <xdr:rowOff>49225</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492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40352</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03017" y="135849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105208</xdr:rowOff>
    </xdr:from>
    <xdr:to>
      <xdr:col>72</xdr:col>
      <xdr:colOff>38100</xdr:colOff>
      <xdr:row>79</xdr:row>
      <xdr:rowOff>35358</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478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26485</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14017" y="13571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3175</xdr:rowOff>
    </xdr:from>
    <xdr:to>
      <xdr:col>67</xdr:col>
      <xdr:colOff>101600</xdr:colOff>
      <xdr:row>78</xdr:row>
      <xdr:rowOff>104775</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376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121302</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579428" y="13151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119621</xdr:rowOff>
    </xdr:from>
    <xdr:to>
      <xdr:col>85</xdr:col>
      <xdr:colOff>126364</xdr:colOff>
      <xdr:row>98</xdr:row>
      <xdr:rowOff>48718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721571"/>
          <a:ext cx="1269" cy="1129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52545</xdr:rowOff>
    </xdr:from>
    <xdr:ext cx="469744"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6854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48718</xdr:rowOff>
    </xdr:from>
    <xdr:to>
      <xdr:col>86</xdr:col>
      <xdr:colOff>25400</xdr:colOff>
      <xdr:row>98</xdr:row>
      <xdr:rowOff>48718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6850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66298</xdr:rowOff>
    </xdr:from>
    <xdr:ext cx="534377"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49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68,054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119621</xdr:rowOff>
    </xdr:from>
    <xdr:to>
      <xdr:col>86</xdr:col>
      <xdr:colOff>25400</xdr:colOff>
      <xdr:row>91</xdr:row>
      <xdr:rowOff>119621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721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43631</xdr:rowOff>
    </xdr:from>
    <xdr:to>
      <xdr:col>85</xdr:col>
      <xdr:colOff>127000</xdr:colOff>
      <xdr:row>93</xdr:row>
      <xdr:rowOff>61309</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5481300" y="15988481"/>
          <a:ext cx="838200" cy="17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90949</xdr:rowOff>
    </xdr:from>
    <xdr:ext cx="534377"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2072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112522</xdr:rowOff>
    </xdr:from>
    <xdr:to>
      <xdr:col>85</xdr:col>
      <xdr:colOff>177800</xdr:colOff>
      <xdr:row>95</xdr:row>
      <xdr:rowOff>42672</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228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23152</xdr:rowOff>
    </xdr:from>
    <xdr:to>
      <xdr:col>81</xdr:col>
      <xdr:colOff>50800</xdr:colOff>
      <xdr:row>93</xdr:row>
      <xdr:rowOff>43631</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4592300" y="15968002"/>
          <a:ext cx="889000" cy="2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113436</xdr:rowOff>
    </xdr:from>
    <xdr:to>
      <xdr:col>81</xdr:col>
      <xdr:colOff>101600</xdr:colOff>
      <xdr:row>95</xdr:row>
      <xdr:rowOff>43586</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229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34713</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322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23152</xdr:rowOff>
    </xdr:from>
    <xdr:to>
      <xdr:col>76</xdr:col>
      <xdr:colOff>114300</xdr:colOff>
      <xdr:row>93</xdr:row>
      <xdr:rowOff>44259</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3703300" y="15968002"/>
          <a:ext cx="889000" cy="21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157327</xdr:rowOff>
    </xdr:from>
    <xdr:to>
      <xdr:col>76</xdr:col>
      <xdr:colOff>165100</xdr:colOff>
      <xdr:row>95</xdr:row>
      <xdr:rowOff>87477</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27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78604</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636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44259</xdr:rowOff>
    </xdr:from>
    <xdr:to>
      <xdr:col>71</xdr:col>
      <xdr:colOff>177800</xdr:colOff>
      <xdr:row>93</xdr:row>
      <xdr:rowOff>89275</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2814300" y="15989109"/>
          <a:ext cx="889000" cy="45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168396</xdr:rowOff>
    </xdr:from>
    <xdr:to>
      <xdr:col>72</xdr:col>
      <xdr:colOff>38100</xdr:colOff>
      <xdr:row>95</xdr:row>
      <xdr:rowOff>98546</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284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89673</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36111" y="16377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16833</xdr:rowOff>
    </xdr:from>
    <xdr:to>
      <xdr:col>67</xdr:col>
      <xdr:colOff>101600</xdr:colOff>
      <xdr:row>95</xdr:row>
      <xdr:rowOff>118433</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304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109560</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47111" y="16397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10509</xdr:rowOff>
    </xdr:from>
    <xdr:to>
      <xdr:col>85</xdr:col>
      <xdr:colOff>177800</xdr:colOff>
      <xdr:row>93</xdr:row>
      <xdr:rowOff>112109</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5955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33386</xdr:rowOff>
    </xdr:from>
    <xdr:ext cx="534377"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580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164281</xdr:rowOff>
    </xdr:from>
    <xdr:to>
      <xdr:col>81</xdr:col>
      <xdr:colOff>101600</xdr:colOff>
      <xdr:row>93</xdr:row>
      <xdr:rowOff>94431</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5937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91</xdr:row>
      <xdr:rowOff>110958</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14111" y="15712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143802</xdr:rowOff>
    </xdr:from>
    <xdr:to>
      <xdr:col>76</xdr:col>
      <xdr:colOff>165100</xdr:colOff>
      <xdr:row>93</xdr:row>
      <xdr:rowOff>73952</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5917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91</xdr:row>
      <xdr:rowOff>90479</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25111" y="15692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164909</xdr:rowOff>
    </xdr:from>
    <xdr:to>
      <xdr:col>72</xdr:col>
      <xdr:colOff>38100</xdr:colOff>
      <xdr:row>93</xdr:row>
      <xdr:rowOff>95059</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593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111586</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36111" y="15713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38475</xdr:rowOff>
    </xdr:from>
    <xdr:to>
      <xdr:col>67</xdr:col>
      <xdr:colOff>101600</xdr:colOff>
      <xdr:row>93</xdr:row>
      <xdr:rowOff>140075</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598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156602</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47111" y="15758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111777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27686</xdr:rowOff>
    </xdr:from>
    <xdr:to>
      <xdr:col>116</xdr:col>
      <xdr:colOff>62864</xdr:colOff>
      <xdr:row>38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342636"/>
          <a:ext cx="1269"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145813</xdr:rowOff>
    </xdr:from>
    <xdr:ext cx="469744"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117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2,096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27686</xdr:rowOff>
    </xdr:from>
    <xdr:to>
      <xdr:col>116</xdr:col>
      <xdr:colOff>152400</xdr:colOff>
      <xdr:row>31</xdr:row>
      <xdr:rowOff>27686</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342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112349</xdr:rowOff>
    </xdr:from>
    <xdr:ext cx="313932"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28454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89472</xdr:rowOff>
    </xdr:from>
    <xdr:to>
      <xdr:col>116</xdr:col>
      <xdr:colOff>114300</xdr:colOff>
      <xdr:row>38</xdr:row>
      <xdr:rowOff>19622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433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51753</xdr:rowOff>
    </xdr:from>
    <xdr:to>
      <xdr:col>112</xdr:col>
      <xdr:colOff>38100</xdr:colOff>
      <xdr:row>37</xdr:row>
      <xdr:rowOff>153353</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395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35</xdr:row>
      <xdr:rowOff>169880</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4017" y="61706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110046</xdr:rowOff>
    </xdr:from>
    <xdr:to>
      <xdr:col>107</xdr:col>
      <xdr:colOff>101600</xdr:colOff>
      <xdr:row>38</xdr:row>
      <xdr:rowOff>40196</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453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56723</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2289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6033</xdr:rowOff>
    </xdr:from>
    <xdr:to>
      <xdr:col>102</xdr:col>
      <xdr:colOff>165100</xdr:colOff>
      <xdr:row>37</xdr:row>
      <xdr:rowOff>107633</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349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124160</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1249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91758</xdr:rowOff>
    </xdr:from>
    <xdr:to>
      <xdr:col>98</xdr:col>
      <xdr:colOff>38100</xdr:colOff>
      <xdr:row>38</xdr:row>
      <xdr:rowOff>21907</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4354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36</xdr:row>
      <xdr:rowOff>38435</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99333" y="62106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67899</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411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主なもの</a:t>
          </a:r>
          <a:r>
            <a:rPr kumimoji="1" lang="en-US" altLang="ja-JP" sz="1300">
              <a:latin typeface="ＭＳ Ｐゴシック" panose="020B0600070205080204" pitchFamily="50" charset="-128"/>
              <a:ea typeface="ＭＳ Ｐゴシック" panose="020B0600070205080204" pitchFamily="50" charset="-128"/>
            </a:rPr>
            <a:t>】</a:t>
          </a:r>
        </a:p>
        <a:p>
          <a:r>
            <a:rPr kumimoji="1" lang="ja-JP" altLang="en-US" sz="1300">
              <a:latin typeface="ＭＳ Ｐゴシック" panose="020B0600070205080204" pitchFamily="50" charset="-128"/>
              <a:ea typeface="ＭＳ Ｐゴシック" panose="020B0600070205080204" pitchFamily="50" charset="-128"/>
            </a:rPr>
            <a:t>・総務費は、住民一人当たり</a:t>
          </a:r>
          <a:r>
            <a:rPr kumimoji="1" lang="en-US" altLang="ja-JP" sz="1300">
              <a:latin typeface="ＭＳ Ｐゴシック" panose="020B0600070205080204" pitchFamily="50" charset="-128"/>
              <a:ea typeface="ＭＳ Ｐゴシック" panose="020B0600070205080204" pitchFamily="50" charset="-128"/>
            </a:rPr>
            <a:t>66,681</a:t>
          </a:r>
          <a:r>
            <a:rPr kumimoji="1" lang="ja-JP" altLang="en-US" sz="1300">
              <a:latin typeface="ＭＳ Ｐゴシック" panose="020B0600070205080204" pitchFamily="50" charset="-128"/>
              <a:ea typeface="ＭＳ Ｐゴシック" panose="020B0600070205080204" pitchFamily="50" charset="-128"/>
            </a:rPr>
            <a:t>円と、前年度の</a:t>
          </a:r>
          <a:r>
            <a:rPr kumimoji="1" lang="en-US" altLang="ja-JP" sz="1300">
              <a:latin typeface="ＭＳ Ｐゴシック" panose="020B0600070205080204" pitchFamily="50" charset="-128"/>
              <a:ea typeface="ＭＳ Ｐゴシック" panose="020B0600070205080204" pitchFamily="50" charset="-128"/>
            </a:rPr>
            <a:t>62,676</a:t>
          </a:r>
          <a:r>
            <a:rPr kumimoji="1" lang="ja-JP" altLang="en-US" sz="1300">
              <a:latin typeface="ＭＳ Ｐゴシック" panose="020B0600070205080204" pitchFamily="50" charset="-128"/>
              <a:ea typeface="ＭＳ Ｐゴシック" panose="020B0600070205080204" pitchFamily="50" charset="-128"/>
            </a:rPr>
            <a:t>円に比べ増加している。これは地方税等の増額に伴う財政調整基金積立金や近江鉄道沿線地域公共交通再生協議会負担金の増が要因となっている。</a:t>
          </a:r>
        </a:p>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168,730</a:t>
          </a:r>
          <a:r>
            <a:rPr kumimoji="1" lang="ja-JP" altLang="en-US" sz="1300">
              <a:latin typeface="ＭＳ Ｐゴシック" panose="020B0600070205080204" pitchFamily="50" charset="-128"/>
              <a:ea typeface="ＭＳ Ｐゴシック" panose="020B0600070205080204" pitchFamily="50" charset="-128"/>
            </a:rPr>
            <a:t>円で、類似団体内平均を上回っている。子育て世帯臨時特別給付金や住民税非課税世帯等臨時特別給付金により全体としては減となっているが、給付対象者の増加に伴う障害者総合支援介護給付訓練等給付費の増が減少幅を縮小している。</a:t>
          </a:r>
        </a:p>
        <a:p>
          <a:r>
            <a:rPr kumimoji="1" lang="ja-JP" altLang="en-US" sz="1300">
              <a:latin typeface="ＭＳ Ｐゴシック" panose="020B0600070205080204" pitchFamily="50" charset="-128"/>
              <a:ea typeface="ＭＳ Ｐゴシック" panose="020B0600070205080204" pitchFamily="50" charset="-128"/>
            </a:rPr>
            <a:t>・農業水産業費は、住民一人当たり</a:t>
          </a:r>
          <a:r>
            <a:rPr kumimoji="1" lang="en-US" altLang="ja-JP" sz="1300">
              <a:latin typeface="ＭＳ Ｐゴシック" panose="020B0600070205080204" pitchFamily="50" charset="-128"/>
              <a:ea typeface="ＭＳ Ｐゴシック" panose="020B0600070205080204" pitchFamily="50" charset="-128"/>
            </a:rPr>
            <a:t>21,213</a:t>
          </a:r>
          <a:r>
            <a:rPr kumimoji="1" lang="ja-JP" altLang="en-US" sz="1300">
              <a:latin typeface="ＭＳ Ｐゴシック" panose="020B0600070205080204" pitchFamily="50" charset="-128"/>
              <a:ea typeface="ＭＳ Ｐゴシック" panose="020B0600070205080204" pitchFamily="50" charset="-128"/>
            </a:rPr>
            <a:t>円で、前年度の</a:t>
          </a:r>
          <a:r>
            <a:rPr kumimoji="1" lang="en-US" altLang="ja-JP" sz="1300">
              <a:latin typeface="ＭＳ Ｐゴシック" panose="020B0600070205080204" pitchFamily="50" charset="-128"/>
              <a:ea typeface="ＭＳ Ｐゴシック" panose="020B0600070205080204" pitchFamily="50" charset="-128"/>
            </a:rPr>
            <a:t>19,208</a:t>
          </a:r>
          <a:r>
            <a:rPr kumimoji="1" lang="ja-JP" altLang="en-US" sz="1300">
              <a:latin typeface="ＭＳ Ｐゴシック" panose="020B0600070205080204" pitchFamily="50" charset="-128"/>
              <a:ea typeface="ＭＳ Ｐゴシック" panose="020B0600070205080204" pitchFamily="50" charset="-128"/>
            </a:rPr>
            <a:t>円に比べ増加している。国営かんがい排水事業費や国営施設機能保全事業費、農業用燃油等価格高騰対策緊急支援事業費補助金の増が要因となっている。</a:t>
          </a:r>
        </a:p>
        <a:p>
          <a:r>
            <a:rPr kumimoji="1" lang="ja-JP" altLang="en-US" sz="1300">
              <a:latin typeface="ＭＳ Ｐゴシック" panose="020B0600070205080204" pitchFamily="50" charset="-128"/>
              <a:ea typeface="ＭＳ Ｐゴシック" panose="020B0600070205080204" pitchFamily="50" charset="-128"/>
            </a:rPr>
            <a:t>・土木費は、住民一人当たり</a:t>
          </a:r>
          <a:r>
            <a:rPr kumimoji="1" lang="en-US" altLang="ja-JP" sz="1300">
              <a:latin typeface="ＭＳ Ｐゴシック" panose="020B0600070205080204" pitchFamily="50" charset="-128"/>
              <a:ea typeface="ＭＳ Ｐゴシック" panose="020B0600070205080204" pitchFamily="50" charset="-128"/>
            </a:rPr>
            <a:t>31,695</a:t>
          </a:r>
          <a:r>
            <a:rPr kumimoji="1" lang="ja-JP" altLang="en-US" sz="1300">
              <a:latin typeface="ＭＳ Ｐゴシック" panose="020B0600070205080204" pitchFamily="50" charset="-128"/>
              <a:ea typeface="ＭＳ Ｐゴシック" panose="020B0600070205080204" pitchFamily="50" charset="-128"/>
            </a:rPr>
            <a:t>円で、前年度の</a:t>
          </a:r>
          <a:r>
            <a:rPr kumimoji="1" lang="en-US" altLang="ja-JP" sz="1300">
              <a:latin typeface="ＭＳ Ｐゴシック" panose="020B0600070205080204" pitchFamily="50" charset="-128"/>
              <a:ea typeface="ＭＳ Ｐゴシック" panose="020B0600070205080204" pitchFamily="50" charset="-128"/>
            </a:rPr>
            <a:t>33,701</a:t>
          </a:r>
          <a:r>
            <a:rPr kumimoji="1" lang="ja-JP" altLang="en-US" sz="1300">
              <a:latin typeface="ＭＳ Ｐゴシック" panose="020B0600070205080204" pitchFamily="50" charset="-128"/>
              <a:ea typeface="ＭＳ Ｐゴシック" panose="020B0600070205080204" pitchFamily="50" charset="-128"/>
            </a:rPr>
            <a:t>円に比べ減少している。これは都市計画道路の整備工事や市営団地改築工事の減が要因となっている。</a:t>
          </a:r>
        </a:p>
        <a:p>
          <a:r>
            <a:rPr kumimoji="1" lang="ja-JP" altLang="en-US" sz="1300">
              <a:latin typeface="ＭＳ Ｐゴシック" panose="020B0600070205080204" pitchFamily="50" charset="-128"/>
              <a:ea typeface="ＭＳ Ｐゴシック" panose="020B0600070205080204" pitchFamily="50" charset="-128"/>
            </a:rPr>
            <a:t>・教育費は、令和２年度に</a:t>
          </a:r>
          <a:r>
            <a:rPr kumimoji="1" lang="en-US" altLang="ja-JP" sz="1300">
              <a:latin typeface="ＭＳ Ｐゴシック" panose="020B0600070205080204" pitchFamily="50" charset="-128"/>
              <a:ea typeface="ＭＳ Ｐゴシック" panose="020B0600070205080204" pitchFamily="50" charset="-128"/>
            </a:rPr>
            <a:t>GIGA</a:t>
          </a:r>
          <a:r>
            <a:rPr kumimoji="1" lang="ja-JP" altLang="en-US" sz="1300">
              <a:latin typeface="ＭＳ Ｐゴシック" panose="020B0600070205080204" pitchFamily="50" charset="-128"/>
              <a:ea typeface="ＭＳ Ｐゴシック" panose="020B0600070205080204" pitchFamily="50" charset="-128"/>
            </a:rPr>
            <a:t>スクール構想に伴う児童生徒へのタブレット端末購入により大幅に増加したが、令和４年度は小中学校の大規模改修工事や八日市文化芸術会館整備工事の完了により前年度に引きつづき減少している。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滋賀県東近江市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財政調整基金残高については、決算剰余金等の積立てを行った一方、最終的には取崩しを行わなかったため増加し、標準財政規模比は</a:t>
          </a:r>
          <a:r>
            <a:rPr kumimoji="1" lang="en-US" altLang="ja-JP" sz="1400">
              <a:latin typeface="ＭＳ ゴシック" pitchFamily="49" charset="-128"/>
              <a:ea typeface="ＭＳ ゴシック" pitchFamily="49" charset="-128"/>
            </a:rPr>
            <a:t>24.39</a:t>
          </a:r>
          <a:r>
            <a:rPr kumimoji="1" lang="ja-JP" altLang="en-US" sz="1400">
              <a:latin typeface="ＭＳ ゴシック" pitchFamily="49" charset="-128"/>
              <a:ea typeface="ＭＳ ゴシック" pitchFamily="49" charset="-128"/>
            </a:rPr>
            <a:t>％となっている。</a:t>
          </a:r>
        </a:p>
        <a:p>
          <a:r>
            <a:rPr kumimoji="1" lang="ja-JP" altLang="en-US" sz="1400">
              <a:latin typeface="ＭＳ ゴシック" pitchFamily="49" charset="-128"/>
              <a:ea typeface="ＭＳ ゴシック" pitchFamily="49" charset="-128"/>
            </a:rPr>
            <a:t>　実質収支は、平成</a:t>
          </a:r>
          <a:r>
            <a:rPr kumimoji="1" lang="en-US" altLang="ja-JP" sz="1400">
              <a:latin typeface="ＭＳ ゴシック" pitchFamily="49" charset="-128"/>
              <a:ea typeface="ＭＳ ゴシック" pitchFamily="49" charset="-128"/>
            </a:rPr>
            <a:t>17</a:t>
          </a:r>
          <a:r>
            <a:rPr kumimoji="1" lang="ja-JP" altLang="en-US" sz="1400">
              <a:latin typeface="ＭＳ ゴシック" pitchFamily="49" charset="-128"/>
              <a:ea typeface="ＭＳ ゴシック" pitchFamily="49" charset="-128"/>
            </a:rPr>
            <a:t>年</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月の合併から今日に至るまで、合併の特例による地方交付税や合併特例事業債を活用し、黒字運営を継続している。</a:t>
          </a:r>
        </a:p>
        <a:p>
          <a:r>
            <a:rPr kumimoji="1" lang="ja-JP" altLang="en-US" sz="1400">
              <a:latin typeface="ＭＳ ゴシック" pitchFamily="49" charset="-128"/>
              <a:ea typeface="ＭＳ ゴシック" pitchFamily="49" charset="-128"/>
            </a:rPr>
            <a:t>　合併特例事業債の発行期限を見据えた中で、事務事業の見直しを含め、健全な財政運営に努める。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滋賀県東近江市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前年度と比較して一般会計、国民健康保険（事業勘定）特別会計、国民健康保険（施設勘定）特別会計を中心に黒字額減となり、全体として黒字額減となっているが、実質赤字比率・連結赤字比率ともに発生していない。</a:t>
          </a:r>
        </a:p>
        <a:p>
          <a:r>
            <a:rPr kumimoji="1" lang="ja-JP" altLang="en-US" sz="1400">
              <a:latin typeface="ＭＳ ゴシック" pitchFamily="49" charset="-128"/>
              <a:ea typeface="ＭＳ ゴシック" pitchFamily="49" charset="-128"/>
            </a:rPr>
            <a:t>　各会計で黒字となっているものの、いずれも厳しい財政状況であることに変わりはなく、一般会計からの繰入金に頼った運営となっている。</a:t>
          </a:r>
        </a:p>
        <a:p>
          <a:r>
            <a:rPr kumimoji="1" lang="ja-JP" altLang="en-US" sz="1400">
              <a:latin typeface="ＭＳ ゴシック" pitchFamily="49" charset="-128"/>
              <a:ea typeface="ＭＳ ゴシック" pitchFamily="49" charset="-128"/>
            </a:rPr>
            <a:t>　今後、合併特例期間が終期を迎え、一般会計においても厳しい財政運営が予想されるため、全ての会計の連結を視野に入れて健全運営を行っていく必要がある。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627" t="s">
        <v>82</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75" thickBot="1" x14ac:dyDescent="0.2">
      <c r="B2" s="182" t="s">
        <v>83</v>
      </c>
      <c r="C2" s="182"/>
      <c r="D2" s="183"/>
    </row>
    <row r="3" spans="1:119" ht="18.75" customHeight="1" thickBot="1" x14ac:dyDescent="0.2">
      <c r="A3" s="181"/>
      <c r="B3" s="628" t="s">
        <v>84</v>
      </c>
      <c r="C3" s="629"/>
      <c r="D3" s="629"/>
      <c r="E3" s="630"/>
      <c r="F3" s="630"/>
      <c r="G3" s="630"/>
      <c r="H3" s="630"/>
      <c r="I3" s="630"/>
      <c r="J3" s="630"/>
      <c r="K3" s="630"/>
      <c r="L3" s="630" t="s">
        <v>85</v>
      </c>
      <c r="M3" s="630"/>
      <c r="N3" s="630"/>
      <c r="O3" s="630"/>
      <c r="P3" s="630"/>
      <c r="Q3" s="630"/>
      <c r="R3" s="633"/>
      <c r="S3" s="633"/>
      <c r="T3" s="633"/>
      <c r="U3" s="633"/>
      <c r="V3" s="634"/>
      <c r="W3" s="524" t="s">
        <v>86</v>
      </c>
      <c r="X3" s="525"/>
      <c r="Y3" s="525"/>
      <c r="Z3" s="525"/>
      <c r="AA3" s="525"/>
      <c r="AB3" s="629"/>
      <c r="AC3" s="633" t="s">
        <v>87</v>
      </c>
      <c r="AD3" s="525"/>
      <c r="AE3" s="525"/>
      <c r="AF3" s="525"/>
      <c r="AG3" s="525"/>
      <c r="AH3" s="525"/>
      <c r="AI3" s="525"/>
      <c r="AJ3" s="525"/>
      <c r="AK3" s="525"/>
      <c r="AL3" s="595"/>
      <c r="AM3" s="524" t="s">
        <v>88</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89</v>
      </c>
      <c r="BO3" s="525"/>
      <c r="BP3" s="525"/>
      <c r="BQ3" s="525"/>
      <c r="BR3" s="525"/>
      <c r="BS3" s="525"/>
      <c r="BT3" s="525"/>
      <c r="BU3" s="595"/>
      <c r="BV3" s="524" t="s">
        <v>90</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91</v>
      </c>
      <c r="CU3" s="525"/>
      <c r="CV3" s="525"/>
      <c r="CW3" s="525"/>
      <c r="CX3" s="525"/>
      <c r="CY3" s="525"/>
      <c r="CZ3" s="525"/>
      <c r="DA3" s="595"/>
      <c r="DB3" s="524" t="s">
        <v>92</v>
      </c>
      <c r="DC3" s="525"/>
      <c r="DD3" s="525"/>
      <c r="DE3" s="525"/>
      <c r="DF3" s="525"/>
      <c r="DG3" s="525"/>
      <c r="DH3" s="525"/>
      <c r="DI3" s="595"/>
    </row>
    <row r="4" spans="1:119" ht="18.75" customHeight="1" x14ac:dyDescent="0.15">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93</v>
      </c>
      <c r="AZ4" s="482"/>
      <c r="BA4" s="482"/>
      <c r="BB4" s="482"/>
      <c r="BC4" s="482"/>
      <c r="BD4" s="482"/>
      <c r="BE4" s="482"/>
      <c r="BF4" s="482"/>
      <c r="BG4" s="482"/>
      <c r="BH4" s="482"/>
      <c r="BI4" s="482"/>
      <c r="BJ4" s="482"/>
      <c r="BK4" s="482"/>
      <c r="BL4" s="482"/>
      <c r="BM4" s="483"/>
      <c r="BN4" s="484">
        <v>53629671</v>
      </c>
      <c r="BO4" s="485"/>
      <c r="BP4" s="485"/>
      <c r="BQ4" s="485"/>
      <c r="BR4" s="485"/>
      <c r="BS4" s="485"/>
      <c r="BT4" s="485"/>
      <c r="BU4" s="486"/>
      <c r="BV4" s="484">
        <v>55855604</v>
      </c>
      <c r="BW4" s="485"/>
      <c r="BX4" s="485"/>
      <c r="BY4" s="485"/>
      <c r="BZ4" s="485"/>
      <c r="CA4" s="485"/>
      <c r="CB4" s="485"/>
      <c r="CC4" s="486"/>
      <c r="CD4" s="621" t="s">
        <v>94</v>
      </c>
      <c r="CE4" s="622"/>
      <c r="CF4" s="622"/>
      <c r="CG4" s="622"/>
      <c r="CH4" s="622"/>
      <c r="CI4" s="622"/>
      <c r="CJ4" s="622"/>
      <c r="CK4" s="622"/>
      <c r="CL4" s="622"/>
      <c r="CM4" s="622"/>
      <c r="CN4" s="622"/>
      <c r="CO4" s="622"/>
      <c r="CP4" s="622"/>
      <c r="CQ4" s="622"/>
      <c r="CR4" s="622"/>
      <c r="CS4" s="623"/>
      <c r="CT4" s="624">
        <v>4.7</v>
      </c>
      <c r="CU4" s="625"/>
      <c r="CV4" s="625"/>
      <c r="CW4" s="625"/>
      <c r="CX4" s="625"/>
      <c r="CY4" s="625"/>
      <c r="CZ4" s="625"/>
      <c r="DA4" s="626"/>
      <c r="DB4" s="624">
        <v>6.7</v>
      </c>
      <c r="DC4" s="625"/>
      <c r="DD4" s="625"/>
      <c r="DE4" s="625"/>
      <c r="DF4" s="625"/>
      <c r="DG4" s="625"/>
      <c r="DH4" s="625"/>
      <c r="DI4" s="626"/>
    </row>
    <row r="5" spans="1:119" ht="18.75" customHeight="1" x14ac:dyDescent="0.15">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95</v>
      </c>
      <c r="AN5" s="412"/>
      <c r="AO5" s="412"/>
      <c r="AP5" s="412"/>
      <c r="AQ5" s="412"/>
      <c r="AR5" s="412"/>
      <c r="AS5" s="412"/>
      <c r="AT5" s="413"/>
      <c r="AU5" s="513" t="s">
        <v>96</v>
      </c>
      <c r="AV5" s="514"/>
      <c r="AW5" s="514"/>
      <c r="AX5" s="514"/>
      <c r="AY5" s="469" t="s">
        <v>97</v>
      </c>
      <c r="AZ5" s="470"/>
      <c r="BA5" s="470"/>
      <c r="BB5" s="470"/>
      <c r="BC5" s="470"/>
      <c r="BD5" s="470"/>
      <c r="BE5" s="470"/>
      <c r="BF5" s="470"/>
      <c r="BG5" s="470"/>
      <c r="BH5" s="470"/>
      <c r="BI5" s="470"/>
      <c r="BJ5" s="470"/>
      <c r="BK5" s="470"/>
      <c r="BL5" s="470"/>
      <c r="BM5" s="471"/>
      <c r="BN5" s="455">
        <v>51949730</v>
      </c>
      <c r="BO5" s="456"/>
      <c r="BP5" s="456"/>
      <c r="BQ5" s="456"/>
      <c r="BR5" s="456"/>
      <c r="BS5" s="456"/>
      <c r="BT5" s="456"/>
      <c r="BU5" s="457"/>
      <c r="BV5" s="455">
        <v>53550227</v>
      </c>
      <c r="BW5" s="456"/>
      <c r="BX5" s="456"/>
      <c r="BY5" s="456"/>
      <c r="BZ5" s="456"/>
      <c r="CA5" s="456"/>
      <c r="CB5" s="456"/>
      <c r="CC5" s="457"/>
      <c r="CD5" s="495" t="s">
        <v>98</v>
      </c>
      <c r="CE5" s="415"/>
      <c r="CF5" s="415"/>
      <c r="CG5" s="415"/>
      <c r="CH5" s="415"/>
      <c r="CI5" s="415"/>
      <c r="CJ5" s="415"/>
      <c r="CK5" s="415"/>
      <c r="CL5" s="415"/>
      <c r="CM5" s="415"/>
      <c r="CN5" s="415"/>
      <c r="CO5" s="415"/>
      <c r="CP5" s="415"/>
      <c r="CQ5" s="415"/>
      <c r="CR5" s="415"/>
      <c r="CS5" s="496"/>
      <c r="CT5" s="452">
        <v>85.7</v>
      </c>
      <c r="CU5" s="453"/>
      <c r="CV5" s="453"/>
      <c r="CW5" s="453"/>
      <c r="CX5" s="453"/>
      <c r="CY5" s="453"/>
      <c r="CZ5" s="453"/>
      <c r="DA5" s="454"/>
      <c r="DB5" s="452">
        <v>85.3</v>
      </c>
      <c r="DC5" s="453"/>
      <c r="DD5" s="453"/>
      <c r="DE5" s="453"/>
      <c r="DF5" s="453"/>
      <c r="DG5" s="453"/>
      <c r="DH5" s="453"/>
      <c r="DI5" s="454"/>
    </row>
    <row r="6" spans="1:119" ht="18.75" customHeight="1" x14ac:dyDescent="0.15">
      <c r="A6" s="181"/>
      <c r="B6" s="601" t="s">
        <v>99</v>
      </c>
      <c r="C6" s="442"/>
      <c r="D6" s="442"/>
      <c r="E6" s="602"/>
      <c r="F6" s="602"/>
      <c r="G6" s="602"/>
      <c r="H6" s="602"/>
      <c r="I6" s="602"/>
      <c r="J6" s="602"/>
      <c r="K6" s="602"/>
      <c r="L6" s="602" t="s">
        <v>100</v>
      </c>
      <c r="M6" s="602"/>
      <c r="N6" s="602"/>
      <c r="O6" s="602"/>
      <c r="P6" s="602"/>
      <c r="Q6" s="602"/>
      <c r="R6" s="440"/>
      <c r="S6" s="440"/>
      <c r="T6" s="440"/>
      <c r="U6" s="440"/>
      <c r="V6" s="608"/>
      <c r="W6" s="545" t="s">
        <v>101</v>
      </c>
      <c r="X6" s="441"/>
      <c r="Y6" s="441"/>
      <c r="Z6" s="441"/>
      <c r="AA6" s="441"/>
      <c r="AB6" s="442"/>
      <c r="AC6" s="613" t="s">
        <v>102</v>
      </c>
      <c r="AD6" s="614"/>
      <c r="AE6" s="614"/>
      <c r="AF6" s="614"/>
      <c r="AG6" s="614"/>
      <c r="AH6" s="614"/>
      <c r="AI6" s="614"/>
      <c r="AJ6" s="614"/>
      <c r="AK6" s="614"/>
      <c r="AL6" s="615"/>
      <c r="AM6" s="512" t="s">
        <v>103</v>
      </c>
      <c r="AN6" s="412"/>
      <c r="AO6" s="412"/>
      <c r="AP6" s="412"/>
      <c r="AQ6" s="412"/>
      <c r="AR6" s="412"/>
      <c r="AS6" s="412"/>
      <c r="AT6" s="413"/>
      <c r="AU6" s="513" t="s">
        <v>96</v>
      </c>
      <c r="AV6" s="514"/>
      <c r="AW6" s="514"/>
      <c r="AX6" s="514"/>
      <c r="AY6" s="469" t="s">
        <v>104</v>
      </c>
      <c r="AZ6" s="470"/>
      <c r="BA6" s="470"/>
      <c r="BB6" s="470"/>
      <c r="BC6" s="470"/>
      <c r="BD6" s="470"/>
      <c r="BE6" s="470"/>
      <c r="BF6" s="470"/>
      <c r="BG6" s="470"/>
      <c r="BH6" s="470"/>
      <c r="BI6" s="470"/>
      <c r="BJ6" s="470"/>
      <c r="BK6" s="470"/>
      <c r="BL6" s="470"/>
      <c r="BM6" s="471"/>
      <c r="BN6" s="455">
        <v>1679941</v>
      </c>
      <c r="BO6" s="456"/>
      <c r="BP6" s="456"/>
      <c r="BQ6" s="456"/>
      <c r="BR6" s="456"/>
      <c r="BS6" s="456"/>
      <c r="BT6" s="456"/>
      <c r="BU6" s="457"/>
      <c r="BV6" s="455">
        <v>2305377</v>
      </c>
      <c r="BW6" s="456"/>
      <c r="BX6" s="456"/>
      <c r="BY6" s="456"/>
      <c r="BZ6" s="456"/>
      <c r="CA6" s="456"/>
      <c r="CB6" s="456"/>
      <c r="CC6" s="457"/>
      <c r="CD6" s="495" t="s">
        <v>105</v>
      </c>
      <c r="CE6" s="415"/>
      <c r="CF6" s="415"/>
      <c r="CG6" s="415"/>
      <c r="CH6" s="415"/>
      <c r="CI6" s="415"/>
      <c r="CJ6" s="415"/>
      <c r="CK6" s="415"/>
      <c r="CL6" s="415"/>
      <c r="CM6" s="415"/>
      <c r="CN6" s="415"/>
      <c r="CO6" s="415"/>
      <c r="CP6" s="415"/>
      <c r="CQ6" s="415"/>
      <c r="CR6" s="415"/>
      <c r="CS6" s="496"/>
      <c r="CT6" s="598">
        <v>87.3</v>
      </c>
      <c r="CU6" s="599"/>
      <c r="CV6" s="599"/>
      <c r="CW6" s="599"/>
      <c r="CX6" s="599"/>
      <c r="CY6" s="599"/>
      <c r="CZ6" s="599"/>
      <c r="DA6" s="600"/>
      <c r="DB6" s="598">
        <v>91</v>
      </c>
      <c r="DC6" s="599"/>
      <c r="DD6" s="599"/>
      <c r="DE6" s="599"/>
      <c r="DF6" s="599"/>
      <c r="DG6" s="599"/>
      <c r="DH6" s="599"/>
      <c r="DI6" s="600"/>
    </row>
    <row r="7" spans="1:119" ht="18.75" customHeight="1" x14ac:dyDescent="0.15">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106</v>
      </c>
      <c r="AN7" s="412"/>
      <c r="AO7" s="412"/>
      <c r="AP7" s="412"/>
      <c r="AQ7" s="412"/>
      <c r="AR7" s="412"/>
      <c r="AS7" s="412"/>
      <c r="AT7" s="413"/>
      <c r="AU7" s="513" t="s">
        <v>96</v>
      </c>
      <c r="AV7" s="514"/>
      <c r="AW7" s="514"/>
      <c r="AX7" s="514"/>
      <c r="AY7" s="469" t="s">
        <v>107</v>
      </c>
      <c r="AZ7" s="470"/>
      <c r="BA7" s="470"/>
      <c r="BB7" s="470"/>
      <c r="BC7" s="470"/>
      <c r="BD7" s="470"/>
      <c r="BE7" s="470"/>
      <c r="BF7" s="470"/>
      <c r="BG7" s="470"/>
      <c r="BH7" s="470"/>
      <c r="BI7" s="470"/>
      <c r="BJ7" s="470"/>
      <c r="BK7" s="470"/>
      <c r="BL7" s="470"/>
      <c r="BM7" s="471"/>
      <c r="BN7" s="455">
        <v>208795</v>
      </c>
      <c r="BO7" s="456"/>
      <c r="BP7" s="456"/>
      <c r="BQ7" s="456"/>
      <c r="BR7" s="456"/>
      <c r="BS7" s="456"/>
      <c r="BT7" s="456"/>
      <c r="BU7" s="457"/>
      <c r="BV7" s="455">
        <v>169030</v>
      </c>
      <c r="BW7" s="456"/>
      <c r="BX7" s="456"/>
      <c r="BY7" s="456"/>
      <c r="BZ7" s="456"/>
      <c r="CA7" s="456"/>
      <c r="CB7" s="456"/>
      <c r="CC7" s="457"/>
      <c r="CD7" s="495" t="s">
        <v>108</v>
      </c>
      <c r="CE7" s="415"/>
      <c r="CF7" s="415"/>
      <c r="CG7" s="415"/>
      <c r="CH7" s="415"/>
      <c r="CI7" s="415"/>
      <c r="CJ7" s="415"/>
      <c r="CK7" s="415"/>
      <c r="CL7" s="415"/>
      <c r="CM7" s="415"/>
      <c r="CN7" s="415"/>
      <c r="CO7" s="415"/>
      <c r="CP7" s="415"/>
      <c r="CQ7" s="415"/>
      <c r="CR7" s="415"/>
      <c r="CS7" s="496"/>
      <c r="CT7" s="455">
        <v>31140241</v>
      </c>
      <c r="CU7" s="456"/>
      <c r="CV7" s="456"/>
      <c r="CW7" s="456"/>
      <c r="CX7" s="456"/>
      <c r="CY7" s="456"/>
      <c r="CZ7" s="456"/>
      <c r="DA7" s="457"/>
      <c r="DB7" s="455">
        <v>31778899</v>
      </c>
      <c r="DC7" s="456"/>
      <c r="DD7" s="456"/>
      <c r="DE7" s="456"/>
      <c r="DF7" s="456"/>
      <c r="DG7" s="456"/>
      <c r="DH7" s="456"/>
      <c r="DI7" s="457"/>
    </row>
    <row r="8" spans="1:119" ht="18.75" customHeight="1" thickBot="1" x14ac:dyDescent="0.2">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109</v>
      </c>
      <c r="AN8" s="412"/>
      <c r="AO8" s="412"/>
      <c r="AP8" s="412"/>
      <c r="AQ8" s="412"/>
      <c r="AR8" s="412"/>
      <c r="AS8" s="412"/>
      <c r="AT8" s="413"/>
      <c r="AU8" s="513" t="s">
        <v>110</v>
      </c>
      <c r="AV8" s="514"/>
      <c r="AW8" s="514"/>
      <c r="AX8" s="514"/>
      <c r="AY8" s="469" t="s">
        <v>111</v>
      </c>
      <c r="AZ8" s="470"/>
      <c r="BA8" s="470"/>
      <c r="BB8" s="470"/>
      <c r="BC8" s="470"/>
      <c r="BD8" s="470"/>
      <c r="BE8" s="470"/>
      <c r="BF8" s="470"/>
      <c r="BG8" s="470"/>
      <c r="BH8" s="470"/>
      <c r="BI8" s="470"/>
      <c r="BJ8" s="470"/>
      <c r="BK8" s="470"/>
      <c r="BL8" s="470"/>
      <c r="BM8" s="471"/>
      <c r="BN8" s="455">
        <v>1471146</v>
      </c>
      <c r="BO8" s="456"/>
      <c r="BP8" s="456"/>
      <c r="BQ8" s="456"/>
      <c r="BR8" s="456"/>
      <c r="BS8" s="456"/>
      <c r="BT8" s="456"/>
      <c r="BU8" s="457"/>
      <c r="BV8" s="455">
        <v>2136347</v>
      </c>
      <c r="BW8" s="456"/>
      <c r="BX8" s="456"/>
      <c r="BY8" s="456"/>
      <c r="BZ8" s="456"/>
      <c r="CA8" s="456"/>
      <c r="CB8" s="456"/>
      <c r="CC8" s="457"/>
      <c r="CD8" s="495" t="s">
        <v>112</v>
      </c>
      <c r="CE8" s="415"/>
      <c r="CF8" s="415"/>
      <c r="CG8" s="415"/>
      <c r="CH8" s="415"/>
      <c r="CI8" s="415"/>
      <c r="CJ8" s="415"/>
      <c r="CK8" s="415"/>
      <c r="CL8" s="415"/>
      <c r="CM8" s="415"/>
      <c r="CN8" s="415"/>
      <c r="CO8" s="415"/>
      <c r="CP8" s="415"/>
      <c r="CQ8" s="415"/>
      <c r="CR8" s="415"/>
      <c r="CS8" s="496"/>
      <c r="CT8" s="558">
        <v>0.6</v>
      </c>
      <c r="CU8" s="559"/>
      <c r="CV8" s="559"/>
      <c r="CW8" s="559"/>
      <c r="CX8" s="559"/>
      <c r="CY8" s="559"/>
      <c r="CZ8" s="559"/>
      <c r="DA8" s="560"/>
      <c r="DB8" s="558">
        <v>0.61</v>
      </c>
      <c r="DC8" s="559"/>
      <c r="DD8" s="559"/>
      <c r="DE8" s="559"/>
      <c r="DF8" s="559"/>
      <c r="DG8" s="559"/>
      <c r="DH8" s="559"/>
      <c r="DI8" s="560"/>
    </row>
    <row r="9" spans="1:119" ht="18.75" customHeight="1" thickBot="1" x14ac:dyDescent="0.2">
      <c r="A9" s="181"/>
      <c r="B9" s="587" t="s">
        <v>113</v>
      </c>
      <c r="C9" s="588"/>
      <c r="D9" s="588"/>
      <c r="E9" s="588"/>
      <c r="F9" s="588"/>
      <c r="G9" s="588"/>
      <c r="H9" s="588"/>
      <c r="I9" s="588"/>
      <c r="J9" s="588"/>
      <c r="K9" s="506"/>
      <c r="L9" s="589" t="s">
        <v>114</v>
      </c>
      <c r="M9" s="590"/>
      <c r="N9" s="590"/>
      <c r="O9" s="590"/>
      <c r="P9" s="590"/>
      <c r="Q9" s="591"/>
      <c r="R9" s="592">
        <v>112819</v>
      </c>
      <c r="S9" s="593"/>
      <c r="T9" s="593"/>
      <c r="U9" s="593"/>
      <c r="V9" s="594"/>
      <c r="W9" s="524" t="s">
        <v>115</v>
      </c>
      <c r="X9" s="525"/>
      <c r="Y9" s="525"/>
      <c r="Z9" s="525"/>
      <c r="AA9" s="525"/>
      <c r="AB9" s="525"/>
      <c r="AC9" s="525"/>
      <c r="AD9" s="525"/>
      <c r="AE9" s="525"/>
      <c r="AF9" s="525"/>
      <c r="AG9" s="525"/>
      <c r="AH9" s="525"/>
      <c r="AI9" s="525"/>
      <c r="AJ9" s="525"/>
      <c r="AK9" s="525"/>
      <c r="AL9" s="595"/>
      <c r="AM9" s="512" t="s">
        <v>116</v>
      </c>
      <c r="AN9" s="412"/>
      <c r="AO9" s="412"/>
      <c r="AP9" s="412"/>
      <c r="AQ9" s="412"/>
      <c r="AR9" s="412"/>
      <c r="AS9" s="412"/>
      <c r="AT9" s="413"/>
      <c r="AU9" s="513" t="s">
        <v>117</v>
      </c>
      <c r="AV9" s="514"/>
      <c r="AW9" s="514"/>
      <c r="AX9" s="514"/>
      <c r="AY9" s="469" t="s">
        <v>118</v>
      </c>
      <c r="AZ9" s="470"/>
      <c r="BA9" s="470"/>
      <c r="BB9" s="470"/>
      <c r="BC9" s="470"/>
      <c r="BD9" s="470"/>
      <c r="BE9" s="470"/>
      <c r="BF9" s="470"/>
      <c r="BG9" s="470"/>
      <c r="BH9" s="470"/>
      <c r="BI9" s="470"/>
      <c r="BJ9" s="470"/>
      <c r="BK9" s="470"/>
      <c r="BL9" s="470"/>
      <c r="BM9" s="471"/>
      <c r="BN9" s="455">
        <v>-665201</v>
      </c>
      <c r="BO9" s="456"/>
      <c r="BP9" s="456"/>
      <c r="BQ9" s="456"/>
      <c r="BR9" s="456"/>
      <c r="BS9" s="456"/>
      <c r="BT9" s="456"/>
      <c r="BU9" s="457"/>
      <c r="BV9" s="455">
        <v>436626</v>
      </c>
      <c r="BW9" s="456"/>
      <c r="BX9" s="456"/>
      <c r="BY9" s="456"/>
      <c r="BZ9" s="456"/>
      <c r="CA9" s="456"/>
      <c r="CB9" s="456"/>
      <c r="CC9" s="457"/>
      <c r="CD9" s="495" t="s">
        <v>119</v>
      </c>
      <c r="CE9" s="415"/>
      <c r="CF9" s="415"/>
      <c r="CG9" s="415"/>
      <c r="CH9" s="415"/>
      <c r="CI9" s="415"/>
      <c r="CJ9" s="415"/>
      <c r="CK9" s="415"/>
      <c r="CL9" s="415"/>
      <c r="CM9" s="415"/>
      <c r="CN9" s="415"/>
      <c r="CO9" s="415"/>
      <c r="CP9" s="415"/>
      <c r="CQ9" s="415"/>
      <c r="CR9" s="415"/>
      <c r="CS9" s="496"/>
      <c r="CT9" s="452">
        <v>16</v>
      </c>
      <c r="CU9" s="453"/>
      <c r="CV9" s="453"/>
      <c r="CW9" s="453"/>
      <c r="CX9" s="453"/>
      <c r="CY9" s="453"/>
      <c r="CZ9" s="453"/>
      <c r="DA9" s="454"/>
      <c r="DB9" s="452">
        <v>16.5</v>
      </c>
      <c r="DC9" s="453"/>
      <c r="DD9" s="453"/>
      <c r="DE9" s="453"/>
      <c r="DF9" s="453"/>
      <c r="DG9" s="453"/>
      <c r="DH9" s="453"/>
      <c r="DI9" s="454"/>
    </row>
    <row r="10" spans="1:119" ht="18.75" customHeight="1" thickBot="1" x14ac:dyDescent="0.2">
      <c r="A10" s="181"/>
      <c r="B10" s="587"/>
      <c r="C10" s="588"/>
      <c r="D10" s="588"/>
      <c r="E10" s="588"/>
      <c r="F10" s="588"/>
      <c r="G10" s="588"/>
      <c r="H10" s="588"/>
      <c r="I10" s="588"/>
      <c r="J10" s="588"/>
      <c r="K10" s="506"/>
      <c r="L10" s="411" t="s">
        <v>120</v>
      </c>
      <c r="M10" s="412"/>
      <c r="N10" s="412"/>
      <c r="O10" s="412"/>
      <c r="P10" s="412"/>
      <c r="Q10" s="413"/>
      <c r="R10" s="408">
        <v>114180</v>
      </c>
      <c r="S10" s="409"/>
      <c r="T10" s="409"/>
      <c r="U10" s="409"/>
      <c r="V10" s="468"/>
      <c r="W10" s="596"/>
      <c r="X10" s="406"/>
      <c r="Y10" s="406"/>
      <c r="Z10" s="406"/>
      <c r="AA10" s="406"/>
      <c r="AB10" s="406"/>
      <c r="AC10" s="406"/>
      <c r="AD10" s="406"/>
      <c r="AE10" s="406"/>
      <c r="AF10" s="406"/>
      <c r="AG10" s="406"/>
      <c r="AH10" s="406"/>
      <c r="AI10" s="406"/>
      <c r="AJ10" s="406"/>
      <c r="AK10" s="406"/>
      <c r="AL10" s="597"/>
      <c r="AM10" s="512" t="s">
        <v>121</v>
      </c>
      <c r="AN10" s="412"/>
      <c r="AO10" s="412"/>
      <c r="AP10" s="412"/>
      <c r="AQ10" s="412"/>
      <c r="AR10" s="412"/>
      <c r="AS10" s="412"/>
      <c r="AT10" s="413"/>
      <c r="AU10" s="513" t="s">
        <v>122</v>
      </c>
      <c r="AV10" s="514"/>
      <c r="AW10" s="514"/>
      <c r="AX10" s="514"/>
      <c r="AY10" s="469" t="s">
        <v>123</v>
      </c>
      <c r="AZ10" s="470"/>
      <c r="BA10" s="470"/>
      <c r="BB10" s="470"/>
      <c r="BC10" s="470"/>
      <c r="BD10" s="470"/>
      <c r="BE10" s="470"/>
      <c r="BF10" s="470"/>
      <c r="BG10" s="470"/>
      <c r="BH10" s="470"/>
      <c r="BI10" s="470"/>
      <c r="BJ10" s="470"/>
      <c r="BK10" s="470"/>
      <c r="BL10" s="470"/>
      <c r="BM10" s="471"/>
      <c r="BN10" s="455">
        <v>1361129</v>
      </c>
      <c r="BO10" s="456"/>
      <c r="BP10" s="456"/>
      <c r="BQ10" s="456"/>
      <c r="BR10" s="456"/>
      <c r="BS10" s="456"/>
      <c r="BT10" s="456"/>
      <c r="BU10" s="457"/>
      <c r="BV10" s="455">
        <v>659214</v>
      </c>
      <c r="BW10" s="456"/>
      <c r="BX10" s="456"/>
      <c r="BY10" s="456"/>
      <c r="BZ10" s="456"/>
      <c r="CA10" s="456"/>
      <c r="CB10" s="456"/>
      <c r="CC10" s="457"/>
      <c r="CD10" s="184" t="s">
        <v>124</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87"/>
      <c r="C11" s="588"/>
      <c r="D11" s="588"/>
      <c r="E11" s="588"/>
      <c r="F11" s="588"/>
      <c r="G11" s="588"/>
      <c r="H11" s="588"/>
      <c r="I11" s="588"/>
      <c r="J11" s="588"/>
      <c r="K11" s="506"/>
      <c r="L11" s="416" t="s">
        <v>125</v>
      </c>
      <c r="M11" s="417"/>
      <c r="N11" s="417"/>
      <c r="O11" s="417"/>
      <c r="P11" s="417"/>
      <c r="Q11" s="418"/>
      <c r="R11" s="584" t="s">
        <v>126</v>
      </c>
      <c r="S11" s="585"/>
      <c r="T11" s="585"/>
      <c r="U11" s="585"/>
      <c r="V11" s="586"/>
      <c r="W11" s="596"/>
      <c r="X11" s="406"/>
      <c r="Y11" s="406"/>
      <c r="Z11" s="406"/>
      <c r="AA11" s="406"/>
      <c r="AB11" s="406"/>
      <c r="AC11" s="406"/>
      <c r="AD11" s="406"/>
      <c r="AE11" s="406"/>
      <c r="AF11" s="406"/>
      <c r="AG11" s="406"/>
      <c r="AH11" s="406"/>
      <c r="AI11" s="406"/>
      <c r="AJ11" s="406"/>
      <c r="AK11" s="406"/>
      <c r="AL11" s="597"/>
      <c r="AM11" s="512" t="s">
        <v>127</v>
      </c>
      <c r="AN11" s="412"/>
      <c r="AO11" s="412"/>
      <c r="AP11" s="412"/>
      <c r="AQ11" s="412"/>
      <c r="AR11" s="412"/>
      <c r="AS11" s="412"/>
      <c r="AT11" s="413"/>
      <c r="AU11" s="513" t="s">
        <v>128</v>
      </c>
      <c r="AV11" s="514"/>
      <c r="AW11" s="514"/>
      <c r="AX11" s="514"/>
      <c r="AY11" s="469" t="s">
        <v>129</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0</v>
      </c>
      <c r="BW11" s="456"/>
      <c r="BX11" s="456"/>
      <c r="BY11" s="456"/>
      <c r="BZ11" s="456"/>
      <c r="CA11" s="456"/>
      <c r="CB11" s="456"/>
      <c r="CC11" s="457"/>
      <c r="CD11" s="495" t="s">
        <v>130</v>
      </c>
      <c r="CE11" s="415"/>
      <c r="CF11" s="415"/>
      <c r="CG11" s="415"/>
      <c r="CH11" s="415"/>
      <c r="CI11" s="415"/>
      <c r="CJ11" s="415"/>
      <c r="CK11" s="415"/>
      <c r="CL11" s="415"/>
      <c r="CM11" s="415"/>
      <c r="CN11" s="415"/>
      <c r="CO11" s="415"/>
      <c r="CP11" s="415"/>
      <c r="CQ11" s="415"/>
      <c r="CR11" s="415"/>
      <c r="CS11" s="496"/>
      <c r="CT11" s="558" t="s">
        <v>131</v>
      </c>
      <c r="CU11" s="559"/>
      <c r="CV11" s="559"/>
      <c r="CW11" s="559"/>
      <c r="CX11" s="559"/>
      <c r="CY11" s="559"/>
      <c r="CZ11" s="559"/>
      <c r="DA11" s="560"/>
      <c r="DB11" s="558" t="s">
        <v>131</v>
      </c>
      <c r="DC11" s="559"/>
      <c r="DD11" s="559"/>
      <c r="DE11" s="559"/>
      <c r="DF11" s="559"/>
      <c r="DG11" s="559"/>
      <c r="DH11" s="559"/>
      <c r="DI11" s="560"/>
    </row>
    <row r="12" spans="1:119" ht="18.75" customHeight="1" x14ac:dyDescent="0.15">
      <c r="A12" s="181"/>
      <c r="B12" s="561" t="s">
        <v>132</v>
      </c>
      <c r="C12" s="562"/>
      <c r="D12" s="562"/>
      <c r="E12" s="562"/>
      <c r="F12" s="562"/>
      <c r="G12" s="562"/>
      <c r="H12" s="562"/>
      <c r="I12" s="562"/>
      <c r="J12" s="562"/>
      <c r="K12" s="563"/>
      <c r="L12" s="570" t="s">
        <v>133</v>
      </c>
      <c r="M12" s="571"/>
      <c r="N12" s="571"/>
      <c r="O12" s="571"/>
      <c r="P12" s="571"/>
      <c r="Q12" s="572"/>
      <c r="R12" s="573">
        <v>112586</v>
      </c>
      <c r="S12" s="574"/>
      <c r="T12" s="574"/>
      <c r="U12" s="574"/>
      <c r="V12" s="575"/>
      <c r="W12" s="576" t="s">
        <v>1</v>
      </c>
      <c r="X12" s="514"/>
      <c r="Y12" s="514"/>
      <c r="Z12" s="514"/>
      <c r="AA12" s="514"/>
      <c r="AB12" s="577"/>
      <c r="AC12" s="578" t="s">
        <v>134</v>
      </c>
      <c r="AD12" s="579"/>
      <c r="AE12" s="579"/>
      <c r="AF12" s="579"/>
      <c r="AG12" s="580"/>
      <c r="AH12" s="578" t="s">
        <v>135</v>
      </c>
      <c r="AI12" s="579"/>
      <c r="AJ12" s="579"/>
      <c r="AK12" s="579"/>
      <c r="AL12" s="581"/>
      <c r="AM12" s="512" t="s">
        <v>136</v>
      </c>
      <c r="AN12" s="412"/>
      <c r="AO12" s="412"/>
      <c r="AP12" s="412"/>
      <c r="AQ12" s="412"/>
      <c r="AR12" s="412"/>
      <c r="AS12" s="412"/>
      <c r="AT12" s="413"/>
      <c r="AU12" s="513" t="s">
        <v>137</v>
      </c>
      <c r="AV12" s="514"/>
      <c r="AW12" s="514"/>
      <c r="AX12" s="514"/>
      <c r="AY12" s="469" t="s">
        <v>138</v>
      </c>
      <c r="AZ12" s="470"/>
      <c r="BA12" s="470"/>
      <c r="BB12" s="470"/>
      <c r="BC12" s="470"/>
      <c r="BD12" s="470"/>
      <c r="BE12" s="470"/>
      <c r="BF12" s="470"/>
      <c r="BG12" s="470"/>
      <c r="BH12" s="470"/>
      <c r="BI12" s="470"/>
      <c r="BJ12" s="470"/>
      <c r="BK12" s="470"/>
      <c r="BL12" s="470"/>
      <c r="BM12" s="471"/>
      <c r="BN12" s="455">
        <v>0</v>
      </c>
      <c r="BO12" s="456"/>
      <c r="BP12" s="456"/>
      <c r="BQ12" s="456"/>
      <c r="BR12" s="456"/>
      <c r="BS12" s="456"/>
      <c r="BT12" s="456"/>
      <c r="BU12" s="457"/>
      <c r="BV12" s="455">
        <v>0</v>
      </c>
      <c r="BW12" s="456"/>
      <c r="BX12" s="456"/>
      <c r="BY12" s="456"/>
      <c r="BZ12" s="456"/>
      <c r="CA12" s="456"/>
      <c r="CB12" s="456"/>
      <c r="CC12" s="457"/>
      <c r="CD12" s="495" t="s">
        <v>139</v>
      </c>
      <c r="CE12" s="415"/>
      <c r="CF12" s="415"/>
      <c r="CG12" s="415"/>
      <c r="CH12" s="415"/>
      <c r="CI12" s="415"/>
      <c r="CJ12" s="415"/>
      <c r="CK12" s="415"/>
      <c r="CL12" s="415"/>
      <c r="CM12" s="415"/>
      <c r="CN12" s="415"/>
      <c r="CO12" s="415"/>
      <c r="CP12" s="415"/>
      <c r="CQ12" s="415"/>
      <c r="CR12" s="415"/>
      <c r="CS12" s="496"/>
      <c r="CT12" s="558" t="s">
        <v>131</v>
      </c>
      <c r="CU12" s="559"/>
      <c r="CV12" s="559"/>
      <c r="CW12" s="559"/>
      <c r="CX12" s="559"/>
      <c r="CY12" s="559"/>
      <c r="CZ12" s="559"/>
      <c r="DA12" s="560"/>
      <c r="DB12" s="558" t="s">
        <v>131</v>
      </c>
      <c r="DC12" s="559"/>
      <c r="DD12" s="559"/>
      <c r="DE12" s="559"/>
      <c r="DF12" s="559"/>
      <c r="DG12" s="559"/>
      <c r="DH12" s="559"/>
      <c r="DI12" s="560"/>
    </row>
    <row r="13" spans="1:119" ht="18.75" customHeight="1" x14ac:dyDescent="0.15">
      <c r="A13" s="181"/>
      <c r="B13" s="564"/>
      <c r="C13" s="565"/>
      <c r="D13" s="565"/>
      <c r="E13" s="565"/>
      <c r="F13" s="565"/>
      <c r="G13" s="565"/>
      <c r="H13" s="565"/>
      <c r="I13" s="565"/>
      <c r="J13" s="565"/>
      <c r="K13" s="566"/>
      <c r="L13" s="190"/>
      <c r="M13" s="539" t="s">
        <v>140</v>
      </c>
      <c r="N13" s="540"/>
      <c r="O13" s="540"/>
      <c r="P13" s="540"/>
      <c r="Q13" s="541"/>
      <c r="R13" s="542">
        <v>108162</v>
      </c>
      <c r="S13" s="543"/>
      <c r="T13" s="543"/>
      <c r="U13" s="543"/>
      <c r="V13" s="544"/>
      <c r="W13" s="545" t="s">
        <v>141</v>
      </c>
      <c r="X13" s="441"/>
      <c r="Y13" s="441"/>
      <c r="Z13" s="441"/>
      <c r="AA13" s="441"/>
      <c r="AB13" s="442"/>
      <c r="AC13" s="408">
        <v>2134</v>
      </c>
      <c r="AD13" s="409"/>
      <c r="AE13" s="409"/>
      <c r="AF13" s="409"/>
      <c r="AG13" s="410"/>
      <c r="AH13" s="408">
        <v>2412</v>
      </c>
      <c r="AI13" s="409"/>
      <c r="AJ13" s="409"/>
      <c r="AK13" s="409"/>
      <c r="AL13" s="468"/>
      <c r="AM13" s="512" t="s">
        <v>142</v>
      </c>
      <c r="AN13" s="412"/>
      <c r="AO13" s="412"/>
      <c r="AP13" s="412"/>
      <c r="AQ13" s="412"/>
      <c r="AR13" s="412"/>
      <c r="AS13" s="412"/>
      <c r="AT13" s="413"/>
      <c r="AU13" s="513" t="s">
        <v>143</v>
      </c>
      <c r="AV13" s="514"/>
      <c r="AW13" s="514"/>
      <c r="AX13" s="514"/>
      <c r="AY13" s="469" t="s">
        <v>144</v>
      </c>
      <c r="AZ13" s="470"/>
      <c r="BA13" s="470"/>
      <c r="BB13" s="470"/>
      <c r="BC13" s="470"/>
      <c r="BD13" s="470"/>
      <c r="BE13" s="470"/>
      <c r="BF13" s="470"/>
      <c r="BG13" s="470"/>
      <c r="BH13" s="470"/>
      <c r="BI13" s="470"/>
      <c r="BJ13" s="470"/>
      <c r="BK13" s="470"/>
      <c r="BL13" s="470"/>
      <c r="BM13" s="471"/>
      <c r="BN13" s="455">
        <v>695928</v>
      </c>
      <c r="BO13" s="456"/>
      <c r="BP13" s="456"/>
      <c r="BQ13" s="456"/>
      <c r="BR13" s="456"/>
      <c r="BS13" s="456"/>
      <c r="BT13" s="456"/>
      <c r="BU13" s="457"/>
      <c r="BV13" s="455">
        <v>1095840</v>
      </c>
      <c r="BW13" s="456"/>
      <c r="BX13" s="456"/>
      <c r="BY13" s="456"/>
      <c r="BZ13" s="456"/>
      <c r="CA13" s="456"/>
      <c r="CB13" s="456"/>
      <c r="CC13" s="457"/>
      <c r="CD13" s="495" t="s">
        <v>145</v>
      </c>
      <c r="CE13" s="415"/>
      <c r="CF13" s="415"/>
      <c r="CG13" s="415"/>
      <c r="CH13" s="415"/>
      <c r="CI13" s="415"/>
      <c r="CJ13" s="415"/>
      <c r="CK13" s="415"/>
      <c r="CL13" s="415"/>
      <c r="CM13" s="415"/>
      <c r="CN13" s="415"/>
      <c r="CO13" s="415"/>
      <c r="CP13" s="415"/>
      <c r="CQ13" s="415"/>
      <c r="CR13" s="415"/>
      <c r="CS13" s="496"/>
      <c r="CT13" s="452">
        <v>7.3</v>
      </c>
      <c r="CU13" s="453"/>
      <c r="CV13" s="453"/>
      <c r="CW13" s="453"/>
      <c r="CX13" s="453"/>
      <c r="CY13" s="453"/>
      <c r="CZ13" s="453"/>
      <c r="DA13" s="454"/>
      <c r="DB13" s="452">
        <v>8.6</v>
      </c>
      <c r="DC13" s="453"/>
      <c r="DD13" s="453"/>
      <c r="DE13" s="453"/>
      <c r="DF13" s="453"/>
      <c r="DG13" s="453"/>
      <c r="DH13" s="453"/>
      <c r="DI13" s="454"/>
    </row>
    <row r="14" spans="1:119" ht="18.75" customHeight="1" thickBot="1" x14ac:dyDescent="0.2">
      <c r="A14" s="181"/>
      <c r="B14" s="564"/>
      <c r="C14" s="565"/>
      <c r="D14" s="565"/>
      <c r="E14" s="565"/>
      <c r="F14" s="565"/>
      <c r="G14" s="565"/>
      <c r="H14" s="565"/>
      <c r="I14" s="565"/>
      <c r="J14" s="565"/>
      <c r="K14" s="566"/>
      <c r="L14" s="529" t="s">
        <v>146</v>
      </c>
      <c r="M14" s="582"/>
      <c r="N14" s="582"/>
      <c r="O14" s="582"/>
      <c r="P14" s="582"/>
      <c r="Q14" s="583"/>
      <c r="R14" s="542">
        <v>113012</v>
      </c>
      <c r="S14" s="543"/>
      <c r="T14" s="543"/>
      <c r="U14" s="543"/>
      <c r="V14" s="544"/>
      <c r="W14" s="546"/>
      <c r="X14" s="444"/>
      <c r="Y14" s="444"/>
      <c r="Z14" s="444"/>
      <c r="AA14" s="444"/>
      <c r="AB14" s="445"/>
      <c r="AC14" s="535">
        <v>4</v>
      </c>
      <c r="AD14" s="536"/>
      <c r="AE14" s="536"/>
      <c r="AF14" s="536"/>
      <c r="AG14" s="537"/>
      <c r="AH14" s="535">
        <v>4.3</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147</v>
      </c>
      <c r="CE14" s="493"/>
      <c r="CF14" s="493"/>
      <c r="CG14" s="493"/>
      <c r="CH14" s="493"/>
      <c r="CI14" s="493"/>
      <c r="CJ14" s="493"/>
      <c r="CK14" s="493"/>
      <c r="CL14" s="493"/>
      <c r="CM14" s="493"/>
      <c r="CN14" s="493"/>
      <c r="CO14" s="493"/>
      <c r="CP14" s="493"/>
      <c r="CQ14" s="493"/>
      <c r="CR14" s="493"/>
      <c r="CS14" s="494"/>
      <c r="CT14" s="552" t="s">
        <v>131</v>
      </c>
      <c r="CU14" s="553"/>
      <c r="CV14" s="553"/>
      <c r="CW14" s="553"/>
      <c r="CX14" s="553"/>
      <c r="CY14" s="553"/>
      <c r="CZ14" s="553"/>
      <c r="DA14" s="554"/>
      <c r="DB14" s="552" t="s">
        <v>131</v>
      </c>
      <c r="DC14" s="553"/>
      <c r="DD14" s="553"/>
      <c r="DE14" s="553"/>
      <c r="DF14" s="553"/>
      <c r="DG14" s="553"/>
      <c r="DH14" s="553"/>
      <c r="DI14" s="554"/>
    </row>
    <row r="15" spans="1:119" ht="18.75" customHeight="1" x14ac:dyDescent="0.15">
      <c r="A15" s="181"/>
      <c r="B15" s="564"/>
      <c r="C15" s="565"/>
      <c r="D15" s="565"/>
      <c r="E15" s="565"/>
      <c r="F15" s="565"/>
      <c r="G15" s="565"/>
      <c r="H15" s="565"/>
      <c r="I15" s="565"/>
      <c r="J15" s="565"/>
      <c r="K15" s="566"/>
      <c r="L15" s="190"/>
      <c r="M15" s="539" t="s">
        <v>140</v>
      </c>
      <c r="N15" s="540"/>
      <c r="O15" s="540"/>
      <c r="P15" s="540"/>
      <c r="Q15" s="541"/>
      <c r="R15" s="542">
        <v>109043</v>
      </c>
      <c r="S15" s="543"/>
      <c r="T15" s="543"/>
      <c r="U15" s="543"/>
      <c r="V15" s="544"/>
      <c r="W15" s="545" t="s">
        <v>148</v>
      </c>
      <c r="X15" s="441"/>
      <c r="Y15" s="441"/>
      <c r="Z15" s="441"/>
      <c r="AA15" s="441"/>
      <c r="AB15" s="442"/>
      <c r="AC15" s="408">
        <v>21979</v>
      </c>
      <c r="AD15" s="409"/>
      <c r="AE15" s="409"/>
      <c r="AF15" s="409"/>
      <c r="AG15" s="410"/>
      <c r="AH15" s="408">
        <v>22910</v>
      </c>
      <c r="AI15" s="409"/>
      <c r="AJ15" s="409"/>
      <c r="AK15" s="409"/>
      <c r="AL15" s="468"/>
      <c r="AM15" s="512"/>
      <c r="AN15" s="412"/>
      <c r="AO15" s="412"/>
      <c r="AP15" s="412"/>
      <c r="AQ15" s="412"/>
      <c r="AR15" s="412"/>
      <c r="AS15" s="412"/>
      <c r="AT15" s="413"/>
      <c r="AU15" s="513"/>
      <c r="AV15" s="514"/>
      <c r="AW15" s="514"/>
      <c r="AX15" s="514"/>
      <c r="AY15" s="481" t="s">
        <v>149</v>
      </c>
      <c r="AZ15" s="482"/>
      <c r="BA15" s="482"/>
      <c r="BB15" s="482"/>
      <c r="BC15" s="482"/>
      <c r="BD15" s="482"/>
      <c r="BE15" s="482"/>
      <c r="BF15" s="482"/>
      <c r="BG15" s="482"/>
      <c r="BH15" s="482"/>
      <c r="BI15" s="482"/>
      <c r="BJ15" s="482"/>
      <c r="BK15" s="482"/>
      <c r="BL15" s="482"/>
      <c r="BM15" s="483"/>
      <c r="BN15" s="484">
        <v>15814600</v>
      </c>
      <c r="BO15" s="485"/>
      <c r="BP15" s="485"/>
      <c r="BQ15" s="485"/>
      <c r="BR15" s="485"/>
      <c r="BS15" s="485"/>
      <c r="BT15" s="485"/>
      <c r="BU15" s="486"/>
      <c r="BV15" s="484">
        <v>15187911</v>
      </c>
      <c r="BW15" s="485"/>
      <c r="BX15" s="485"/>
      <c r="BY15" s="485"/>
      <c r="BZ15" s="485"/>
      <c r="CA15" s="485"/>
      <c r="CB15" s="485"/>
      <c r="CC15" s="486"/>
      <c r="CD15" s="555" t="s">
        <v>150</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64"/>
      <c r="C16" s="565"/>
      <c r="D16" s="565"/>
      <c r="E16" s="565"/>
      <c r="F16" s="565"/>
      <c r="G16" s="565"/>
      <c r="H16" s="565"/>
      <c r="I16" s="565"/>
      <c r="J16" s="565"/>
      <c r="K16" s="566"/>
      <c r="L16" s="529" t="s">
        <v>151</v>
      </c>
      <c r="M16" s="530"/>
      <c r="N16" s="530"/>
      <c r="O16" s="530"/>
      <c r="P16" s="530"/>
      <c r="Q16" s="531"/>
      <c r="R16" s="532" t="s">
        <v>152</v>
      </c>
      <c r="S16" s="533"/>
      <c r="T16" s="533"/>
      <c r="U16" s="533"/>
      <c r="V16" s="534"/>
      <c r="W16" s="546"/>
      <c r="X16" s="444"/>
      <c r="Y16" s="444"/>
      <c r="Z16" s="444"/>
      <c r="AA16" s="444"/>
      <c r="AB16" s="445"/>
      <c r="AC16" s="535">
        <v>41.1</v>
      </c>
      <c r="AD16" s="536"/>
      <c r="AE16" s="536"/>
      <c r="AF16" s="536"/>
      <c r="AG16" s="537"/>
      <c r="AH16" s="535">
        <v>41.1</v>
      </c>
      <c r="AI16" s="536"/>
      <c r="AJ16" s="536"/>
      <c r="AK16" s="536"/>
      <c r="AL16" s="538"/>
      <c r="AM16" s="512"/>
      <c r="AN16" s="412"/>
      <c r="AO16" s="412"/>
      <c r="AP16" s="412"/>
      <c r="AQ16" s="412"/>
      <c r="AR16" s="412"/>
      <c r="AS16" s="412"/>
      <c r="AT16" s="413"/>
      <c r="AU16" s="513"/>
      <c r="AV16" s="514"/>
      <c r="AW16" s="514"/>
      <c r="AX16" s="514"/>
      <c r="AY16" s="469" t="s">
        <v>153</v>
      </c>
      <c r="AZ16" s="470"/>
      <c r="BA16" s="470"/>
      <c r="BB16" s="470"/>
      <c r="BC16" s="470"/>
      <c r="BD16" s="470"/>
      <c r="BE16" s="470"/>
      <c r="BF16" s="470"/>
      <c r="BG16" s="470"/>
      <c r="BH16" s="470"/>
      <c r="BI16" s="470"/>
      <c r="BJ16" s="470"/>
      <c r="BK16" s="470"/>
      <c r="BL16" s="470"/>
      <c r="BM16" s="471"/>
      <c r="BN16" s="455">
        <v>26334916</v>
      </c>
      <c r="BO16" s="456"/>
      <c r="BP16" s="456"/>
      <c r="BQ16" s="456"/>
      <c r="BR16" s="456"/>
      <c r="BS16" s="456"/>
      <c r="BT16" s="456"/>
      <c r="BU16" s="457"/>
      <c r="BV16" s="455">
        <v>25636086</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
      <c r="A17" s="181"/>
      <c r="B17" s="567"/>
      <c r="C17" s="568"/>
      <c r="D17" s="568"/>
      <c r="E17" s="568"/>
      <c r="F17" s="568"/>
      <c r="G17" s="568"/>
      <c r="H17" s="568"/>
      <c r="I17" s="568"/>
      <c r="J17" s="568"/>
      <c r="K17" s="569"/>
      <c r="L17" s="195"/>
      <c r="M17" s="548" t="s">
        <v>154</v>
      </c>
      <c r="N17" s="549"/>
      <c r="O17" s="549"/>
      <c r="P17" s="549"/>
      <c r="Q17" s="550"/>
      <c r="R17" s="532" t="s">
        <v>155</v>
      </c>
      <c r="S17" s="533"/>
      <c r="T17" s="533"/>
      <c r="U17" s="533"/>
      <c r="V17" s="534"/>
      <c r="W17" s="545" t="s">
        <v>156</v>
      </c>
      <c r="X17" s="441"/>
      <c r="Y17" s="441"/>
      <c r="Z17" s="441"/>
      <c r="AA17" s="441"/>
      <c r="AB17" s="442"/>
      <c r="AC17" s="408">
        <v>29308</v>
      </c>
      <c r="AD17" s="409"/>
      <c r="AE17" s="409"/>
      <c r="AF17" s="409"/>
      <c r="AG17" s="410"/>
      <c r="AH17" s="408">
        <v>30457</v>
      </c>
      <c r="AI17" s="409"/>
      <c r="AJ17" s="409"/>
      <c r="AK17" s="409"/>
      <c r="AL17" s="468"/>
      <c r="AM17" s="512"/>
      <c r="AN17" s="412"/>
      <c r="AO17" s="412"/>
      <c r="AP17" s="412"/>
      <c r="AQ17" s="412"/>
      <c r="AR17" s="412"/>
      <c r="AS17" s="412"/>
      <c r="AT17" s="413"/>
      <c r="AU17" s="513"/>
      <c r="AV17" s="514"/>
      <c r="AW17" s="514"/>
      <c r="AX17" s="514"/>
      <c r="AY17" s="469" t="s">
        <v>157</v>
      </c>
      <c r="AZ17" s="470"/>
      <c r="BA17" s="470"/>
      <c r="BB17" s="470"/>
      <c r="BC17" s="470"/>
      <c r="BD17" s="470"/>
      <c r="BE17" s="470"/>
      <c r="BF17" s="470"/>
      <c r="BG17" s="470"/>
      <c r="BH17" s="470"/>
      <c r="BI17" s="470"/>
      <c r="BJ17" s="470"/>
      <c r="BK17" s="470"/>
      <c r="BL17" s="470"/>
      <c r="BM17" s="471"/>
      <c r="BN17" s="455">
        <v>20035139</v>
      </c>
      <c r="BO17" s="456"/>
      <c r="BP17" s="456"/>
      <c r="BQ17" s="456"/>
      <c r="BR17" s="456"/>
      <c r="BS17" s="456"/>
      <c r="BT17" s="456"/>
      <c r="BU17" s="457"/>
      <c r="BV17" s="455">
        <v>19259333</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
      <c r="A18" s="181"/>
      <c r="B18" s="505" t="s">
        <v>158</v>
      </c>
      <c r="C18" s="506"/>
      <c r="D18" s="506"/>
      <c r="E18" s="507"/>
      <c r="F18" s="507"/>
      <c r="G18" s="507"/>
      <c r="H18" s="507"/>
      <c r="I18" s="507"/>
      <c r="J18" s="507"/>
      <c r="K18" s="507"/>
      <c r="L18" s="508">
        <v>388.37</v>
      </c>
      <c r="M18" s="508"/>
      <c r="N18" s="508"/>
      <c r="O18" s="508"/>
      <c r="P18" s="508"/>
      <c r="Q18" s="508"/>
      <c r="R18" s="509"/>
      <c r="S18" s="509"/>
      <c r="T18" s="509"/>
      <c r="U18" s="509"/>
      <c r="V18" s="510"/>
      <c r="W18" s="526"/>
      <c r="X18" s="527"/>
      <c r="Y18" s="527"/>
      <c r="Z18" s="527"/>
      <c r="AA18" s="527"/>
      <c r="AB18" s="551"/>
      <c r="AC18" s="425">
        <v>54.9</v>
      </c>
      <c r="AD18" s="426"/>
      <c r="AE18" s="426"/>
      <c r="AF18" s="426"/>
      <c r="AG18" s="511"/>
      <c r="AH18" s="425">
        <v>54.6</v>
      </c>
      <c r="AI18" s="426"/>
      <c r="AJ18" s="426"/>
      <c r="AK18" s="426"/>
      <c r="AL18" s="427"/>
      <c r="AM18" s="512"/>
      <c r="AN18" s="412"/>
      <c r="AO18" s="412"/>
      <c r="AP18" s="412"/>
      <c r="AQ18" s="412"/>
      <c r="AR18" s="412"/>
      <c r="AS18" s="412"/>
      <c r="AT18" s="413"/>
      <c r="AU18" s="513"/>
      <c r="AV18" s="514"/>
      <c r="AW18" s="514"/>
      <c r="AX18" s="514"/>
      <c r="AY18" s="469" t="s">
        <v>159</v>
      </c>
      <c r="AZ18" s="470"/>
      <c r="BA18" s="470"/>
      <c r="BB18" s="470"/>
      <c r="BC18" s="470"/>
      <c r="BD18" s="470"/>
      <c r="BE18" s="470"/>
      <c r="BF18" s="470"/>
      <c r="BG18" s="470"/>
      <c r="BH18" s="470"/>
      <c r="BI18" s="470"/>
      <c r="BJ18" s="470"/>
      <c r="BK18" s="470"/>
      <c r="BL18" s="470"/>
      <c r="BM18" s="471"/>
      <c r="BN18" s="455">
        <v>27791435</v>
      </c>
      <c r="BO18" s="456"/>
      <c r="BP18" s="456"/>
      <c r="BQ18" s="456"/>
      <c r="BR18" s="456"/>
      <c r="BS18" s="456"/>
      <c r="BT18" s="456"/>
      <c r="BU18" s="457"/>
      <c r="BV18" s="455">
        <v>28136139</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
      <c r="A19" s="181"/>
      <c r="B19" s="505" t="s">
        <v>160</v>
      </c>
      <c r="C19" s="506"/>
      <c r="D19" s="506"/>
      <c r="E19" s="507"/>
      <c r="F19" s="507"/>
      <c r="G19" s="507"/>
      <c r="H19" s="507"/>
      <c r="I19" s="507"/>
      <c r="J19" s="507"/>
      <c r="K19" s="507"/>
      <c r="L19" s="515">
        <v>290</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161</v>
      </c>
      <c r="AZ19" s="470"/>
      <c r="BA19" s="470"/>
      <c r="BB19" s="470"/>
      <c r="BC19" s="470"/>
      <c r="BD19" s="470"/>
      <c r="BE19" s="470"/>
      <c r="BF19" s="470"/>
      <c r="BG19" s="470"/>
      <c r="BH19" s="470"/>
      <c r="BI19" s="470"/>
      <c r="BJ19" s="470"/>
      <c r="BK19" s="470"/>
      <c r="BL19" s="470"/>
      <c r="BM19" s="471"/>
      <c r="BN19" s="455">
        <v>37332892</v>
      </c>
      <c r="BO19" s="456"/>
      <c r="BP19" s="456"/>
      <c r="BQ19" s="456"/>
      <c r="BR19" s="456"/>
      <c r="BS19" s="456"/>
      <c r="BT19" s="456"/>
      <c r="BU19" s="457"/>
      <c r="BV19" s="455">
        <v>37040747</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
      <c r="A20" s="181"/>
      <c r="B20" s="505" t="s">
        <v>162</v>
      </c>
      <c r="C20" s="506"/>
      <c r="D20" s="506"/>
      <c r="E20" s="507"/>
      <c r="F20" s="507"/>
      <c r="G20" s="507"/>
      <c r="H20" s="507"/>
      <c r="I20" s="507"/>
      <c r="J20" s="507"/>
      <c r="K20" s="507"/>
      <c r="L20" s="515">
        <v>42899</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
      <c r="A21" s="181"/>
      <c r="B21" s="502" t="s">
        <v>163</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15">
      <c r="A22" s="181"/>
      <c r="B22" s="431" t="s">
        <v>164</v>
      </c>
      <c r="C22" s="432"/>
      <c r="D22" s="433"/>
      <c r="E22" s="440" t="s">
        <v>1</v>
      </c>
      <c r="F22" s="441"/>
      <c r="G22" s="441"/>
      <c r="H22" s="441"/>
      <c r="I22" s="441"/>
      <c r="J22" s="441"/>
      <c r="K22" s="442"/>
      <c r="L22" s="440" t="s">
        <v>165</v>
      </c>
      <c r="M22" s="441"/>
      <c r="N22" s="441"/>
      <c r="O22" s="441"/>
      <c r="P22" s="442"/>
      <c r="Q22" s="446" t="s">
        <v>166</v>
      </c>
      <c r="R22" s="447"/>
      <c r="S22" s="447"/>
      <c r="T22" s="447"/>
      <c r="U22" s="447"/>
      <c r="V22" s="448"/>
      <c r="W22" s="497" t="s">
        <v>167</v>
      </c>
      <c r="X22" s="432"/>
      <c r="Y22" s="433"/>
      <c r="Z22" s="440" t="s">
        <v>1</v>
      </c>
      <c r="AA22" s="441"/>
      <c r="AB22" s="441"/>
      <c r="AC22" s="441"/>
      <c r="AD22" s="441"/>
      <c r="AE22" s="441"/>
      <c r="AF22" s="441"/>
      <c r="AG22" s="442"/>
      <c r="AH22" s="458" t="s">
        <v>168</v>
      </c>
      <c r="AI22" s="441"/>
      <c r="AJ22" s="441"/>
      <c r="AK22" s="441"/>
      <c r="AL22" s="442"/>
      <c r="AM22" s="458" t="s">
        <v>169</v>
      </c>
      <c r="AN22" s="459"/>
      <c r="AO22" s="459"/>
      <c r="AP22" s="459"/>
      <c r="AQ22" s="459"/>
      <c r="AR22" s="460"/>
      <c r="AS22" s="446" t="s">
        <v>166</v>
      </c>
      <c r="AT22" s="447"/>
      <c r="AU22" s="447"/>
      <c r="AV22" s="447"/>
      <c r="AW22" s="447"/>
      <c r="AX22" s="464"/>
      <c r="AY22" s="481" t="s">
        <v>170</v>
      </c>
      <c r="AZ22" s="482"/>
      <c r="BA22" s="482"/>
      <c r="BB22" s="482"/>
      <c r="BC22" s="482"/>
      <c r="BD22" s="482"/>
      <c r="BE22" s="482"/>
      <c r="BF22" s="482"/>
      <c r="BG22" s="482"/>
      <c r="BH22" s="482"/>
      <c r="BI22" s="482"/>
      <c r="BJ22" s="482"/>
      <c r="BK22" s="482"/>
      <c r="BL22" s="482"/>
      <c r="BM22" s="483"/>
      <c r="BN22" s="484">
        <v>48093628</v>
      </c>
      <c r="BO22" s="485"/>
      <c r="BP22" s="485"/>
      <c r="BQ22" s="485"/>
      <c r="BR22" s="485"/>
      <c r="BS22" s="485"/>
      <c r="BT22" s="485"/>
      <c r="BU22" s="486"/>
      <c r="BV22" s="484">
        <v>52116244</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15">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171</v>
      </c>
      <c r="AZ23" s="470"/>
      <c r="BA23" s="470"/>
      <c r="BB23" s="470"/>
      <c r="BC23" s="470"/>
      <c r="BD23" s="470"/>
      <c r="BE23" s="470"/>
      <c r="BF23" s="470"/>
      <c r="BG23" s="470"/>
      <c r="BH23" s="470"/>
      <c r="BI23" s="470"/>
      <c r="BJ23" s="470"/>
      <c r="BK23" s="470"/>
      <c r="BL23" s="470"/>
      <c r="BM23" s="471"/>
      <c r="BN23" s="455">
        <v>21494260</v>
      </c>
      <c r="BO23" s="456"/>
      <c r="BP23" s="456"/>
      <c r="BQ23" s="456"/>
      <c r="BR23" s="456"/>
      <c r="BS23" s="456"/>
      <c r="BT23" s="456"/>
      <c r="BU23" s="457"/>
      <c r="BV23" s="455">
        <v>23465074</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
      <c r="A24" s="181"/>
      <c r="B24" s="434"/>
      <c r="C24" s="435"/>
      <c r="D24" s="436"/>
      <c r="E24" s="411" t="s">
        <v>172</v>
      </c>
      <c r="F24" s="412"/>
      <c r="G24" s="412"/>
      <c r="H24" s="412"/>
      <c r="I24" s="412"/>
      <c r="J24" s="412"/>
      <c r="K24" s="413"/>
      <c r="L24" s="408">
        <v>1</v>
      </c>
      <c r="M24" s="409"/>
      <c r="N24" s="409"/>
      <c r="O24" s="409"/>
      <c r="P24" s="410"/>
      <c r="Q24" s="408">
        <v>9000</v>
      </c>
      <c r="R24" s="409"/>
      <c r="S24" s="409"/>
      <c r="T24" s="409"/>
      <c r="U24" s="409"/>
      <c r="V24" s="410"/>
      <c r="W24" s="498"/>
      <c r="X24" s="435"/>
      <c r="Y24" s="436"/>
      <c r="Z24" s="411" t="s">
        <v>173</v>
      </c>
      <c r="AA24" s="412"/>
      <c r="AB24" s="412"/>
      <c r="AC24" s="412"/>
      <c r="AD24" s="412"/>
      <c r="AE24" s="412"/>
      <c r="AF24" s="412"/>
      <c r="AG24" s="413"/>
      <c r="AH24" s="408">
        <v>872</v>
      </c>
      <c r="AI24" s="409"/>
      <c r="AJ24" s="409"/>
      <c r="AK24" s="409"/>
      <c r="AL24" s="410"/>
      <c r="AM24" s="408">
        <v>2611640</v>
      </c>
      <c r="AN24" s="409"/>
      <c r="AO24" s="409"/>
      <c r="AP24" s="409"/>
      <c r="AQ24" s="409"/>
      <c r="AR24" s="410"/>
      <c r="AS24" s="408">
        <v>2995</v>
      </c>
      <c r="AT24" s="409"/>
      <c r="AU24" s="409"/>
      <c r="AV24" s="409"/>
      <c r="AW24" s="409"/>
      <c r="AX24" s="468"/>
      <c r="AY24" s="428" t="s">
        <v>174</v>
      </c>
      <c r="AZ24" s="429"/>
      <c r="BA24" s="429"/>
      <c r="BB24" s="429"/>
      <c r="BC24" s="429"/>
      <c r="BD24" s="429"/>
      <c r="BE24" s="429"/>
      <c r="BF24" s="429"/>
      <c r="BG24" s="429"/>
      <c r="BH24" s="429"/>
      <c r="BI24" s="429"/>
      <c r="BJ24" s="429"/>
      <c r="BK24" s="429"/>
      <c r="BL24" s="429"/>
      <c r="BM24" s="430"/>
      <c r="BN24" s="455">
        <v>26332345</v>
      </c>
      <c r="BO24" s="456"/>
      <c r="BP24" s="456"/>
      <c r="BQ24" s="456"/>
      <c r="BR24" s="456"/>
      <c r="BS24" s="456"/>
      <c r="BT24" s="456"/>
      <c r="BU24" s="457"/>
      <c r="BV24" s="455">
        <v>28751341</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15">
      <c r="A25" s="181"/>
      <c r="B25" s="434"/>
      <c r="C25" s="435"/>
      <c r="D25" s="436"/>
      <c r="E25" s="411" t="s">
        <v>175</v>
      </c>
      <c r="F25" s="412"/>
      <c r="G25" s="412"/>
      <c r="H25" s="412"/>
      <c r="I25" s="412"/>
      <c r="J25" s="412"/>
      <c r="K25" s="413"/>
      <c r="L25" s="408">
        <v>1</v>
      </c>
      <c r="M25" s="409"/>
      <c r="N25" s="409"/>
      <c r="O25" s="409"/>
      <c r="P25" s="410"/>
      <c r="Q25" s="408">
        <v>7500</v>
      </c>
      <c r="R25" s="409"/>
      <c r="S25" s="409"/>
      <c r="T25" s="409"/>
      <c r="U25" s="409"/>
      <c r="V25" s="410"/>
      <c r="W25" s="498"/>
      <c r="X25" s="435"/>
      <c r="Y25" s="436"/>
      <c r="Z25" s="411" t="s">
        <v>176</v>
      </c>
      <c r="AA25" s="412"/>
      <c r="AB25" s="412"/>
      <c r="AC25" s="412"/>
      <c r="AD25" s="412"/>
      <c r="AE25" s="412"/>
      <c r="AF25" s="412"/>
      <c r="AG25" s="413"/>
      <c r="AH25" s="408" t="s">
        <v>177</v>
      </c>
      <c r="AI25" s="409"/>
      <c r="AJ25" s="409"/>
      <c r="AK25" s="409"/>
      <c r="AL25" s="410"/>
      <c r="AM25" s="408" t="s">
        <v>177</v>
      </c>
      <c r="AN25" s="409"/>
      <c r="AO25" s="409"/>
      <c r="AP25" s="409"/>
      <c r="AQ25" s="409"/>
      <c r="AR25" s="410"/>
      <c r="AS25" s="408" t="s">
        <v>177</v>
      </c>
      <c r="AT25" s="409"/>
      <c r="AU25" s="409"/>
      <c r="AV25" s="409"/>
      <c r="AW25" s="409"/>
      <c r="AX25" s="468"/>
      <c r="AY25" s="481" t="s">
        <v>178</v>
      </c>
      <c r="AZ25" s="482"/>
      <c r="BA25" s="482"/>
      <c r="BB25" s="482"/>
      <c r="BC25" s="482"/>
      <c r="BD25" s="482"/>
      <c r="BE25" s="482"/>
      <c r="BF25" s="482"/>
      <c r="BG25" s="482"/>
      <c r="BH25" s="482"/>
      <c r="BI25" s="482"/>
      <c r="BJ25" s="482"/>
      <c r="BK25" s="482"/>
      <c r="BL25" s="482"/>
      <c r="BM25" s="483"/>
      <c r="BN25" s="484">
        <v>9087604</v>
      </c>
      <c r="BO25" s="485"/>
      <c r="BP25" s="485"/>
      <c r="BQ25" s="485"/>
      <c r="BR25" s="485"/>
      <c r="BS25" s="485"/>
      <c r="BT25" s="485"/>
      <c r="BU25" s="486"/>
      <c r="BV25" s="484">
        <v>9614231</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15">
      <c r="A26" s="181"/>
      <c r="B26" s="434"/>
      <c r="C26" s="435"/>
      <c r="D26" s="436"/>
      <c r="E26" s="411" t="s">
        <v>179</v>
      </c>
      <c r="F26" s="412"/>
      <c r="G26" s="412"/>
      <c r="H26" s="412"/>
      <c r="I26" s="412"/>
      <c r="J26" s="412"/>
      <c r="K26" s="413"/>
      <c r="L26" s="408">
        <v>1</v>
      </c>
      <c r="M26" s="409"/>
      <c r="N26" s="409"/>
      <c r="O26" s="409"/>
      <c r="P26" s="410"/>
      <c r="Q26" s="408">
        <v>7000</v>
      </c>
      <c r="R26" s="409"/>
      <c r="S26" s="409"/>
      <c r="T26" s="409"/>
      <c r="U26" s="409"/>
      <c r="V26" s="410"/>
      <c r="W26" s="498"/>
      <c r="X26" s="435"/>
      <c r="Y26" s="436"/>
      <c r="Z26" s="411" t="s">
        <v>180</v>
      </c>
      <c r="AA26" s="466"/>
      <c r="AB26" s="466"/>
      <c r="AC26" s="466"/>
      <c r="AD26" s="466"/>
      <c r="AE26" s="466"/>
      <c r="AF26" s="466"/>
      <c r="AG26" s="467"/>
      <c r="AH26" s="408">
        <v>24</v>
      </c>
      <c r="AI26" s="409"/>
      <c r="AJ26" s="409"/>
      <c r="AK26" s="409"/>
      <c r="AL26" s="410"/>
      <c r="AM26" s="408">
        <v>64152</v>
      </c>
      <c r="AN26" s="409"/>
      <c r="AO26" s="409"/>
      <c r="AP26" s="409"/>
      <c r="AQ26" s="409"/>
      <c r="AR26" s="410"/>
      <c r="AS26" s="408">
        <v>2673</v>
      </c>
      <c r="AT26" s="409"/>
      <c r="AU26" s="409"/>
      <c r="AV26" s="409"/>
      <c r="AW26" s="409"/>
      <c r="AX26" s="468"/>
      <c r="AY26" s="495" t="s">
        <v>181</v>
      </c>
      <c r="AZ26" s="415"/>
      <c r="BA26" s="415"/>
      <c r="BB26" s="415"/>
      <c r="BC26" s="415"/>
      <c r="BD26" s="415"/>
      <c r="BE26" s="415"/>
      <c r="BF26" s="415"/>
      <c r="BG26" s="415"/>
      <c r="BH26" s="415"/>
      <c r="BI26" s="415"/>
      <c r="BJ26" s="415"/>
      <c r="BK26" s="415"/>
      <c r="BL26" s="415"/>
      <c r="BM26" s="496"/>
      <c r="BN26" s="455" t="s">
        <v>177</v>
      </c>
      <c r="BO26" s="456"/>
      <c r="BP26" s="456"/>
      <c r="BQ26" s="456"/>
      <c r="BR26" s="456"/>
      <c r="BS26" s="456"/>
      <c r="BT26" s="456"/>
      <c r="BU26" s="457"/>
      <c r="BV26" s="455" t="s">
        <v>177</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
      <c r="A27" s="181"/>
      <c r="B27" s="434"/>
      <c r="C27" s="435"/>
      <c r="D27" s="436"/>
      <c r="E27" s="411" t="s">
        <v>182</v>
      </c>
      <c r="F27" s="412"/>
      <c r="G27" s="412"/>
      <c r="H27" s="412"/>
      <c r="I27" s="412"/>
      <c r="J27" s="412"/>
      <c r="K27" s="413"/>
      <c r="L27" s="408">
        <v>1</v>
      </c>
      <c r="M27" s="409"/>
      <c r="N27" s="409"/>
      <c r="O27" s="409"/>
      <c r="P27" s="410"/>
      <c r="Q27" s="408">
        <v>4600</v>
      </c>
      <c r="R27" s="409"/>
      <c r="S27" s="409"/>
      <c r="T27" s="409"/>
      <c r="U27" s="409"/>
      <c r="V27" s="410"/>
      <c r="W27" s="498"/>
      <c r="X27" s="435"/>
      <c r="Y27" s="436"/>
      <c r="Z27" s="411" t="s">
        <v>183</v>
      </c>
      <c r="AA27" s="412"/>
      <c r="AB27" s="412"/>
      <c r="AC27" s="412"/>
      <c r="AD27" s="412"/>
      <c r="AE27" s="412"/>
      <c r="AF27" s="412"/>
      <c r="AG27" s="413"/>
      <c r="AH27" s="408">
        <v>38</v>
      </c>
      <c r="AI27" s="409"/>
      <c r="AJ27" s="409"/>
      <c r="AK27" s="409"/>
      <c r="AL27" s="410"/>
      <c r="AM27" s="408">
        <v>126198</v>
      </c>
      <c r="AN27" s="409"/>
      <c r="AO27" s="409"/>
      <c r="AP27" s="409"/>
      <c r="AQ27" s="409"/>
      <c r="AR27" s="410"/>
      <c r="AS27" s="408">
        <v>3321</v>
      </c>
      <c r="AT27" s="409"/>
      <c r="AU27" s="409"/>
      <c r="AV27" s="409"/>
      <c r="AW27" s="409"/>
      <c r="AX27" s="468"/>
      <c r="AY27" s="492" t="s">
        <v>184</v>
      </c>
      <c r="AZ27" s="493"/>
      <c r="BA27" s="493"/>
      <c r="BB27" s="493"/>
      <c r="BC27" s="493"/>
      <c r="BD27" s="493"/>
      <c r="BE27" s="493"/>
      <c r="BF27" s="493"/>
      <c r="BG27" s="493"/>
      <c r="BH27" s="493"/>
      <c r="BI27" s="493"/>
      <c r="BJ27" s="493"/>
      <c r="BK27" s="493"/>
      <c r="BL27" s="493"/>
      <c r="BM27" s="494"/>
      <c r="BN27" s="489">
        <v>1481402</v>
      </c>
      <c r="BO27" s="490"/>
      <c r="BP27" s="490"/>
      <c r="BQ27" s="490"/>
      <c r="BR27" s="490"/>
      <c r="BS27" s="490"/>
      <c r="BT27" s="490"/>
      <c r="BU27" s="491"/>
      <c r="BV27" s="489">
        <v>1480833</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15">
      <c r="A28" s="181"/>
      <c r="B28" s="434"/>
      <c r="C28" s="435"/>
      <c r="D28" s="436"/>
      <c r="E28" s="411" t="s">
        <v>185</v>
      </c>
      <c r="F28" s="412"/>
      <c r="G28" s="412"/>
      <c r="H28" s="412"/>
      <c r="I28" s="412"/>
      <c r="J28" s="412"/>
      <c r="K28" s="413"/>
      <c r="L28" s="408">
        <v>1</v>
      </c>
      <c r="M28" s="409"/>
      <c r="N28" s="409"/>
      <c r="O28" s="409"/>
      <c r="P28" s="410"/>
      <c r="Q28" s="408">
        <v>3900</v>
      </c>
      <c r="R28" s="409"/>
      <c r="S28" s="409"/>
      <c r="T28" s="409"/>
      <c r="U28" s="409"/>
      <c r="V28" s="410"/>
      <c r="W28" s="498"/>
      <c r="X28" s="435"/>
      <c r="Y28" s="436"/>
      <c r="Z28" s="411" t="s">
        <v>186</v>
      </c>
      <c r="AA28" s="412"/>
      <c r="AB28" s="412"/>
      <c r="AC28" s="412"/>
      <c r="AD28" s="412"/>
      <c r="AE28" s="412"/>
      <c r="AF28" s="412"/>
      <c r="AG28" s="413"/>
      <c r="AH28" s="408" t="s">
        <v>177</v>
      </c>
      <c r="AI28" s="409"/>
      <c r="AJ28" s="409"/>
      <c r="AK28" s="409"/>
      <c r="AL28" s="410"/>
      <c r="AM28" s="408" t="s">
        <v>177</v>
      </c>
      <c r="AN28" s="409"/>
      <c r="AO28" s="409"/>
      <c r="AP28" s="409"/>
      <c r="AQ28" s="409"/>
      <c r="AR28" s="410"/>
      <c r="AS28" s="408" t="s">
        <v>177</v>
      </c>
      <c r="AT28" s="409"/>
      <c r="AU28" s="409"/>
      <c r="AV28" s="409"/>
      <c r="AW28" s="409"/>
      <c r="AX28" s="468"/>
      <c r="AY28" s="472" t="s">
        <v>187</v>
      </c>
      <c r="AZ28" s="473"/>
      <c r="BA28" s="473"/>
      <c r="BB28" s="474"/>
      <c r="BC28" s="481" t="s">
        <v>50</v>
      </c>
      <c r="BD28" s="482"/>
      <c r="BE28" s="482"/>
      <c r="BF28" s="482"/>
      <c r="BG28" s="482"/>
      <c r="BH28" s="482"/>
      <c r="BI28" s="482"/>
      <c r="BJ28" s="482"/>
      <c r="BK28" s="482"/>
      <c r="BL28" s="482"/>
      <c r="BM28" s="483"/>
      <c r="BN28" s="484">
        <v>7594043</v>
      </c>
      <c r="BO28" s="485"/>
      <c r="BP28" s="485"/>
      <c r="BQ28" s="485"/>
      <c r="BR28" s="485"/>
      <c r="BS28" s="485"/>
      <c r="BT28" s="485"/>
      <c r="BU28" s="486"/>
      <c r="BV28" s="484">
        <v>6232914</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15">
      <c r="A29" s="181"/>
      <c r="B29" s="434"/>
      <c r="C29" s="435"/>
      <c r="D29" s="436"/>
      <c r="E29" s="411" t="s">
        <v>188</v>
      </c>
      <c r="F29" s="412"/>
      <c r="G29" s="412"/>
      <c r="H29" s="412"/>
      <c r="I29" s="412"/>
      <c r="J29" s="412"/>
      <c r="K29" s="413"/>
      <c r="L29" s="408">
        <v>23</v>
      </c>
      <c r="M29" s="409"/>
      <c r="N29" s="409"/>
      <c r="O29" s="409"/>
      <c r="P29" s="410"/>
      <c r="Q29" s="408">
        <v>3700</v>
      </c>
      <c r="R29" s="409"/>
      <c r="S29" s="409"/>
      <c r="T29" s="409"/>
      <c r="U29" s="409"/>
      <c r="V29" s="410"/>
      <c r="W29" s="499"/>
      <c r="X29" s="500"/>
      <c r="Y29" s="501"/>
      <c r="Z29" s="411" t="s">
        <v>189</v>
      </c>
      <c r="AA29" s="412"/>
      <c r="AB29" s="412"/>
      <c r="AC29" s="412"/>
      <c r="AD29" s="412"/>
      <c r="AE29" s="412"/>
      <c r="AF29" s="412"/>
      <c r="AG29" s="413"/>
      <c r="AH29" s="408">
        <v>910</v>
      </c>
      <c r="AI29" s="409"/>
      <c r="AJ29" s="409"/>
      <c r="AK29" s="409"/>
      <c r="AL29" s="410"/>
      <c r="AM29" s="408">
        <v>2737838</v>
      </c>
      <c r="AN29" s="409"/>
      <c r="AO29" s="409"/>
      <c r="AP29" s="409"/>
      <c r="AQ29" s="409"/>
      <c r="AR29" s="410"/>
      <c r="AS29" s="408">
        <v>3009</v>
      </c>
      <c r="AT29" s="409"/>
      <c r="AU29" s="409"/>
      <c r="AV29" s="409"/>
      <c r="AW29" s="409"/>
      <c r="AX29" s="468"/>
      <c r="AY29" s="475"/>
      <c r="AZ29" s="476"/>
      <c r="BA29" s="476"/>
      <c r="BB29" s="477"/>
      <c r="BC29" s="469" t="s">
        <v>190</v>
      </c>
      <c r="BD29" s="470"/>
      <c r="BE29" s="470"/>
      <c r="BF29" s="470"/>
      <c r="BG29" s="470"/>
      <c r="BH29" s="470"/>
      <c r="BI29" s="470"/>
      <c r="BJ29" s="470"/>
      <c r="BK29" s="470"/>
      <c r="BL29" s="470"/>
      <c r="BM29" s="471"/>
      <c r="BN29" s="455">
        <v>6388494</v>
      </c>
      <c r="BO29" s="456"/>
      <c r="BP29" s="456"/>
      <c r="BQ29" s="456"/>
      <c r="BR29" s="456"/>
      <c r="BS29" s="456"/>
      <c r="BT29" s="456"/>
      <c r="BU29" s="457"/>
      <c r="BV29" s="455">
        <v>6377107</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191</v>
      </c>
      <c r="X30" s="423"/>
      <c r="Y30" s="423"/>
      <c r="Z30" s="423"/>
      <c r="AA30" s="423"/>
      <c r="AB30" s="423"/>
      <c r="AC30" s="423"/>
      <c r="AD30" s="423"/>
      <c r="AE30" s="423"/>
      <c r="AF30" s="423"/>
      <c r="AG30" s="424"/>
      <c r="AH30" s="425">
        <v>100.7</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52</v>
      </c>
      <c r="BD30" s="429"/>
      <c r="BE30" s="429"/>
      <c r="BF30" s="429"/>
      <c r="BG30" s="429"/>
      <c r="BH30" s="429"/>
      <c r="BI30" s="429"/>
      <c r="BJ30" s="429"/>
      <c r="BK30" s="429"/>
      <c r="BL30" s="429"/>
      <c r="BM30" s="430"/>
      <c r="BN30" s="489">
        <v>13064728</v>
      </c>
      <c r="BO30" s="490"/>
      <c r="BP30" s="490"/>
      <c r="BQ30" s="490"/>
      <c r="BR30" s="490"/>
      <c r="BS30" s="490"/>
      <c r="BT30" s="490"/>
      <c r="BU30" s="491"/>
      <c r="BV30" s="489">
        <v>13143466</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414" t="s">
        <v>192</v>
      </c>
      <c r="D32" s="414"/>
      <c r="E32" s="414"/>
      <c r="F32" s="414"/>
      <c r="G32" s="414"/>
      <c r="H32" s="414"/>
      <c r="I32" s="414"/>
      <c r="J32" s="414"/>
      <c r="K32" s="414"/>
      <c r="L32" s="414"/>
      <c r="M32" s="414"/>
      <c r="N32" s="414"/>
      <c r="O32" s="414"/>
      <c r="P32" s="414"/>
      <c r="Q32" s="414"/>
      <c r="R32" s="414"/>
      <c r="S32" s="414"/>
      <c r="U32" s="415" t="s">
        <v>193</v>
      </c>
      <c r="V32" s="415"/>
      <c r="W32" s="415"/>
      <c r="X32" s="415"/>
      <c r="Y32" s="415"/>
      <c r="Z32" s="415"/>
      <c r="AA32" s="415"/>
      <c r="AB32" s="415"/>
      <c r="AC32" s="415"/>
      <c r="AD32" s="415"/>
      <c r="AE32" s="415"/>
      <c r="AF32" s="415"/>
      <c r="AG32" s="415"/>
      <c r="AH32" s="415"/>
      <c r="AI32" s="415"/>
      <c r="AJ32" s="415"/>
      <c r="AK32" s="415"/>
      <c r="AM32" s="415" t="s">
        <v>194</v>
      </c>
      <c r="AN32" s="415"/>
      <c r="AO32" s="415"/>
      <c r="AP32" s="415"/>
      <c r="AQ32" s="415"/>
      <c r="AR32" s="415"/>
      <c r="AS32" s="415"/>
      <c r="AT32" s="415"/>
      <c r="AU32" s="415"/>
      <c r="AV32" s="415"/>
      <c r="AW32" s="415"/>
      <c r="AX32" s="415"/>
      <c r="AY32" s="415"/>
      <c r="AZ32" s="415"/>
      <c r="BA32" s="415"/>
      <c r="BB32" s="415"/>
      <c r="BC32" s="415"/>
      <c r="BE32" s="415" t="s">
        <v>195</v>
      </c>
      <c r="BF32" s="415"/>
      <c r="BG32" s="415"/>
      <c r="BH32" s="415"/>
      <c r="BI32" s="415"/>
      <c r="BJ32" s="415"/>
      <c r="BK32" s="415"/>
      <c r="BL32" s="415"/>
      <c r="BM32" s="415"/>
      <c r="BN32" s="415"/>
      <c r="BO32" s="415"/>
      <c r="BP32" s="415"/>
      <c r="BQ32" s="415"/>
      <c r="BR32" s="415"/>
      <c r="BS32" s="415"/>
      <c r="BT32" s="415"/>
      <c r="BU32" s="415"/>
      <c r="BW32" s="415" t="s">
        <v>196</v>
      </c>
      <c r="BX32" s="415"/>
      <c r="BY32" s="415"/>
      <c r="BZ32" s="415"/>
      <c r="CA32" s="415"/>
      <c r="CB32" s="415"/>
      <c r="CC32" s="415"/>
      <c r="CD32" s="415"/>
      <c r="CE32" s="415"/>
      <c r="CF32" s="415"/>
      <c r="CG32" s="415"/>
      <c r="CH32" s="415"/>
      <c r="CI32" s="415"/>
      <c r="CJ32" s="415"/>
      <c r="CK32" s="415"/>
      <c r="CL32" s="415"/>
      <c r="CM32" s="415"/>
      <c r="CO32" s="415" t="s">
        <v>197</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15">
      <c r="A33" s="181"/>
      <c r="B33" s="205"/>
      <c r="C33" s="407" t="s">
        <v>198</v>
      </c>
      <c r="D33" s="407"/>
      <c r="E33" s="406" t="s">
        <v>199</v>
      </c>
      <c r="F33" s="406"/>
      <c r="G33" s="406"/>
      <c r="H33" s="406"/>
      <c r="I33" s="406"/>
      <c r="J33" s="406"/>
      <c r="K33" s="406"/>
      <c r="L33" s="406"/>
      <c r="M33" s="406"/>
      <c r="N33" s="406"/>
      <c r="O33" s="406"/>
      <c r="P33" s="406"/>
      <c r="Q33" s="406"/>
      <c r="R33" s="406"/>
      <c r="S33" s="406"/>
      <c r="T33" s="206"/>
      <c r="U33" s="407" t="s">
        <v>198</v>
      </c>
      <c r="V33" s="407"/>
      <c r="W33" s="406" t="s">
        <v>199</v>
      </c>
      <c r="X33" s="406"/>
      <c r="Y33" s="406"/>
      <c r="Z33" s="406"/>
      <c r="AA33" s="406"/>
      <c r="AB33" s="406"/>
      <c r="AC33" s="406"/>
      <c r="AD33" s="406"/>
      <c r="AE33" s="406"/>
      <c r="AF33" s="406"/>
      <c r="AG33" s="406"/>
      <c r="AH33" s="406"/>
      <c r="AI33" s="406"/>
      <c r="AJ33" s="406"/>
      <c r="AK33" s="406"/>
      <c r="AL33" s="206"/>
      <c r="AM33" s="407" t="s">
        <v>198</v>
      </c>
      <c r="AN33" s="407"/>
      <c r="AO33" s="406" t="s">
        <v>199</v>
      </c>
      <c r="AP33" s="406"/>
      <c r="AQ33" s="406"/>
      <c r="AR33" s="406"/>
      <c r="AS33" s="406"/>
      <c r="AT33" s="406"/>
      <c r="AU33" s="406"/>
      <c r="AV33" s="406"/>
      <c r="AW33" s="406"/>
      <c r="AX33" s="406"/>
      <c r="AY33" s="406"/>
      <c r="AZ33" s="406"/>
      <c r="BA33" s="406"/>
      <c r="BB33" s="406"/>
      <c r="BC33" s="406"/>
      <c r="BD33" s="207"/>
      <c r="BE33" s="406" t="s">
        <v>200</v>
      </c>
      <c r="BF33" s="406"/>
      <c r="BG33" s="406" t="s">
        <v>201</v>
      </c>
      <c r="BH33" s="406"/>
      <c r="BI33" s="406"/>
      <c r="BJ33" s="406"/>
      <c r="BK33" s="406"/>
      <c r="BL33" s="406"/>
      <c r="BM33" s="406"/>
      <c r="BN33" s="406"/>
      <c r="BO33" s="406"/>
      <c r="BP33" s="406"/>
      <c r="BQ33" s="406"/>
      <c r="BR33" s="406"/>
      <c r="BS33" s="406"/>
      <c r="BT33" s="406"/>
      <c r="BU33" s="406"/>
      <c r="BV33" s="207"/>
      <c r="BW33" s="407" t="s">
        <v>200</v>
      </c>
      <c r="BX33" s="407"/>
      <c r="BY33" s="406" t="s">
        <v>202</v>
      </c>
      <c r="BZ33" s="406"/>
      <c r="CA33" s="406"/>
      <c r="CB33" s="406"/>
      <c r="CC33" s="406"/>
      <c r="CD33" s="406"/>
      <c r="CE33" s="406"/>
      <c r="CF33" s="406"/>
      <c r="CG33" s="406"/>
      <c r="CH33" s="406"/>
      <c r="CI33" s="406"/>
      <c r="CJ33" s="406"/>
      <c r="CK33" s="406"/>
      <c r="CL33" s="406"/>
      <c r="CM33" s="406"/>
      <c r="CN33" s="206"/>
      <c r="CO33" s="407" t="s">
        <v>198</v>
      </c>
      <c r="CP33" s="407"/>
      <c r="CQ33" s="406" t="s">
        <v>203</v>
      </c>
      <c r="CR33" s="406"/>
      <c r="CS33" s="406"/>
      <c r="CT33" s="406"/>
      <c r="CU33" s="406"/>
      <c r="CV33" s="406"/>
      <c r="CW33" s="406"/>
      <c r="CX33" s="406"/>
      <c r="CY33" s="406"/>
      <c r="CZ33" s="406"/>
      <c r="DA33" s="406"/>
      <c r="DB33" s="406"/>
      <c r="DC33" s="406"/>
      <c r="DD33" s="406"/>
      <c r="DE33" s="406"/>
      <c r="DF33" s="206"/>
      <c r="DG33" s="405" t="s">
        <v>204</v>
      </c>
      <c r="DH33" s="405"/>
      <c r="DI33" s="208"/>
    </row>
    <row r="34" spans="1:113" ht="32.25" customHeight="1" x14ac:dyDescent="0.15">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2</v>
      </c>
      <c r="V34" s="403"/>
      <c r="W34" s="404" t="str">
        <f>IF('各会計、関係団体の財政状況及び健全化判断比率'!B28="","",'各会計、関係団体の財政状況及び健全化判断比率'!B28)</f>
        <v>国民健康保険（事業勘定）特別会計</v>
      </c>
      <c r="X34" s="404"/>
      <c r="Y34" s="404"/>
      <c r="Z34" s="404"/>
      <c r="AA34" s="404"/>
      <c r="AB34" s="404"/>
      <c r="AC34" s="404"/>
      <c r="AD34" s="404"/>
      <c r="AE34" s="404"/>
      <c r="AF34" s="404"/>
      <c r="AG34" s="404"/>
      <c r="AH34" s="404"/>
      <c r="AI34" s="404"/>
      <c r="AJ34" s="404"/>
      <c r="AK34" s="404"/>
      <c r="AL34" s="181"/>
      <c r="AM34" s="403">
        <f>IF(AO34="","",MAX(C34:D43,U34:V43)+1)</f>
        <v>6</v>
      </c>
      <c r="AN34" s="403"/>
      <c r="AO34" s="404" t="str">
        <f>IF('各会計、関係団体の財政状況及び健全化判断比率'!B32="","",'各会計、関係団体の財政状況及び健全化判断比率'!B32)</f>
        <v>水道事業会計</v>
      </c>
      <c r="AP34" s="404"/>
      <c r="AQ34" s="404"/>
      <c r="AR34" s="404"/>
      <c r="AS34" s="404"/>
      <c r="AT34" s="404"/>
      <c r="AU34" s="404"/>
      <c r="AV34" s="404"/>
      <c r="AW34" s="404"/>
      <c r="AX34" s="404"/>
      <c r="AY34" s="404"/>
      <c r="AZ34" s="404"/>
      <c r="BA34" s="404"/>
      <c r="BB34" s="404"/>
      <c r="BC34" s="404"/>
      <c r="BD34" s="181"/>
      <c r="BE34" s="403">
        <f>IF(BG34="","",MAX(C34:D43,U34:V43,AM34:AN43)+1)</f>
        <v>9</v>
      </c>
      <c r="BF34" s="403"/>
      <c r="BG34" s="404" t="str">
        <f>IF('各会計、関係団体の財政状況及び健全化判断比率'!B35="","",'各会計、関係団体の財政状況及び健全化判断比率'!B35)</f>
        <v>農業集落排水事業特別会計</v>
      </c>
      <c r="BH34" s="404"/>
      <c r="BI34" s="404"/>
      <c r="BJ34" s="404"/>
      <c r="BK34" s="404"/>
      <c r="BL34" s="404"/>
      <c r="BM34" s="404"/>
      <c r="BN34" s="404"/>
      <c r="BO34" s="404"/>
      <c r="BP34" s="404"/>
      <c r="BQ34" s="404"/>
      <c r="BR34" s="404"/>
      <c r="BS34" s="404"/>
      <c r="BT34" s="404"/>
      <c r="BU34" s="404"/>
      <c r="BV34" s="181"/>
      <c r="BW34" s="403">
        <f>IF(BY34="","",MAX(C34:D43,U34:V43,AM34:AN43,BE34:BF43)+1)</f>
        <v>11</v>
      </c>
      <c r="BX34" s="403"/>
      <c r="BY34" s="404" t="str">
        <f>IF('各会計、関係団体の財政状況及び健全化判断比率'!B68="","",'各会計、関係団体の財政状況及び健全化判断比率'!B68)</f>
        <v>東近江行政組合（一般会計）</v>
      </c>
      <c r="BZ34" s="404"/>
      <c r="CA34" s="404"/>
      <c r="CB34" s="404"/>
      <c r="CC34" s="404"/>
      <c r="CD34" s="404"/>
      <c r="CE34" s="404"/>
      <c r="CF34" s="404"/>
      <c r="CG34" s="404"/>
      <c r="CH34" s="404"/>
      <c r="CI34" s="404"/>
      <c r="CJ34" s="404"/>
      <c r="CK34" s="404"/>
      <c r="CL34" s="404"/>
      <c r="CM34" s="404"/>
      <c r="CN34" s="181"/>
      <c r="CO34" s="403">
        <f>IF(CQ34="","",MAX(C34:D43,U34:V43,AM34:AN43,BE34:BF43,BW34:BX43)+1)</f>
        <v>20</v>
      </c>
      <c r="CP34" s="403"/>
      <c r="CQ34" s="404" t="str">
        <f>IF('各会計、関係団体の財政状況及び健全化判断比率'!BS7="","",'各会計、関係団体の財政状況及び健全化判断比率'!BS7)</f>
        <v>愛の田園振興公社</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x14ac:dyDescent="0.15">
      <c r="A35" s="181"/>
      <c r="B35" s="205"/>
      <c r="C35" s="403" t="str">
        <f>IF(E35="","",C34+1)</f>
        <v/>
      </c>
      <c r="D35" s="403"/>
      <c r="E35" s="404" t="str">
        <f>IF('各会計、関係団体の財政状況及び健全化判断比率'!B8="","",'各会計、関係団体の財政状況及び健全化判断比率'!B8)</f>
        <v/>
      </c>
      <c r="F35" s="404"/>
      <c r="G35" s="404"/>
      <c r="H35" s="404"/>
      <c r="I35" s="404"/>
      <c r="J35" s="404"/>
      <c r="K35" s="404"/>
      <c r="L35" s="404"/>
      <c r="M35" s="404"/>
      <c r="N35" s="404"/>
      <c r="O35" s="404"/>
      <c r="P35" s="404"/>
      <c r="Q35" s="404"/>
      <c r="R35" s="404"/>
      <c r="S35" s="404"/>
      <c r="T35" s="181"/>
      <c r="U35" s="403">
        <f>IF(W35="","",U34+1)</f>
        <v>3</v>
      </c>
      <c r="V35" s="403"/>
      <c r="W35" s="404" t="str">
        <f>IF('各会計、関係団体の財政状況及び健全化判断比率'!B29="","",'各会計、関係団体の財政状況及び健全化判断比率'!B29)</f>
        <v>国民健康保険（施設勘定）特別会計</v>
      </c>
      <c r="X35" s="404"/>
      <c r="Y35" s="404"/>
      <c r="Z35" s="404"/>
      <c r="AA35" s="404"/>
      <c r="AB35" s="404"/>
      <c r="AC35" s="404"/>
      <c r="AD35" s="404"/>
      <c r="AE35" s="404"/>
      <c r="AF35" s="404"/>
      <c r="AG35" s="404"/>
      <c r="AH35" s="404"/>
      <c r="AI35" s="404"/>
      <c r="AJ35" s="404"/>
      <c r="AK35" s="404"/>
      <c r="AL35" s="181"/>
      <c r="AM35" s="403">
        <f t="shared" ref="AM35:AM43" si="0">IF(AO35="","",AM34+1)</f>
        <v>7</v>
      </c>
      <c r="AN35" s="403"/>
      <c r="AO35" s="404" t="str">
        <f>IF('各会計、関係団体の財政状況及び健全化判断比率'!B33="","",'各会計、関係団体の財政状況及び健全化判断比率'!B33)</f>
        <v>病院事業会計</v>
      </c>
      <c r="AP35" s="404"/>
      <c r="AQ35" s="404"/>
      <c r="AR35" s="404"/>
      <c r="AS35" s="404"/>
      <c r="AT35" s="404"/>
      <c r="AU35" s="404"/>
      <c r="AV35" s="404"/>
      <c r="AW35" s="404"/>
      <c r="AX35" s="404"/>
      <c r="AY35" s="404"/>
      <c r="AZ35" s="404"/>
      <c r="BA35" s="404"/>
      <c r="BB35" s="404"/>
      <c r="BC35" s="404"/>
      <c r="BD35" s="181"/>
      <c r="BE35" s="403">
        <f t="shared" ref="BE35:BE43" si="1">IF(BG35="","",BE34+1)</f>
        <v>10</v>
      </c>
      <c r="BF35" s="403"/>
      <c r="BG35" s="404" t="str">
        <f>IF('各会計、関係団体の財政状況及び健全化判断比率'!B36="","",'各会計、関係団体の財政状況及び健全化判断比率'!B36)</f>
        <v>公設地方卸売市場特別会計</v>
      </c>
      <c r="BH35" s="404"/>
      <c r="BI35" s="404"/>
      <c r="BJ35" s="404"/>
      <c r="BK35" s="404"/>
      <c r="BL35" s="404"/>
      <c r="BM35" s="404"/>
      <c r="BN35" s="404"/>
      <c r="BO35" s="404"/>
      <c r="BP35" s="404"/>
      <c r="BQ35" s="404"/>
      <c r="BR35" s="404"/>
      <c r="BS35" s="404"/>
      <c r="BT35" s="404"/>
      <c r="BU35" s="404"/>
      <c r="BV35" s="181"/>
      <c r="BW35" s="403">
        <f t="shared" ref="BW35:BW43" si="2">IF(BY35="","",BW34+1)</f>
        <v>12</v>
      </c>
      <c r="BX35" s="403"/>
      <c r="BY35" s="404" t="str">
        <f>IF('各会計、関係団体の財政状況及び健全化判断比率'!B69="","",'各会計、関係団体の財政状況及び健全化判断比率'!B69)</f>
        <v>東近江行政組合（救急医療特別会計）</v>
      </c>
      <c r="BZ35" s="404"/>
      <c r="CA35" s="404"/>
      <c r="CB35" s="404"/>
      <c r="CC35" s="404"/>
      <c r="CD35" s="404"/>
      <c r="CE35" s="404"/>
      <c r="CF35" s="404"/>
      <c r="CG35" s="404"/>
      <c r="CH35" s="404"/>
      <c r="CI35" s="404"/>
      <c r="CJ35" s="404"/>
      <c r="CK35" s="404"/>
      <c r="CL35" s="404"/>
      <c r="CM35" s="404"/>
      <c r="CN35" s="181"/>
      <c r="CO35" s="403">
        <f t="shared" ref="CO35:CO43" si="3">IF(CQ35="","",CO34+1)</f>
        <v>21</v>
      </c>
      <c r="CP35" s="403"/>
      <c r="CQ35" s="404" t="str">
        <f>IF('各会計、関係団体の財政状況及び健全化判断比率'!BS8="","",'各会計、関係団体の財政状況及び健全化判断比率'!BS8)</f>
        <v>東近江市土地開発公社</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15">
      <c r="A36" s="181"/>
      <c r="B36" s="205"/>
      <c r="C36" s="403" t="str">
        <f>IF(E36="","",C35+1)</f>
        <v/>
      </c>
      <c r="D36" s="403"/>
      <c r="E36" s="404" t="str">
        <f>IF('各会計、関係団体の財政状況及び健全化判断比率'!B9="","",'各会計、関係団体の財政状況及び健全化判断比率'!B9)</f>
        <v/>
      </c>
      <c r="F36" s="404"/>
      <c r="G36" s="404"/>
      <c r="H36" s="404"/>
      <c r="I36" s="404"/>
      <c r="J36" s="404"/>
      <c r="K36" s="404"/>
      <c r="L36" s="404"/>
      <c r="M36" s="404"/>
      <c r="N36" s="404"/>
      <c r="O36" s="404"/>
      <c r="P36" s="404"/>
      <c r="Q36" s="404"/>
      <c r="R36" s="404"/>
      <c r="S36" s="404"/>
      <c r="T36" s="181"/>
      <c r="U36" s="403">
        <f t="shared" ref="U36:U43" si="4">IF(W36="","",U35+1)</f>
        <v>4</v>
      </c>
      <c r="V36" s="403"/>
      <c r="W36" s="404" t="str">
        <f>IF('各会計、関係団体の財政状況及び健全化判断比率'!B30="","",'各会計、関係団体の財政状況及び健全化判断比率'!B30)</f>
        <v>介護保険特別会計</v>
      </c>
      <c r="X36" s="404"/>
      <c r="Y36" s="404"/>
      <c r="Z36" s="404"/>
      <c r="AA36" s="404"/>
      <c r="AB36" s="404"/>
      <c r="AC36" s="404"/>
      <c r="AD36" s="404"/>
      <c r="AE36" s="404"/>
      <c r="AF36" s="404"/>
      <c r="AG36" s="404"/>
      <c r="AH36" s="404"/>
      <c r="AI36" s="404"/>
      <c r="AJ36" s="404"/>
      <c r="AK36" s="404"/>
      <c r="AL36" s="181"/>
      <c r="AM36" s="403">
        <f t="shared" si="0"/>
        <v>8</v>
      </c>
      <c r="AN36" s="403"/>
      <c r="AO36" s="404" t="str">
        <f>IF('各会計、関係団体の財政状況及び健全化判断比率'!B34="","",'各会計、関係団体の財政状況及び健全化判断比率'!B34)</f>
        <v>下水道事業会計</v>
      </c>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13</v>
      </c>
      <c r="BX36" s="403"/>
      <c r="BY36" s="404" t="str">
        <f>IF('各会計、関係団体の財政状況及び健全化判断比率'!B70="","",'各会計、関係団体の財政状況及び健全化判断比率'!B70)</f>
        <v>八日市布引ライフ組合</v>
      </c>
      <c r="BZ36" s="404"/>
      <c r="CA36" s="404"/>
      <c r="CB36" s="404"/>
      <c r="CC36" s="404"/>
      <c r="CD36" s="404"/>
      <c r="CE36" s="404"/>
      <c r="CF36" s="404"/>
      <c r="CG36" s="404"/>
      <c r="CH36" s="404"/>
      <c r="CI36" s="404"/>
      <c r="CJ36" s="404"/>
      <c r="CK36" s="404"/>
      <c r="CL36" s="404"/>
      <c r="CM36" s="404"/>
      <c r="CN36" s="181"/>
      <c r="CO36" s="403">
        <f t="shared" si="3"/>
        <v>22</v>
      </c>
      <c r="CP36" s="403"/>
      <c r="CQ36" s="404" t="str">
        <f>IF('各会計、関係団体の財政状況及び健全化判断比率'!BS9="","",'各会計、関係団体の財政状況及び健全化判断比率'!BS9)</f>
        <v>東近江市地域振興事業団</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15">
      <c r="A37" s="181"/>
      <c r="B37" s="205"/>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81"/>
      <c r="U37" s="403">
        <f t="shared" si="4"/>
        <v>5</v>
      </c>
      <c r="V37" s="403"/>
      <c r="W37" s="404" t="str">
        <f>IF('各会計、関係団体の財政状況及び健全化判断比率'!B31="","",'各会計、関係団体の財政状況及び健全化判断比率'!B31)</f>
        <v>後期高齢者医療特別会計</v>
      </c>
      <c r="X37" s="404"/>
      <c r="Y37" s="404"/>
      <c r="Z37" s="404"/>
      <c r="AA37" s="404"/>
      <c r="AB37" s="404"/>
      <c r="AC37" s="404"/>
      <c r="AD37" s="404"/>
      <c r="AE37" s="404"/>
      <c r="AF37" s="404"/>
      <c r="AG37" s="404"/>
      <c r="AH37" s="404"/>
      <c r="AI37" s="404"/>
      <c r="AJ37" s="404"/>
      <c r="AK37" s="404"/>
      <c r="AL37" s="181"/>
      <c r="AM37" s="403" t="str">
        <f t="shared" si="0"/>
        <v/>
      </c>
      <c r="AN37" s="403"/>
      <c r="AO37" s="404"/>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14</v>
      </c>
      <c r="BX37" s="403"/>
      <c r="BY37" s="404" t="str">
        <f>IF('各会計、関係団体の財政状況及び健全化判断比率'!B71="","",'各会計、関係団体の財政状況及び健全化判断比率'!B71)</f>
        <v>中部清掃組合</v>
      </c>
      <c r="BZ37" s="404"/>
      <c r="CA37" s="404"/>
      <c r="CB37" s="404"/>
      <c r="CC37" s="404"/>
      <c r="CD37" s="404"/>
      <c r="CE37" s="404"/>
      <c r="CF37" s="404"/>
      <c r="CG37" s="404"/>
      <c r="CH37" s="404"/>
      <c r="CI37" s="404"/>
      <c r="CJ37" s="404"/>
      <c r="CK37" s="404"/>
      <c r="CL37" s="404"/>
      <c r="CM37" s="404"/>
      <c r="CN37" s="181"/>
      <c r="CO37" s="403">
        <f t="shared" si="3"/>
        <v>23</v>
      </c>
      <c r="CP37" s="403"/>
      <c r="CQ37" s="404" t="str">
        <f>IF('各会計、関係団体の財政状況及び健全化判断比率'!BS10="","",'各会計、関係団体の財政状況及び健全化判断比率'!BS10)</f>
        <v>東近江ケーブルネットワーク</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15">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15</v>
      </c>
      <c r="BX38" s="403"/>
      <c r="BY38" s="404" t="str">
        <f>IF('各会計、関係団体の財政状況及び健全化判断比率'!B72="","",'各会計、関係団体の財政状況及び健全化判断比率'!B72)</f>
        <v>愛知郡広域行政組合（一般会計）</v>
      </c>
      <c r="BZ38" s="404"/>
      <c r="CA38" s="404"/>
      <c r="CB38" s="404"/>
      <c r="CC38" s="404"/>
      <c r="CD38" s="404"/>
      <c r="CE38" s="404"/>
      <c r="CF38" s="404"/>
      <c r="CG38" s="404"/>
      <c r="CH38" s="404"/>
      <c r="CI38" s="404"/>
      <c r="CJ38" s="404"/>
      <c r="CK38" s="404"/>
      <c r="CL38" s="404"/>
      <c r="CM38" s="404"/>
      <c r="CN38" s="181"/>
      <c r="CO38" s="403">
        <f t="shared" si="3"/>
        <v>24</v>
      </c>
      <c r="CP38" s="403"/>
      <c r="CQ38" s="404" t="str">
        <f>IF('各会計、関係団体の財政状況及び健全化判断比率'!BS11="","",'各会計、関係団体の財政状況及び健全化判断比率'!BS11)</f>
        <v>東近江あぐりステーション</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15">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f t="shared" si="2"/>
        <v>16</v>
      </c>
      <c r="BX39" s="403"/>
      <c r="BY39" s="404" t="str">
        <f>IF('各会計、関係団体の財政状況及び健全化判断比率'!B73="","",'各会計、関係団体の財政状況及び健全化判断比率'!B73)</f>
        <v>愛知郡広域行政組合（水道事業会計）</v>
      </c>
      <c r="BZ39" s="404"/>
      <c r="CA39" s="404"/>
      <c r="CB39" s="404"/>
      <c r="CC39" s="404"/>
      <c r="CD39" s="404"/>
      <c r="CE39" s="404"/>
      <c r="CF39" s="404"/>
      <c r="CG39" s="404"/>
      <c r="CH39" s="404"/>
      <c r="CI39" s="404"/>
      <c r="CJ39" s="404"/>
      <c r="CK39" s="404"/>
      <c r="CL39" s="404"/>
      <c r="CM39" s="404"/>
      <c r="CN39" s="181"/>
      <c r="CO39" s="403">
        <f t="shared" si="3"/>
        <v>25</v>
      </c>
      <c r="CP39" s="403"/>
      <c r="CQ39" s="404" t="str">
        <f>IF('各会計、関係団体の財政状況及び健全化判断比率'!BS12="","",'各会計、関係団体の財政状況及び健全化判断比率'!BS12)</f>
        <v>いろは</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15">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f t="shared" si="2"/>
        <v>17</v>
      </c>
      <c r="BX40" s="403"/>
      <c r="BY40" s="404" t="str">
        <f>IF('各会計、関係団体の財政状況及び健全化判断比率'!B74="","",'各会計、関係団体の財政状況及び健全化判断比率'!B74)</f>
        <v>滋賀県市町村職員研修センター</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15">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f t="shared" si="2"/>
        <v>18</v>
      </c>
      <c r="BX41" s="403"/>
      <c r="BY41" s="404" t="str">
        <f>IF('各会計、関係団体の財政状況及び健全化判断比率'!B75="","",'各会計、関係団体の財政状況及び健全化判断比率'!B75)</f>
        <v>滋賀県後期高齢者医療広域連合（一般会計）</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15">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f t="shared" si="2"/>
        <v>19</v>
      </c>
      <c r="BX42" s="403"/>
      <c r="BY42" s="404" t="str">
        <f>IF('各会計、関係団体の財政状況及び健全化判断比率'!B76="","",'各会計、関係団体の財政状況及び健全化判断比率'!B76)</f>
        <v>滋賀県後期高齢者医療広域連合（後期高齢者医療特別会計）</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15">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t="str">
        <f t="shared" si="2"/>
        <v/>
      </c>
      <c r="BX43" s="403"/>
      <c r="BY43" s="404" t="str">
        <f>IF('各会計、関係団体の財政状況及び健全化判断比率'!B77="","",'各会計、関係団体の財政状況及び健全化判断比率'!B77)</f>
        <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205</v>
      </c>
      <c r="E46" s="400" t="s">
        <v>206</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15">
      <c r="E47" s="400" t="s">
        <v>207</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15">
      <c r="E48" s="400" t="s">
        <v>208</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15">
      <c r="E49" s="402" t="s">
        <v>209</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15">
      <c r="E50" s="400" t="s">
        <v>210</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15">
      <c r="E51" s="400" t="s">
        <v>211</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15">
      <c r="E52" s="400" t="s">
        <v>212</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15">
      <c r="E53" s="400" t="s">
        <v>213</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15"/>
    <row r="55" spans="5:113" x14ac:dyDescent="0.15"/>
    <row r="56" spans="5:113" x14ac:dyDescent="0.15"/>
  </sheetData>
  <sheetProtection algorithmName="SHA-512" hashValue="yEKcLEXJP6cXbwm2ftHT/PDmCLvnQcTrKRQ3rinGIKVMnRomLoGMA4POTHRih4DzOqjasgqBEbWBvTd87mIxsw==" saltValue="YftK0ap/LY7oFQC81RTiu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2"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557</v>
      </c>
      <c r="G33" s="29" t="s">
        <v>558</v>
      </c>
      <c r="H33" s="29" t="s">
        <v>559</v>
      </c>
      <c r="I33" s="29" t="s">
        <v>560</v>
      </c>
      <c r="J33" s="30" t="s">
        <v>561</v>
      </c>
      <c r="K33" s="22"/>
      <c r="L33" s="22"/>
      <c r="M33" s="22"/>
      <c r="N33" s="22"/>
      <c r="O33" s="22"/>
      <c r="P33" s="22"/>
    </row>
    <row r="34" spans="1:16" ht="39" customHeight="1" x14ac:dyDescent="0.15">
      <c r="A34" s="22"/>
      <c r="B34" s="31"/>
      <c r="C34" s="1187" t="s">
        <v>563</v>
      </c>
      <c r="D34" s="1187"/>
      <c r="E34" s="1188"/>
      <c r="F34" s="32">
        <v>10.17</v>
      </c>
      <c r="G34" s="33">
        <v>11.15</v>
      </c>
      <c r="H34" s="33">
        <v>11.97</v>
      </c>
      <c r="I34" s="33">
        <v>12.69</v>
      </c>
      <c r="J34" s="34">
        <v>13.58</v>
      </c>
      <c r="K34" s="22"/>
      <c r="L34" s="22"/>
      <c r="M34" s="22"/>
      <c r="N34" s="22"/>
      <c r="O34" s="22"/>
      <c r="P34" s="22"/>
    </row>
    <row r="35" spans="1:16" ht="39" customHeight="1" x14ac:dyDescent="0.15">
      <c r="A35" s="22"/>
      <c r="B35" s="35"/>
      <c r="C35" s="1181" t="s">
        <v>564</v>
      </c>
      <c r="D35" s="1182"/>
      <c r="E35" s="1183"/>
      <c r="F35" s="36">
        <v>5.27</v>
      </c>
      <c r="G35" s="37">
        <v>4.8899999999999997</v>
      </c>
      <c r="H35" s="37">
        <v>5.47</v>
      </c>
      <c r="I35" s="37">
        <v>6.72</v>
      </c>
      <c r="J35" s="38">
        <v>4.72</v>
      </c>
      <c r="K35" s="22"/>
      <c r="L35" s="22"/>
      <c r="M35" s="22"/>
      <c r="N35" s="22"/>
      <c r="O35" s="22"/>
      <c r="P35" s="22"/>
    </row>
    <row r="36" spans="1:16" ht="39" customHeight="1" x14ac:dyDescent="0.15">
      <c r="A36" s="22"/>
      <c r="B36" s="35"/>
      <c r="C36" s="1181" t="s">
        <v>565</v>
      </c>
      <c r="D36" s="1182"/>
      <c r="E36" s="1183"/>
      <c r="F36" s="36">
        <v>0.87</v>
      </c>
      <c r="G36" s="37">
        <v>0.99</v>
      </c>
      <c r="H36" s="37">
        <v>1.07</v>
      </c>
      <c r="I36" s="37">
        <v>1.17</v>
      </c>
      <c r="J36" s="38">
        <v>1.3</v>
      </c>
      <c r="K36" s="22"/>
      <c r="L36" s="22"/>
      <c r="M36" s="22"/>
      <c r="N36" s="22"/>
      <c r="O36" s="22"/>
      <c r="P36" s="22"/>
    </row>
    <row r="37" spans="1:16" ht="39" customHeight="1" x14ac:dyDescent="0.15">
      <c r="A37" s="22"/>
      <c r="B37" s="35"/>
      <c r="C37" s="1181" t="s">
        <v>566</v>
      </c>
      <c r="D37" s="1182"/>
      <c r="E37" s="1183"/>
      <c r="F37" s="36">
        <v>0.78</v>
      </c>
      <c r="G37" s="37">
        <v>0.24</v>
      </c>
      <c r="H37" s="37">
        <v>0.09</v>
      </c>
      <c r="I37" s="37">
        <v>0.41</v>
      </c>
      <c r="J37" s="38">
        <v>0.66</v>
      </c>
      <c r="K37" s="22"/>
      <c r="L37" s="22"/>
      <c r="M37" s="22"/>
      <c r="N37" s="22"/>
      <c r="O37" s="22"/>
      <c r="P37" s="22"/>
    </row>
    <row r="38" spans="1:16" ht="39" customHeight="1" x14ac:dyDescent="0.15">
      <c r="A38" s="22"/>
      <c r="B38" s="35"/>
      <c r="C38" s="1181" t="s">
        <v>567</v>
      </c>
      <c r="D38" s="1182"/>
      <c r="E38" s="1183"/>
      <c r="F38" s="36">
        <v>0.57999999999999996</v>
      </c>
      <c r="G38" s="37">
        <v>0.4</v>
      </c>
      <c r="H38" s="37">
        <v>0.28000000000000003</v>
      </c>
      <c r="I38" s="37">
        <v>0.2</v>
      </c>
      <c r="J38" s="38">
        <v>0.22</v>
      </c>
      <c r="K38" s="22"/>
      <c r="L38" s="22"/>
      <c r="M38" s="22"/>
      <c r="N38" s="22"/>
      <c r="O38" s="22"/>
      <c r="P38" s="22"/>
    </row>
    <row r="39" spans="1:16" ht="39" customHeight="1" x14ac:dyDescent="0.15">
      <c r="A39" s="22"/>
      <c r="B39" s="35"/>
      <c r="C39" s="1181" t="s">
        <v>568</v>
      </c>
      <c r="D39" s="1182"/>
      <c r="E39" s="1183"/>
      <c r="F39" s="36">
        <v>1.2</v>
      </c>
      <c r="G39" s="37">
        <v>0.54</v>
      </c>
      <c r="H39" s="37">
        <v>0.91</v>
      </c>
      <c r="I39" s="37">
        <v>0.61</v>
      </c>
      <c r="J39" s="38">
        <v>0.16</v>
      </c>
      <c r="K39" s="22"/>
      <c r="L39" s="22"/>
      <c r="M39" s="22"/>
      <c r="N39" s="22"/>
      <c r="O39" s="22"/>
      <c r="P39" s="22"/>
    </row>
    <row r="40" spans="1:16" ht="39" customHeight="1" x14ac:dyDescent="0.15">
      <c r="A40" s="22"/>
      <c r="B40" s="35"/>
      <c r="C40" s="1181" t="s">
        <v>569</v>
      </c>
      <c r="D40" s="1182"/>
      <c r="E40" s="1183"/>
      <c r="F40" s="36">
        <v>0.09</v>
      </c>
      <c r="G40" s="37">
        <v>0.09</v>
      </c>
      <c r="H40" s="37">
        <v>0.09</v>
      </c>
      <c r="I40" s="37">
        <v>0.1</v>
      </c>
      <c r="J40" s="38">
        <v>0.1</v>
      </c>
      <c r="K40" s="22"/>
      <c r="L40" s="22"/>
      <c r="M40" s="22"/>
      <c r="N40" s="22"/>
      <c r="O40" s="22"/>
      <c r="P40" s="22"/>
    </row>
    <row r="41" spans="1:16" ht="39" customHeight="1" x14ac:dyDescent="0.15">
      <c r="A41" s="22"/>
      <c r="B41" s="35"/>
      <c r="C41" s="1181" t="s">
        <v>570</v>
      </c>
      <c r="D41" s="1182"/>
      <c r="E41" s="1183"/>
      <c r="F41" s="36">
        <v>0.28000000000000003</v>
      </c>
      <c r="G41" s="37">
        <v>0.31</v>
      </c>
      <c r="H41" s="37">
        <v>0.33</v>
      </c>
      <c r="I41" s="37">
        <v>0.19</v>
      </c>
      <c r="J41" s="38">
        <v>0.09</v>
      </c>
      <c r="K41" s="22"/>
      <c r="L41" s="22"/>
      <c r="M41" s="22"/>
      <c r="N41" s="22"/>
      <c r="O41" s="22"/>
      <c r="P41" s="22"/>
    </row>
    <row r="42" spans="1:16" ht="39" customHeight="1" x14ac:dyDescent="0.15">
      <c r="A42" s="22"/>
      <c r="B42" s="39"/>
      <c r="C42" s="1181" t="s">
        <v>571</v>
      </c>
      <c r="D42" s="1182"/>
      <c r="E42" s="1183"/>
      <c r="F42" s="36" t="s">
        <v>515</v>
      </c>
      <c r="G42" s="37" t="s">
        <v>515</v>
      </c>
      <c r="H42" s="37" t="s">
        <v>515</v>
      </c>
      <c r="I42" s="37" t="s">
        <v>515</v>
      </c>
      <c r="J42" s="38" t="s">
        <v>515</v>
      </c>
      <c r="K42" s="22"/>
      <c r="L42" s="22"/>
      <c r="M42" s="22"/>
      <c r="N42" s="22"/>
      <c r="O42" s="22"/>
      <c r="P42" s="22"/>
    </row>
    <row r="43" spans="1:16" ht="39" customHeight="1" thickBot="1" x14ac:dyDescent="0.2">
      <c r="A43" s="22"/>
      <c r="B43" s="40"/>
      <c r="C43" s="1184" t="s">
        <v>572</v>
      </c>
      <c r="D43" s="1185"/>
      <c r="E43" s="1186"/>
      <c r="F43" s="41">
        <v>0.01</v>
      </c>
      <c r="G43" s="42">
        <v>0</v>
      </c>
      <c r="H43" s="42">
        <v>0.01</v>
      </c>
      <c r="I43" s="42">
        <v>0.01</v>
      </c>
      <c r="J43" s="43">
        <v>0.01</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ZkUEC0/j4jgB+QwxHTMV+z6fk/4NKRQb7uFValSq8dEYaaz/LF+1nd0mhYOYcJ1KZP+vqUWfUBX+VsKFaUMPXQ==" saltValue="9XyfNmT0SFjZ7vxQJK7K3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557</v>
      </c>
      <c r="L44" s="56" t="s">
        <v>558</v>
      </c>
      <c r="M44" s="56" t="s">
        <v>559</v>
      </c>
      <c r="N44" s="56" t="s">
        <v>560</v>
      </c>
      <c r="O44" s="57" t="s">
        <v>561</v>
      </c>
      <c r="P44" s="48"/>
      <c r="Q44" s="48"/>
      <c r="R44" s="48"/>
      <c r="S44" s="48"/>
      <c r="T44" s="48"/>
      <c r="U44" s="48"/>
    </row>
    <row r="45" spans="1:21" ht="30.75" customHeight="1" x14ac:dyDescent="0.15">
      <c r="A45" s="48"/>
      <c r="B45" s="1212" t="s">
        <v>11</v>
      </c>
      <c r="C45" s="1213"/>
      <c r="D45" s="58"/>
      <c r="E45" s="1218" t="s">
        <v>12</v>
      </c>
      <c r="F45" s="1218"/>
      <c r="G45" s="1218"/>
      <c r="H45" s="1218"/>
      <c r="I45" s="1218"/>
      <c r="J45" s="1219"/>
      <c r="K45" s="59">
        <v>5906</v>
      </c>
      <c r="L45" s="60">
        <v>6174</v>
      </c>
      <c r="M45" s="60">
        <v>6264</v>
      </c>
      <c r="N45" s="60">
        <v>6107</v>
      </c>
      <c r="O45" s="61">
        <v>5980</v>
      </c>
      <c r="P45" s="48"/>
      <c r="Q45" s="48"/>
      <c r="R45" s="48"/>
      <c r="S45" s="48"/>
      <c r="T45" s="48"/>
      <c r="U45" s="48"/>
    </row>
    <row r="46" spans="1:21" ht="30.75" customHeight="1" x14ac:dyDescent="0.15">
      <c r="A46" s="48"/>
      <c r="B46" s="1214"/>
      <c r="C46" s="1215"/>
      <c r="D46" s="62"/>
      <c r="E46" s="1191" t="s">
        <v>13</v>
      </c>
      <c r="F46" s="1191"/>
      <c r="G46" s="1191"/>
      <c r="H46" s="1191"/>
      <c r="I46" s="1191"/>
      <c r="J46" s="1192"/>
      <c r="K46" s="63" t="s">
        <v>515</v>
      </c>
      <c r="L46" s="64" t="s">
        <v>515</v>
      </c>
      <c r="M46" s="64" t="s">
        <v>515</v>
      </c>
      <c r="N46" s="64" t="s">
        <v>515</v>
      </c>
      <c r="O46" s="65" t="s">
        <v>515</v>
      </c>
      <c r="P46" s="48"/>
      <c r="Q46" s="48"/>
      <c r="R46" s="48"/>
      <c r="S46" s="48"/>
      <c r="T46" s="48"/>
      <c r="U46" s="48"/>
    </row>
    <row r="47" spans="1:21" ht="30.75" customHeight="1" x14ac:dyDescent="0.15">
      <c r="A47" s="48"/>
      <c r="B47" s="1214"/>
      <c r="C47" s="1215"/>
      <c r="D47" s="62"/>
      <c r="E47" s="1191" t="s">
        <v>14</v>
      </c>
      <c r="F47" s="1191"/>
      <c r="G47" s="1191"/>
      <c r="H47" s="1191"/>
      <c r="I47" s="1191"/>
      <c r="J47" s="1192"/>
      <c r="K47" s="63" t="s">
        <v>515</v>
      </c>
      <c r="L47" s="64" t="s">
        <v>515</v>
      </c>
      <c r="M47" s="64" t="s">
        <v>515</v>
      </c>
      <c r="N47" s="64" t="s">
        <v>515</v>
      </c>
      <c r="O47" s="65" t="s">
        <v>515</v>
      </c>
      <c r="P47" s="48"/>
      <c r="Q47" s="48"/>
      <c r="R47" s="48"/>
      <c r="S47" s="48"/>
      <c r="T47" s="48"/>
      <c r="U47" s="48"/>
    </row>
    <row r="48" spans="1:21" ht="30.75" customHeight="1" x14ac:dyDescent="0.15">
      <c r="A48" s="48"/>
      <c r="B48" s="1214"/>
      <c r="C48" s="1215"/>
      <c r="D48" s="62"/>
      <c r="E48" s="1191" t="s">
        <v>15</v>
      </c>
      <c r="F48" s="1191"/>
      <c r="G48" s="1191"/>
      <c r="H48" s="1191"/>
      <c r="I48" s="1191"/>
      <c r="J48" s="1192"/>
      <c r="K48" s="63">
        <v>1716</v>
      </c>
      <c r="L48" s="64">
        <v>1660</v>
      </c>
      <c r="M48" s="64">
        <v>1642</v>
      </c>
      <c r="N48" s="64">
        <v>1613</v>
      </c>
      <c r="O48" s="65">
        <v>1114</v>
      </c>
      <c r="P48" s="48"/>
      <c r="Q48" s="48"/>
      <c r="R48" s="48"/>
      <c r="S48" s="48"/>
      <c r="T48" s="48"/>
      <c r="U48" s="48"/>
    </row>
    <row r="49" spans="1:21" ht="30.75" customHeight="1" x14ac:dyDescent="0.15">
      <c r="A49" s="48"/>
      <c r="B49" s="1214"/>
      <c r="C49" s="1215"/>
      <c r="D49" s="62"/>
      <c r="E49" s="1191" t="s">
        <v>16</v>
      </c>
      <c r="F49" s="1191"/>
      <c r="G49" s="1191"/>
      <c r="H49" s="1191"/>
      <c r="I49" s="1191"/>
      <c r="J49" s="1192"/>
      <c r="K49" s="63">
        <v>530</v>
      </c>
      <c r="L49" s="64">
        <v>541</v>
      </c>
      <c r="M49" s="64">
        <v>527</v>
      </c>
      <c r="N49" s="64">
        <v>356</v>
      </c>
      <c r="O49" s="65">
        <v>109</v>
      </c>
      <c r="P49" s="48"/>
      <c r="Q49" s="48"/>
      <c r="R49" s="48"/>
      <c r="S49" s="48"/>
      <c r="T49" s="48"/>
      <c r="U49" s="48"/>
    </row>
    <row r="50" spans="1:21" ht="30.75" customHeight="1" x14ac:dyDescent="0.15">
      <c r="A50" s="48"/>
      <c r="B50" s="1214"/>
      <c r="C50" s="1215"/>
      <c r="D50" s="62"/>
      <c r="E50" s="1191" t="s">
        <v>17</v>
      </c>
      <c r="F50" s="1191"/>
      <c r="G50" s="1191"/>
      <c r="H50" s="1191"/>
      <c r="I50" s="1191"/>
      <c r="J50" s="1192"/>
      <c r="K50" s="63">
        <v>29</v>
      </c>
      <c r="L50" s="64">
        <v>20</v>
      </c>
      <c r="M50" s="64">
        <v>14</v>
      </c>
      <c r="N50" s="64">
        <v>8</v>
      </c>
      <c r="O50" s="65">
        <v>7</v>
      </c>
      <c r="P50" s="48"/>
      <c r="Q50" s="48"/>
      <c r="R50" s="48"/>
      <c r="S50" s="48"/>
      <c r="T50" s="48"/>
      <c r="U50" s="48"/>
    </row>
    <row r="51" spans="1:21" ht="30.75" customHeight="1" x14ac:dyDescent="0.15">
      <c r="A51" s="48"/>
      <c r="B51" s="1216"/>
      <c r="C51" s="1217"/>
      <c r="D51" s="66"/>
      <c r="E51" s="1191" t="s">
        <v>18</v>
      </c>
      <c r="F51" s="1191"/>
      <c r="G51" s="1191"/>
      <c r="H51" s="1191"/>
      <c r="I51" s="1191"/>
      <c r="J51" s="1192"/>
      <c r="K51" s="63" t="s">
        <v>515</v>
      </c>
      <c r="L51" s="64" t="s">
        <v>515</v>
      </c>
      <c r="M51" s="64" t="s">
        <v>515</v>
      </c>
      <c r="N51" s="64" t="s">
        <v>515</v>
      </c>
      <c r="O51" s="65" t="s">
        <v>515</v>
      </c>
      <c r="P51" s="48"/>
      <c r="Q51" s="48"/>
      <c r="R51" s="48"/>
      <c r="S51" s="48"/>
      <c r="T51" s="48"/>
      <c r="U51" s="48"/>
    </row>
    <row r="52" spans="1:21" ht="30.75" customHeight="1" x14ac:dyDescent="0.15">
      <c r="A52" s="48"/>
      <c r="B52" s="1189" t="s">
        <v>19</v>
      </c>
      <c r="C52" s="1190"/>
      <c r="D52" s="66"/>
      <c r="E52" s="1191" t="s">
        <v>20</v>
      </c>
      <c r="F52" s="1191"/>
      <c r="G52" s="1191"/>
      <c r="H52" s="1191"/>
      <c r="I52" s="1191"/>
      <c r="J52" s="1192"/>
      <c r="K52" s="63">
        <v>6085</v>
      </c>
      <c r="L52" s="64">
        <v>6204</v>
      </c>
      <c r="M52" s="64">
        <v>6272</v>
      </c>
      <c r="N52" s="64">
        <v>5964</v>
      </c>
      <c r="O52" s="65">
        <v>5909</v>
      </c>
      <c r="P52" s="48"/>
      <c r="Q52" s="48"/>
      <c r="R52" s="48"/>
      <c r="S52" s="48"/>
      <c r="T52" s="48"/>
      <c r="U52" s="48"/>
    </row>
    <row r="53" spans="1:21" ht="30.75" customHeight="1" thickBot="1" x14ac:dyDescent="0.2">
      <c r="A53" s="48"/>
      <c r="B53" s="1193" t="s">
        <v>21</v>
      </c>
      <c r="C53" s="1194"/>
      <c r="D53" s="67"/>
      <c r="E53" s="1195" t="s">
        <v>22</v>
      </c>
      <c r="F53" s="1195"/>
      <c r="G53" s="1195"/>
      <c r="H53" s="1195"/>
      <c r="I53" s="1195"/>
      <c r="J53" s="1196"/>
      <c r="K53" s="68">
        <v>2096</v>
      </c>
      <c r="L53" s="69">
        <v>2191</v>
      </c>
      <c r="M53" s="69">
        <v>2175</v>
      </c>
      <c r="N53" s="69">
        <v>2120</v>
      </c>
      <c r="O53" s="70">
        <v>1301</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573</v>
      </c>
      <c r="P56" s="48"/>
      <c r="Q56" s="48"/>
      <c r="R56" s="48"/>
      <c r="S56" s="48"/>
      <c r="T56" s="48"/>
      <c r="U56" s="48"/>
    </row>
    <row r="57" spans="1:21" ht="31.5" customHeight="1" thickBot="1" x14ac:dyDescent="0.2">
      <c r="A57" s="48"/>
      <c r="B57" s="76"/>
      <c r="C57" s="77"/>
      <c r="D57" s="77"/>
      <c r="E57" s="78"/>
      <c r="F57" s="78"/>
      <c r="G57" s="78"/>
      <c r="H57" s="78"/>
      <c r="I57" s="78"/>
      <c r="J57" s="79" t="s">
        <v>2</v>
      </c>
      <c r="K57" s="80" t="s">
        <v>574</v>
      </c>
      <c r="L57" s="81" t="s">
        <v>575</v>
      </c>
      <c r="M57" s="81" t="s">
        <v>576</v>
      </c>
      <c r="N57" s="81" t="s">
        <v>577</v>
      </c>
      <c r="O57" s="82" t="s">
        <v>578</v>
      </c>
      <c r="P57" s="48"/>
      <c r="Q57" s="48"/>
      <c r="R57" s="48"/>
      <c r="S57" s="48"/>
      <c r="T57" s="48"/>
      <c r="U57" s="48"/>
    </row>
    <row r="58" spans="1:21" ht="31.5" customHeight="1" x14ac:dyDescent="0.15">
      <c r="B58" s="1197" t="s">
        <v>26</v>
      </c>
      <c r="C58" s="1198"/>
      <c r="D58" s="1203" t="s">
        <v>27</v>
      </c>
      <c r="E58" s="1204"/>
      <c r="F58" s="1204"/>
      <c r="G58" s="1204"/>
      <c r="H58" s="1204"/>
      <c r="I58" s="1204"/>
      <c r="J58" s="1205"/>
      <c r="K58" s="83" t="s">
        <v>600</v>
      </c>
      <c r="L58" s="84" t="s">
        <v>600</v>
      </c>
      <c r="M58" s="84" t="s">
        <v>600</v>
      </c>
      <c r="N58" s="84" t="s">
        <v>600</v>
      </c>
      <c r="O58" s="85" t="s">
        <v>600</v>
      </c>
    </row>
    <row r="59" spans="1:21" ht="31.5" customHeight="1" x14ac:dyDescent="0.15">
      <c r="B59" s="1199"/>
      <c r="C59" s="1200"/>
      <c r="D59" s="1206" t="s">
        <v>28</v>
      </c>
      <c r="E59" s="1207"/>
      <c r="F59" s="1207"/>
      <c r="G59" s="1207"/>
      <c r="H59" s="1207"/>
      <c r="I59" s="1207"/>
      <c r="J59" s="1208"/>
      <c r="K59" s="86" t="s">
        <v>600</v>
      </c>
      <c r="L59" s="87" t="s">
        <v>600</v>
      </c>
      <c r="M59" s="87" t="s">
        <v>600</v>
      </c>
      <c r="N59" s="87" t="s">
        <v>600</v>
      </c>
      <c r="O59" s="88" t="s">
        <v>600</v>
      </c>
    </row>
    <row r="60" spans="1:21" ht="31.5" customHeight="1" thickBot="1" x14ac:dyDescent="0.2">
      <c r="B60" s="1201"/>
      <c r="C60" s="1202"/>
      <c r="D60" s="1209" t="s">
        <v>29</v>
      </c>
      <c r="E60" s="1210"/>
      <c r="F60" s="1210"/>
      <c r="G60" s="1210"/>
      <c r="H60" s="1210"/>
      <c r="I60" s="1210"/>
      <c r="J60" s="1211"/>
      <c r="K60" s="89" t="s">
        <v>600</v>
      </c>
      <c r="L60" s="90" t="s">
        <v>600</v>
      </c>
      <c r="M60" s="90" t="s">
        <v>600</v>
      </c>
      <c r="N60" s="90" t="s">
        <v>600</v>
      </c>
      <c r="O60" s="91" t="s">
        <v>600</v>
      </c>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XHsBlRGatGQvt+D85GE74CE3rgztJa24H7MWFWJPvjN2O823NRhyy+iU6vI1l5g7MiiuQJT8bqqEP6/kRMmJFQ==" saltValue="s993VWCxdhpdIf0byMtaZ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0"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557</v>
      </c>
      <c r="J40" s="103" t="s">
        <v>558</v>
      </c>
      <c r="K40" s="103" t="s">
        <v>559</v>
      </c>
      <c r="L40" s="103" t="s">
        <v>560</v>
      </c>
      <c r="M40" s="104" t="s">
        <v>561</v>
      </c>
    </row>
    <row r="41" spans="2:13" ht="27.75" customHeight="1" x14ac:dyDescent="0.15">
      <c r="B41" s="1232" t="s">
        <v>32</v>
      </c>
      <c r="C41" s="1233"/>
      <c r="D41" s="105"/>
      <c r="E41" s="1234" t="s">
        <v>33</v>
      </c>
      <c r="F41" s="1234"/>
      <c r="G41" s="1234"/>
      <c r="H41" s="1235"/>
      <c r="I41" s="355">
        <v>57611</v>
      </c>
      <c r="J41" s="356">
        <v>55666</v>
      </c>
      <c r="K41" s="356">
        <v>54280</v>
      </c>
      <c r="L41" s="356">
        <v>52116</v>
      </c>
      <c r="M41" s="357">
        <v>48094</v>
      </c>
    </row>
    <row r="42" spans="2:13" ht="27.75" customHeight="1" x14ac:dyDescent="0.15">
      <c r="B42" s="1222"/>
      <c r="C42" s="1223"/>
      <c r="D42" s="106"/>
      <c r="E42" s="1226" t="s">
        <v>34</v>
      </c>
      <c r="F42" s="1226"/>
      <c r="G42" s="1226"/>
      <c r="H42" s="1227"/>
      <c r="I42" s="358">
        <v>1397</v>
      </c>
      <c r="J42" s="359">
        <v>1515</v>
      </c>
      <c r="K42" s="359">
        <v>1405</v>
      </c>
      <c r="L42" s="359">
        <v>1398</v>
      </c>
      <c r="M42" s="360">
        <v>1283</v>
      </c>
    </row>
    <row r="43" spans="2:13" ht="27.75" customHeight="1" x14ac:dyDescent="0.15">
      <c r="B43" s="1222"/>
      <c r="C43" s="1223"/>
      <c r="D43" s="106"/>
      <c r="E43" s="1226" t="s">
        <v>35</v>
      </c>
      <c r="F43" s="1226"/>
      <c r="G43" s="1226"/>
      <c r="H43" s="1227"/>
      <c r="I43" s="358">
        <v>17864</v>
      </c>
      <c r="J43" s="359">
        <v>14697</v>
      </c>
      <c r="K43" s="359">
        <v>13950</v>
      </c>
      <c r="L43" s="359">
        <v>12956</v>
      </c>
      <c r="M43" s="360">
        <v>10855</v>
      </c>
    </row>
    <row r="44" spans="2:13" ht="27.75" customHeight="1" x14ac:dyDescent="0.15">
      <c r="B44" s="1222"/>
      <c r="C44" s="1223"/>
      <c r="D44" s="106"/>
      <c r="E44" s="1226" t="s">
        <v>36</v>
      </c>
      <c r="F44" s="1226"/>
      <c r="G44" s="1226"/>
      <c r="H44" s="1227"/>
      <c r="I44" s="358">
        <v>2001</v>
      </c>
      <c r="J44" s="359">
        <v>1484</v>
      </c>
      <c r="K44" s="359">
        <v>992</v>
      </c>
      <c r="L44" s="359">
        <v>696</v>
      </c>
      <c r="M44" s="360">
        <v>588</v>
      </c>
    </row>
    <row r="45" spans="2:13" ht="27.75" customHeight="1" x14ac:dyDescent="0.15">
      <c r="B45" s="1222"/>
      <c r="C45" s="1223"/>
      <c r="D45" s="106"/>
      <c r="E45" s="1226" t="s">
        <v>37</v>
      </c>
      <c r="F45" s="1226"/>
      <c r="G45" s="1226"/>
      <c r="H45" s="1227"/>
      <c r="I45" s="358">
        <v>6721</v>
      </c>
      <c r="J45" s="359">
        <v>5994</v>
      </c>
      <c r="K45" s="359">
        <v>6018</v>
      </c>
      <c r="L45" s="359">
        <v>5936</v>
      </c>
      <c r="M45" s="360">
        <v>5791</v>
      </c>
    </row>
    <row r="46" spans="2:13" ht="27.75" customHeight="1" x14ac:dyDescent="0.15">
      <c r="B46" s="1222"/>
      <c r="C46" s="1223"/>
      <c r="D46" s="107"/>
      <c r="E46" s="1226" t="s">
        <v>38</v>
      </c>
      <c r="F46" s="1226"/>
      <c r="G46" s="1226"/>
      <c r="H46" s="1227"/>
      <c r="I46" s="358">
        <v>1</v>
      </c>
      <c r="J46" s="359" t="s">
        <v>515</v>
      </c>
      <c r="K46" s="359">
        <v>155</v>
      </c>
      <c r="L46" s="359">
        <v>155</v>
      </c>
      <c r="M46" s="360">
        <v>155</v>
      </c>
    </row>
    <row r="47" spans="2:13" ht="27.75" customHeight="1" x14ac:dyDescent="0.15">
      <c r="B47" s="1222"/>
      <c r="C47" s="1223"/>
      <c r="D47" s="108"/>
      <c r="E47" s="1236" t="s">
        <v>39</v>
      </c>
      <c r="F47" s="1237"/>
      <c r="G47" s="1237"/>
      <c r="H47" s="1238"/>
      <c r="I47" s="358" t="s">
        <v>515</v>
      </c>
      <c r="J47" s="359" t="s">
        <v>515</v>
      </c>
      <c r="K47" s="359" t="s">
        <v>515</v>
      </c>
      <c r="L47" s="359" t="s">
        <v>515</v>
      </c>
      <c r="M47" s="360" t="s">
        <v>515</v>
      </c>
    </row>
    <row r="48" spans="2:13" ht="27.75" customHeight="1" x14ac:dyDescent="0.15">
      <c r="B48" s="1222"/>
      <c r="C48" s="1223"/>
      <c r="D48" s="106"/>
      <c r="E48" s="1226" t="s">
        <v>40</v>
      </c>
      <c r="F48" s="1226"/>
      <c r="G48" s="1226"/>
      <c r="H48" s="1227"/>
      <c r="I48" s="358" t="s">
        <v>515</v>
      </c>
      <c r="J48" s="359" t="s">
        <v>515</v>
      </c>
      <c r="K48" s="359" t="s">
        <v>515</v>
      </c>
      <c r="L48" s="359" t="s">
        <v>515</v>
      </c>
      <c r="M48" s="360" t="s">
        <v>515</v>
      </c>
    </row>
    <row r="49" spans="2:13" ht="27.75" customHeight="1" x14ac:dyDescent="0.15">
      <c r="B49" s="1224"/>
      <c r="C49" s="1225"/>
      <c r="D49" s="106"/>
      <c r="E49" s="1226" t="s">
        <v>41</v>
      </c>
      <c r="F49" s="1226"/>
      <c r="G49" s="1226"/>
      <c r="H49" s="1227"/>
      <c r="I49" s="358" t="s">
        <v>515</v>
      </c>
      <c r="J49" s="359" t="s">
        <v>515</v>
      </c>
      <c r="K49" s="359" t="s">
        <v>515</v>
      </c>
      <c r="L49" s="359" t="s">
        <v>515</v>
      </c>
      <c r="M49" s="360" t="s">
        <v>515</v>
      </c>
    </row>
    <row r="50" spans="2:13" ht="27.75" customHeight="1" x14ac:dyDescent="0.15">
      <c r="B50" s="1220" t="s">
        <v>42</v>
      </c>
      <c r="C50" s="1221"/>
      <c r="D50" s="109"/>
      <c r="E50" s="1226" t="s">
        <v>43</v>
      </c>
      <c r="F50" s="1226"/>
      <c r="G50" s="1226"/>
      <c r="H50" s="1227"/>
      <c r="I50" s="358">
        <v>22571</v>
      </c>
      <c r="J50" s="359">
        <v>22395</v>
      </c>
      <c r="K50" s="359">
        <v>22355</v>
      </c>
      <c r="L50" s="359">
        <v>23826</v>
      </c>
      <c r="M50" s="360">
        <v>25421</v>
      </c>
    </row>
    <row r="51" spans="2:13" ht="27.75" customHeight="1" x14ac:dyDescent="0.15">
      <c r="B51" s="1222"/>
      <c r="C51" s="1223"/>
      <c r="D51" s="106"/>
      <c r="E51" s="1226" t="s">
        <v>44</v>
      </c>
      <c r="F51" s="1226"/>
      <c r="G51" s="1226"/>
      <c r="H51" s="1227"/>
      <c r="I51" s="358">
        <v>1637</v>
      </c>
      <c r="J51" s="359">
        <v>1831</v>
      </c>
      <c r="K51" s="359">
        <v>1918</v>
      </c>
      <c r="L51" s="359">
        <v>1993</v>
      </c>
      <c r="M51" s="360">
        <v>2015</v>
      </c>
    </row>
    <row r="52" spans="2:13" ht="27.75" customHeight="1" x14ac:dyDescent="0.15">
      <c r="B52" s="1224"/>
      <c r="C52" s="1225"/>
      <c r="D52" s="106"/>
      <c r="E52" s="1226" t="s">
        <v>45</v>
      </c>
      <c r="F52" s="1226"/>
      <c r="G52" s="1226"/>
      <c r="H52" s="1227"/>
      <c r="I52" s="358">
        <v>64622</v>
      </c>
      <c r="J52" s="359">
        <v>62549</v>
      </c>
      <c r="K52" s="359">
        <v>60921</v>
      </c>
      <c r="L52" s="359">
        <v>58222</v>
      </c>
      <c r="M52" s="360">
        <v>54237</v>
      </c>
    </row>
    <row r="53" spans="2:13" ht="27.75" customHeight="1" thickBot="1" x14ac:dyDescent="0.2">
      <c r="B53" s="1228" t="s">
        <v>46</v>
      </c>
      <c r="C53" s="1229"/>
      <c r="D53" s="110"/>
      <c r="E53" s="1230" t="s">
        <v>47</v>
      </c>
      <c r="F53" s="1230"/>
      <c r="G53" s="1230"/>
      <c r="H53" s="1231"/>
      <c r="I53" s="361">
        <v>-3233</v>
      </c>
      <c r="J53" s="362">
        <v>-7419</v>
      </c>
      <c r="K53" s="362">
        <v>-8395</v>
      </c>
      <c r="L53" s="362">
        <v>-10783</v>
      </c>
      <c r="M53" s="363">
        <v>-14908</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ejzCjKzfmaNml234EI8eMz7gvpnS/0vh0IP7j0p3V+u5g6w/23ngMEFY0O7qHGrHhUh1FyFeNcU0cBCR99ghmA==" saltValue="CD0P3z7jsIo5FHJqfGzp8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559</v>
      </c>
      <c r="G54" s="119" t="s">
        <v>560</v>
      </c>
      <c r="H54" s="120" t="s">
        <v>561</v>
      </c>
    </row>
    <row r="55" spans="2:8" ht="52.5" customHeight="1" x14ac:dyDescent="0.15">
      <c r="B55" s="121"/>
      <c r="C55" s="1247" t="s">
        <v>50</v>
      </c>
      <c r="D55" s="1247"/>
      <c r="E55" s="1248"/>
      <c r="F55" s="122">
        <v>5574</v>
      </c>
      <c r="G55" s="122">
        <v>6233</v>
      </c>
      <c r="H55" s="123">
        <v>7594</v>
      </c>
    </row>
    <row r="56" spans="2:8" ht="52.5" customHeight="1" x14ac:dyDescent="0.15">
      <c r="B56" s="124"/>
      <c r="C56" s="1249" t="s">
        <v>51</v>
      </c>
      <c r="D56" s="1249"/>
      <c r="E56" s="1250"/>
      <c r="F56" s="125">
        <v>5613</v>
      </c>
      <c r="G56" s="125">
        <v>6377</v>
      </c>
      <c r="H56" s="126">
        <v>6388</v>
      </c>
    </row>
    <row r="57" spans="2:8" ht="53.25" customHeight="1" x14ac:dyDescent="0.15">
      <c r="B57" s="124"/>
      <c r="C57" s="1251" t="s">
        <v>52</v>
      </c>
      <c r="D57" s="1251"/>
      <c r="E57" s="1252"/>
      <c r="F57" s="127">
        <v>13133</v>
      </c>
      <c r="G57" s="127">
        <v>13143</v>
      </c>
      <c r="H57" s="128">
        <v>13065</v>
      </c>
    </row>
    <row r="58" spans="2:8" ht="45.75" customHeight="1" x14ac:dyDescent="0.15">
      <c r="B58" s="129"/>
      <c r="C58" s="1239" t="s">
        <v>594</v>
      </c>
      <c r="D58" s="1240"/>
      <c r="E58" s="1241"/>
      <c r="F58" s="130">
        <v>4196</v>
      </c>
      <c r="G58" s="130">
        <v>4203</v>
      </c>
      <c r="H58" s="131">
        <v>4210</v>
      </c>
    </row>
    <row r="59" spans="2:8" ht="45.75" customHeight="1" x14ac:dyDescent="0.15">
      <c r="B59" s="129"/>
      <c r="C59" s="1239" t="s">
        <v>595</v>
      </c>
      <c r="D59" s="1240"/>
      <c r="E59" s="1241"/>
      <c r="F59" s="130">
        <v>3382</v>
      </c>
      <c r="G59" s="130">
        <v>3405</v>
      </c>
      <c r="H59" s="131">
        <v>3441</v>
      </c>
    </row>
    <row r="60" spans="2:8" ht="45.75" customHeight="1" x14ac:dyDescent="0.15">
      <c r="B60" s="129"/>
      <c r="C60" s="1239" t="s">
        <v>596</v>
      </c>
      <c r="D60" s="1240"/>
      <c r="E60" s="1241"/>
      <c r="F60" s="130">
        <v>3047</v>
      </c>
      <c r="G60" s="130">
        <v>3065</v>
      </c>
      <c r="H60" s="131">
        <v>3082</v>
      </c>
    </row>
    <row r="61" spans="2:8" ht="45.75" customHeight="1" x14ac:dyDescent="0.15">
      <c r="B61" s="129"/>
      <c r="C61" s="1239" t="s">
        <v>597</v>
      </c>
      <c r="D61" s="1240"/>
      <c r="E61" s="1241"/>
      <c r="F61" s="130">
        <v>799</v>
      </c>
      <c r="G61" s="130">
        <v>800</v>
      </c>
      <c r="H61" s="131">
        <v>802</v>
      </c>
    </row>
    <row r="62" spans="2:8" ht="45.75" customHeight="1" thickBot="1" x14ac:dyDescent="0.2">
      <c r="B62" s="132"/>
      <c r="C62" s="1242" t="s">
        <v>598</v>
      </c>
      <c r="D62" s="1243"/>
      <c r="E62" s="1244"/>
      <c r="F62" s="133">
        <v>606</v>
      </c>
      <c r="G62" s="133">
        <v>573</v>
      </c>
      <c r="H62" s="134">
        <v>619</v>
      </c>
    </row>
    <row r="63" spans="2:8" ht="52.5" customHeight="1" thickBot="1" x14ac:dyDescent="0.2">
      <c r="B63" s="135"/>
      <c r="C63" s="1245" t="s">
        <v>53</v>
      </c>
      <c r="D63" s="1245"/>
      <c r="E63" s="1246"/>
      <c r="F63" s="136">
        <v>24320</v>
      </c>
      <c r="G63" s="136">
        <v>25753</v>
      </c>
      <c r="H63" s="137">
        <v>27047</v>
      </c>
    </row>
    <row r="64" spans="2:8" x14ac:dyDescent="0.15"/>
  </sheetData>
  <sheetProtection algorithmName="SHA-512" hashValue="iQZIek+ae9yIzuDbzU8YJb14dfGUoZTDBj/ABxU1+C6pDbK8izdaFcQig74n/6BGef26LVKzxns84VqswuAydQ==" saltValue="tZY1hNKCvx8T6WEEQw6/A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E3B38-175E-4D39-AE8C-0E9E2CD55892}">
  <sheetPr>
    <pageSetUpPr fitToPage="1"/>
  </sheetPr>
  <dimension ref="A1:DE85"/>
  <sheetViews>
    <sheetView showGridLines="0" view="pageBreakPreview" zoomScaleNormal="100" zoomScaleSheetLayoutView="100" workbookViewId="0"/>
  </sheetViews>
  <sheetFormatPr defaultColWidth="0" defaultRowHeight="0" customHeight="1" zeroHeight="1" x14ac:dyDescent="0.15"/>
  <cols>
    <col min="1" max="1" width="6.375" style="364" customWidth="1"/>
    <col min="2" max="107" width="2.5" style="364" customWidth="1"/>
    <col min="108" max="108" width="6.125" style="366" customWidth="1"/>
    <col min="109" max="109" width="5.875" style="365" customWidth="1"/>
    <col min="110" max="16384" width="8.625" style="364" hidden="1"/>
  </cols>
  <sheetData>
    <row r="1" spans="1:109" ht="42.75" customHeight="1" x14ac:dyDescent="0.15">
      <c r="A1" s="399"/>
      <c r="B1" s="398"/>
      <c r="DD1" s="364"/>
      <c r="DE1" s="364"/>
    </row>
    <row r="2" spans="1:109" ht="25.5" customHeight="1" x14ac:dyDescent="0.15">
      <c r="A2" s="397"/>
      <c r="C2" s="397"/>
      <c r="O2" s="397"/>
      <c r="P2" s="397"/>
      <c r="Q2" s="397"/>
      <c r="R2" s="397"/>
      <c r="S2" s="397"/>
      <c r="T2" s="397"/>
      <c r="U2" s="397"/>
      <c r="V2" s="397"/>
      <c r="W2" s="397"/>
      <c r="X2" s="397"/>
      <c r="Y2" s="397"/>
      <c r="Z2" s="397"/>
      <c r="AA2" s="397"/>
      <c r="AB2" s="397"/>
      <c r="AC2" s="397"/>
      <c r="AD2" s="397"/>
      <c r="AE2" s="397"/>
      <c r="AF2" s="397"/>
      <c r="AG2" s="397"/>
      <c r="AH2" s="397"/>
      <c r="AI2" s="397"/>
      <c r="AU2" s="397"/>
      <c r="BG2" s="397"/>
      <c r="BS2" s="397"/>
      <c r="CE2" s="397"/>
      <c r="CQ2" s="397"/>
      <c r="DD2" s="364"/>
      <c r="DE2" s="364"/>
    </row>
    <row r="3" spans="1:109" ht="25.5" customHeight="1" x14ac:dyDescent="0.15">
      <c r="A3" s="397"/>
      <c r="C3" s="397"/>
      <c r="O3" s="397"/>
      <c r="P3" s="397"/>
      <c r="Q3" s="397"/>
      <c r="R3" s="397"/>
      <c r="S3" s="397"/>
      <c r="T3" s="397"/>
      <c r="U3" s="397"/>
      <c r="V3" s="397"/>
      <c r="W3" s="397"/>
      <c r="X3" s="397"/>
      <c r="Y3" s="397"/>
      <c r="Z3" s="397"/>
      <c r="AA3" s="397"/>
      <c r="AB3" s="397"/>
      <c r="AC3" s="397"/>
      <c r="AD3" s="397"/>
      <c r="AE3" s="397"/>
      <c r="AF3" s="397"/>
      <c r="AG3" s="397"/>
      <c r="AH3" s="397"/>
      <c r="AI3" s="397"/>
      <c r="AU3" s="397"/>
      <c r="BG3" s="397"/>
      <c r="BS3" s="397"/>
      <c r="CE3" s="397"/>
      <c r="CQ3" s="397"/>
      <c r="DD3" s="364"/>
      <c r="DE3" s="364"/>
    </row>
    <row r="4" spans="1:109" s="259" customFormat="1" ht="13.5" x14ac:dyDescent="0.15">
      <c r="A4" s="397"/>
      <c r="B4" s="397"/>
      <c r="C4" s="397"/>
      <c r="D4" s="397"/>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7"/>
      <c r="AP4" s="397"/>
      <c r="AQ4" s="397"/>
      <c r="AR4" s="397"/>
      <c r="AS4" s="397"/>
      <c r="AT4" s="397"/>
      <c r="AU4" s="397"/>
      <c r="AV4" s="397"/>
      <c r="AW4" s="397"/>
      <c r="AX4" s="397"/>
      <c r="AY4" s="397"/>
      <c r="AZ4" s="397"/>
      <c r="BA4" s="397"/>
      <c r="BB4" s="397"/>
      <c r="BC4" s="397"/>
      <c r="BD4" s="397"/>
      <c r="BE4" s="397"/>
      <c r="BF4" s="397"/>
      <c r="BG4" s="397"/>
      <c r="BH4" s="397"/>
      <c r="BI4" s="397"/>
      <c r="BJ4" s="397"/>
      <c r="BK4" s="397"/>
      <c r="BL4" s="397"/>
      <c r="BM4" s="397"/>
      <c r="BN4" s="397"/>
      <c r="BO4" s="397"/>
      <c r="BP4" s="397"/>
      <c r="BQ4" s="397"/>
      <c r="BR4" s="397"/>
      <c r="BS4" s="397"/>
      <c r="BT4" s="397"/>
      <c r="BU4" s="397"/>
      <c r="BV4" s="397"/>
      <c r="BW4" s="397"/>
      <c r="BX4" s="397"/>
      <c r="BY4" s="397"/>
      <c r="BZ4" s="397"/>
      <c r="CA4" s="397"/>
      <c r="CB4" s="397"/>
      <c r="CC4" s="397"/>
      <c r="CD4" s="397"/>
      <c r="CE4" s="397"/>
      <c r="CF4" s="397"/>
      <c r="CG4" s="397"/>
      <c r="CH4" s="397"/>
      <c r="CI4" s="397"/>
      <c r="CJ4" s="397"/>
      <c r="CK4" s="397"/>
      <c r="CL4" s="397"/>
      <c r="CM4" s="397"/>
      <c r="CN4" s="397"/>
      <c r="CO4" s="397"/>
      <c r="CP4" s="397"/>
      <c r="CQ4" s="397"/>
      <c r="CR4" s="397"/>
      <c r="CS4" s="397"/>
      <c r="CT4" s="397"/>
      <c r="CU4" s="397"/>
      <c r="CV4" s="397"/>
      <c r="CW4" s="397"/>
      <c r="CX4" s="397"/>
      <c r="CY4" s="397"/>
      <c r="CZ4" s="397"/>
      <c r="DA4" s="397"/>
      <c r="DB4" s="397"/>
      <c r="DC4" s="397"/>
      <c r="DD4" s="397"/>
      <c r="DE4" s="397"/>
    </row>
    <row r="5" spans="1:109" s="259" customFormat="1" ht="13.5" x14ac:dyDescent="0.15">
      <c r="A5" s="397"/>
      <c r="B5" s="397"/>
      <c r="C5" s="397"/>
      <c r="D5" s="397"/>
      <c r="E5" s="397"/>
      <c r="F5" s="397"/>
      <c r="G5" s="397"/>
      <c r="H5" s="397"/>
      <c r="I5" s="397"/>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7"/>
      <c r="AM5" s="397"/>
      <c r="AN5" s="397"/>
      <c r="AO5" s="397"/>
      <c r="AP5" s="397"/>
      <c r="AQ5" s="397"/>
      <c r="AR5" s="397"/>
      <c r="AS5" s="397"/>
      <c r="AT5" s="397"/>
      <c r="AU5" s="397"/>
      <c r="AV5" s="397"/>
      <c r="AW5" s="397"/>
      <c r="AX5" s="397"/>
      <c r="AY5" s="397"/>
      <c r="AZ5" s="397"/>
      <c r="BA5" s="397"/>
      <c r="BB5" s="397"/>
      <c r="BC5" s="397"/>
      <c r="BD5" s="397"/>
      <c r="BE5" s="397"/>
      <c r="BF5" s="397"/>
      <c r="BG5" s="397"/>
      <c r="BH5" s="397"/>
      <c r="BI5" s="397"/>
      <c r="BJ5" s="397"/>
      <c r="BK5" s="397"/>
      <c r="BL5" s="397"/>
      <c r="BM5" s="397"/>
      <c r="BN5" s="397"/>
      <c r="BO5" s="397"/>
      <c r="BP5" s="397"/>
      <c r="BQ5" s="397"/>
      <c r="BR5" s="397"/>
      <c r="BS5" s="397"/>
      <c r="BT5" s="397"/>
      <c r="BU5" s="397"/>
      <c r="BV5" s="397"/>
      <c r="BW5" s="397"/>
      <c r="BX5" s="397"/>
      <c r="BY5" s="397"/>
      <c r="BZ5" s="397"/>
      <c r="CA5" s="397"/>
      <c r="CB5" s="397"/>
      <c r="CC5" s="397"/>
      <c r="CD5" s="397"/>
      <c r="CE5" s="397"/>
      <c r="CF5" s="397"/>
      <c r="CG5" s="397"/>
      <c r="CH5" s="397"/>
      <c r="CI5" s="397"/>
      <c r="CJ5" s="397"/>
      <c r="CK5" s="397"/>
      <c r="CL5" s="397"/>
      <c r="CM5" s="397"/>
      <c r="CN5" s="397"/>
      <c r="CO5" s="397"/>
      <c r="CP5" s="397"/>
      <c r="CQ5" s="397"/>
      <c r="CR5" s="397"/>
      <c r="CS5" s="397"/>
      <c r="CT5" s="397"/>
      <c r="CU5" s="397"/>
      <c r="CV5" s="397"/>
      <c r="CW5" s="397"/>
      <c r="CX5" s="397"/>
      <c r="CY5" s="397"/>
      <c r="CZ5" s="397"/>
      <c r="DA5" s="397"/>
      <c r="DB5" s="397"/>
      <c r="DC5" s="397"/>
      <c r="DD5" s="397"/>
      <c r="DE5" s="397"/>
    </row>
    <row r="6" spans="1:109" s="259" customFormat="1" ht="13.5" x14ac:dyDescent="0.15">
      <c r="A6" s="397"/>
      <c r="B6" s="397"/>
      <c r="C6" s="397"/>
      <c r="D6" s="397"/>
      <c r="E6" s="397"/>
      <c r="F6" s="397"/>
      <c r="G6" s="397"/>
      <c r="H6" s="397"/>
      <c r="I6" s="397"/>
      <c r="J6" s="397"/>
      <c r="K6" s="397"/>
      <c r="L6" s="397"/>
      <c r="M6" s="397"/>
      <c r="N6" s="397"/>
      <c r="O6" s="397"/>
      <c r="P6" s="397"/>
      <c r="Q6" s="397"/>
      <c r="R6" s="397"/>
      <c r="S6" s="397"/>
      <c r="T6" s="397"/>
      <c r="U6" s="397"/>
      <c r="V6" s="397"/>
      <c r="W6" s="397"/>
      <c r="X6" s="397"/>
      <c r="Y6" s="397"/>
      <c r="Z6" s="397"/>
      <c r="AA6" s="397"/>
      <c r="AB6" s="397"/>
      <c r="AC6" s="397"/>
      <c r="AD6" s="397"/>
      <c r="AE6" s="397"/>
      <c r="AF6" s="397"/>
      <c r="AG6" s="397"/>
      <c r="AH6" s="397"/>
      <c r="AI6" s="397"/>
      <c r="AJ6" s="397"/>
      <c r="AK6" s="397"/>
      <c r="AL6" s="397"/>
      <c r="AM6" s="397"/>
      <c r="AN6" s="397"/>
      <c r="AO6" s="397"/>
      <c r="AP6" s="397"/>
      <c r="AQ6" s="397"/>
      <c r="AR6" s="397"/>
      <c r="AS6" s="397"/>
      <c r="AT6" s="397"/>
      <c r="AU6" s="397"/>
      <c r="AV6" s="397"/>
      <c r="AW6" s="397"/>
      <c r="AX6" s="397"/>
      <c r="AY6" s="397"/>
      <c r="AZ6" s="397"/>
      <c r="BA6" s="397"/>
      <c r="BB6" s="397"/>
      <c r="BC6" s="397"/>
      <c r="BD6" s="397"/>
      <c r="BE6" s="397"/>
      <c r="BF6" s="397"/>
      <c r="BG6" s="397"/>
      <c r="BH6" s="397"/>
      <c r="BI6" s="397"/>
      <c r="BJ6" s="397"/>
      <c r="BK6" s="397"/>
      <c r="BL6" s="397"/>
      <c r="BM6" s="397"/>
      <c r="BN6" s="397"/>
      <c r="BO6" s="397"/>
      <c r="BP6" s="397"/>
      <c r="BQ6" s="397"/>
      <c r="BR6" s="397"/>
      <c r="BS6" s="397"/>
      <c r="BT6" s="397"/>
      <c r="BU6" s="397"/>
      <c r="BV6" s="397"/>
      <c r="BW6" s="397"/>
      <c r="BX6" s="397"/>
      <c r="BY6" s="397"/>
      <c r="BZ6" s="397"/>
      <c r="CA6" s="397"/>
      <c r="CB6" s="397"/>
      <c r="CC6" s="397"/>
      <c r="CD6" s="397"/>
      <c r="CE6" s="397"/>
      <c r="CF6" s="397"/>
      <c r="CG6" s="397"/>
      <c r="CH6" s="397"/>
      <c r="CI6" s="397"/>
      <c r="CJ6" s="397"/>
      <c r="CK6" s="397"/>
      <c r="CL6" s="397"/>
      <c r="CM6" s="397"/>
      <c r="CN6" s="397"/>
      <c r="CO6" s="397"/>
      <c r="CP6" s="397"/>
      <c r="CQ6" s="397"/>
      <c r="CR6" s="397"/>
      <c r="CS6" s="397"/>
      <c r="CT6" s="397"/>
      <c r="CU6" s="397"/>
      <c r="CV6" s="397"/>
      <c r="CW6" s="397"/>
      <c r="CX6" s="397"/>
      <c r="CY6" s="397"/>
      <c r="CZ6" s="397"/>
      <c r="DA6" s="397"/>
      <c r="DB6" s="397"/>
      <c r="DC6" s="397"/>
      <c r="DD6" s="397"/>
      <c r="DE6" s="397"/>
    </row>
    <row r="7" spans="1:109" s="259" customFormat="1" ht="13.5" x14ac:dyDescent="0.15">
      <c r="A7" s="397"/>
      <c r="B7" s="397"/>
      <c r="C7" s="397"/>
      <c r="D7" s="397"/>
      <c r="E7" s="397"/>
      <c r="F7" s="397"/>
      <c r="G7" s="397"/>
      <c r="H7" s="397"/>
      <c r="I7" s="397"/>
      <c r="J7" s="397"/>
      <c r="K7" s="397"/>
      <c r="L7" s="397"/>
      <c r="M7" s="397"/>
      <c r="N7" s="397"/>
      <c r="O7" s="397"/>
      <c r="P7" s="397"/>
      <c r="Q7" s="397"/>
      <c r="R7" s="397"/>
      <c r="S7" s="397"/>
      <c r="T7" s="397"/>
      <c r="U7" s="397"/>
      <c r="V7" s="397"/>
      <c r="W7" s="397"/>
      <c r="X7" s="397"/>
      <c r="Y7" s="397"/>
      <c r="Z7" s="397"/>
      <c r="AA7" s="397"/>
      <c r="AB7" s="397"/>
      <c r="AC7" s="397"/>
      <c r="AD7" s="397"/>
      <c r="AE7" s="397"/>
      <c r="AF7" s="397"/>
      <c r="AG7" s="397"/>
      <c r="AH7" s="397"/>
      <c r="AI7" s="397"/>
      <c r="AJ7" s="397"/>
      <c r="AK7" s="397"/>
      <c r="AL7" s="397"/>
      <c r="AM7" s="397"/>
      <c r="AN7" s="397"/>
      <c r="AO7" s="397"/>
      <c r="AP7" s="397"/>
      <c r="AQ7" s="397"/>
      <c r="AR7" s="397"/>
      <c r="AS7" s="397"/>
      <c r="AT7" s="397"/>
      <c r="AU7" s="397"/>
      <c r="AV7" s="397"/>
      <c r="AW7" s="397"/>
      <c r="AX7" s="397"/>
      <c r="AY7" s="397"/>
      <c r="AZ7" s="397"/>
      <c r="BA7" s="397"/>
      <c r="BB7" s="397"/>
      <c r="BC7" s="397"/>
      <c r="BD7" s="397"/>
      <c r="BE7" s="397"/>
      <c r="BF7" s="397"/>
      <c r="BG7" s="397"/>
      <c r="BH7" s="397"/>
      <c r="BI7" s="397"/>
      <c r="BJ7" s="397"/>
      <c r="BK7" s="397"/>
      <c r="BL7" s="397"/>
      <c r="BM7" s="397"/>
      <c r="BN7" s="397"/>
      <c r="BO7" s="397"/>
      <c r="BP7" s="397"/>
      <c r="BQ7" s="397"/>
      <c r="BR7" s="397"/>
      <c r="BS7" s="397"/>
      <c r="BT7" s="397"/>
      <c r="BU7" s="397"/>
      <c r="BV7" s="397"/>
      <c r="BW7" s="397"/>
      <c r="BX7" s="397"/>
      <c r="BY7" s="397"/>
      <c r="BZ7" s="397"/>
      <c r="CA7" s="397"/>
      <c r="CB7" s="397"/>
      <c r="CC7" s="397"/>
      <c r="CD7" s="397"/>
      <c r="CE7" s="397"/>
      <c r="CF7" s="397"/>
      <c r="CG7" s="397"/>
      <c r="CH7" s="397"/>
      <c r="CI7" s="397"/>
      <c r="CJ7" s="397"/>
      <c r="CK7" s="397"/>
      <c r="CL7" s="397"/>
      <c r="CM7" s="397"/>
      <c r="CN7" s="397"/>
      <c r="CO7" s="397"/>
      <c r="CP7" s="397"/>
      <c r="CQ7" s="397"/>
      <c r="CR7" s="397"/>
      <c r="CS7" s="397"/>
      <c r="CT7" s="397"/>
      <c r="CU7" s="397"/>
      <c r="CV7" s="397"/>
      <c r="CW7" s="397"/>
      <c r="CX7" s="397"/>
      <c r="CY7" s="397"/>
      <c r="CZ7" s="397"/>
      <c r="DA7" s="397"/>
      <c r="DB7" s="397"/>
      <c r="DC7" s="397"/>
      <c r="DD7" s="397"/>
      <c r="DE7" s="397"/>
    </row>
    <row r="8" spans="1:109" s="259" customFormat="1" ht="13.5" x14ac:dyDescent="0.15">
      <c r="A8" s="397"/>
      <c r="B8" s="397"/>
      <c r="C8" s="397"/>
      <c r="D8" s="397"/>
      <c r="E8" s="397"/>
      <c r="F8" s="397"/>
      <c r="G8" s="397"/>
      <c r="H8" s="397"/>
      <c r="I8" s="397"/>
      <c r="J8" s="397"/>
      <c r="K8" s="397"/>
      <c r="L8" s="397"/>
      <c r="M8" s="397"/>
      <c r="N8" s="397"/>
      <c r="O8" s="397"/>
      <c r="P8" s="397"/>
      <c r="Q8" s="397"/>
      <c r="R8" s="397"/>
      <c r="S8" s="397"/>
      <c r="T8" s="397"/>
      <c r="U8" s="397"/>
      <c r="V8" s="397"/>
      <c r="W8" s="397"/>
      <c r="X8" s="397"/>
      <c r="Y8" s="397"/>
      <c r="Z8" s="397"/>
      <c r="AA8" s="397"/>
      <c r="AB8" s="397"/>
      <c r="AC8" s="397"/>
      <c r="AD8" s="397"/>
      <c r="AE8" s="397"/>
      <c r="AF8" s="397"/>
      <c r="AG8" s="397"/>
      <c r="AH8" s="397"/>
      <c r="AI8" s="397"/>
      <c r="AJ8" s="397"/>
      <c r="AK8" s="397"/>
      <c r="AL8" s="397"/>
      <c r="AM8" s="397"/>
      <c r="AN8" s="397"/>
      <c r="AO8" s="397"/>
      <c r="AP8" s="397"/>
      <c r="AQ8" s="397"/>
      <c r="AR8" s="397"/>
      <c r="AS8" s="397"/>
      <c r="AT8" s="397"/>
      <c r="AU8" s="397"/>
      <c r="AV8" s="397"/>
      <c r="AW8" s="397"/>
      <c r="AX8" s="397"/>
      <c r="AY8" s="397"/>
      <c r="AZ8" s="397"/>
      <c r="BA8" s="397"/>
      <c r="BB8" s="397"/>
      <c r="BC8" s="397"/>
      <c r="BD8" s="397"/>
      <c r="BE8" s="397"/>
      <c r="BF8" s="397"/>
      <c r="BG8" s="397"/>
      <c r="BH8" s="397"/>
      <c r="BI8" s="397"/>
      <c r="BJ8" s="397"/>
      <c r="BK8" s="397"/>
      <c r="BL8" s="397"/>
      <c r="BM8" s="397"/>
      <c r="BN8" s="397"/>
      <c r="BO8" s="397"/>
      <c r="BP8" s="397"/>
      <c r="BQ8" s="397"/>
      <c r="BR8" s="397"/>
      <c r="BS8" s="397"/>
      <c r="BT8" s="397"/>
      <c r="BU8" s="397"/>
      <c r="BV8" s="397"/>
      <c r="BW8" s="397"/>
      <c r="BX8" s="397"/>
      <c r="BY8" s="397"/>
      <c r="BZ8" s="397"/>
      <c r="CA8" s="397"/>
      <c r="CB8" s="397"/>
      <c r="CC8" s="397"/>
      <c r="CD8" s="397"/>
      <c r="CE8" s="397"/>
      <c r="CF8" s="397"/>
      <c r="CG8" s="397"/>
      <c r="CH8" s="397"/>
      <c r="CI8" s="397"/>
      <c r="CJ8" s="397"/>
      <c r="CK8" s="397"/>
      <c r="CL8" s="397"/>
      <c r="CM8" s="397"/>
      <c r="CN8" s="397"/>
      <c r="CO8" s="397"/>
      <c r="CP8" s="397"/>
      <c r="CQ8" s="397"/>
      <c r="CR8" s="397"/>
      <c r="CS8" s="397"/>
      <c r="CT8" s="397"/>
      <c r="CU8" s="397"/>
      <c r="CV8" s="397"/>
      <c r="CW8" s="397"/>
      <c r="CX8" s="397"/>
      <c r="CY8" s="397"/>
      <c r="CZ8" s="397"/>
      <c r="DA8" s="397"/>
      <c r="DB8" s="397"/>
      <c r="DC8" s="397"/>
      <c r="DD8" s="397"/>
      <c r="DE8" s="397"/>
    </row>
    <row r="9" spans="1:109" s="259" customFormat="1" ht="13.5" x14ac:dyDescent="0.15">
      <c r="A9" s="397"/>
      <c r="B9" s="397"/>
      <c r="C9" s="397"/>
      <c r="D9" s="397"/>
      <c r="E9" s="397"/>
      <c r="F9" s="397"/>
      <c r="G9" s="397"/>
      <c r="H9" s="397"/>
      <c r="I9" s="397"/>
      <c r="J9" s="397"/>
      <c r="K9" s="397"/>
      <c r="L9" s="397"/>
      <c r="M9" s="397"/>
      <c r="N9" s="397"/>
      <c r="O9" s="397"/>
      <c r="P9" s="397"/>
      <c r="Q9" s="397"/>
      <c r="R9" s="397"/>
      <c r="S9" s="397"/>
      <c r="T9" s="397"/>
      <c r="U9" s="397"/>
      <c r="V9" s="397"/>
      <c r="W9" s="397"/>
      <c r="X9" s="397"/>
      <c r="Y9" s="397"/>
      <c r="Z9" s="397"/>
      <c r="AA9" s="397"/>
      <c r="AB9" s="397"/>
      <c r="AC9" s="397"/>
      <c r="AD9" s="397"/>
      <c r="AE9" s="397"/>
      <c r="AF9" s="397"/>
      <c r="AG9" s="397"/>
      <c r="AH9" s="397"/>
      <c r="AI9" s="397"/>
      <c r="AJ9" s="397"/>
      <c r="AK9" s="397"/>
      <c r="AL9" s="397"/>
      <c r="AM9" s="397"/>
      <c r="AN9" s="397"/>
      <c r="AO9" s="397"/>
      <c r="AP9" s="397"/>
      <c r="AQ9" s="397"/>
      <c r="AR9" s="397"/>
      <c r="AS9" s="397"/>
      <c r="AT9" s="397"/>
      <c r="AU9" s="397"/>
      <c r="AV9" s="397"/>
      <c r="AW9" s="397"/>
      <c r="AX9" s="397"/>
      <c r="AY9" s="397"/>
      <c r="AZ9" s="397"/>
      <c r="BA9" s="397"/>
      <c r="BB9" s="397"/>
      <c r="BC9" s="397"/>
      <c r="BD9" s="397"/>
      <c r="BE9" s="397"/>
      <c r="BF9" s="397"/>
      <c r="BG9" s="397"/>
      <c r="BH9" s="397"/>
      <c r="BI9" s="397"/>
      <c r="BJ9" s="397"/>
      <c r="BK9" s="397"/>
      <c r="BL9" s="397"/>
      <c r="BM9" s="397"/>
      <c r="BN9" s="397"/>
      <c r="BO9" s="397"/>
      <c r="BP9" s="397"/>
      <c r="BQ9" s="397"/>
      <c r="BR9" s="397"/>
      <c r="BS9" s="397"/>
      <c r="BT9" s="397"/>
      <c r="BU9" s="397"/>
      <c r="BV9" s="397"/>
      <c r="BW9" s="397"/>
      <c r="BX9" s="397"/>
      <c r="BY9" s="397"/>
      <c r="BZ9" s="397"/>
      <c r="CA9" s="397"/>
      <c r="CB9" s="397"/>
      <c r="CC9" s="397"/>
      <c r="CD9" s="397"/>
      <c r="CE9" s="397"/>
      <c r="CF9" s="397"/>
      <c r="CG9" s="397"/>
      <c r="CH9" s="397"/>
      <c r="CI9" s="397"/>
      <c r="CJ9" s="397"/>
      <c r="CK9" s="397"/>
      <c r="CL9" s="397"/>
      <c r="CM9" s="397"/>
      <c r="CN9" s="397"/>
      <c r="CO9" s="397"/>
      <c r="CP9" s="397"/>
      <c r="CQ9" s="397"/>
      <c r="CR9" s="397"/>
      <c r="CS9" s="397"/>
      <c r="CT9" s="397"/>
      <c r="CU9" s="397"/>
      <c r="CV9" s="397"/>
      <c r="CW9" s="397"/>
      <c r="CX9" s="397"/>
      <c r="CY9" s="397"/>
      <c r="CZ9" s="397"/>
      <c r="DA9" s="397"/>
      <c r="DB9" s="397"/>
      <c r="DC9" s="397"/>
      <c r="DD9" s="397"/>
      <c r="DE9" s="397"/>
    </row>
    <row r="10" spans="1:109" s="259" customFormat="1" ht="13.5" x14ac:dyDescent="0.15">
      <c r="A10" s="397"/>
      <c r="B10" s="397"/>
      <c r="C10" s="397"/>
      <c r="D10" s="397"/>
      <c r="E10" s="397"/>
      <c r="F10" s="397"/>
      <c r="G10" s="397"/>
      <c r="H10" s="397"/>
      <c r="I10" s="397"/>
      <c r="J10" s="397"/>
      <c r="K10" s="397"/>
      <c r="L10" s="397"/>
      <c r="M10" s="397"/>
      <c r="N10" s="397"/>
      <c r="O10" s="397"/>
      <c r="P10" s="397"/>
      <c r="Q10" s="397"/>
      <c r="R10" s="397"/>
      <c r="S10" s="397"/>
      <c r="T10" s="397"/>
      <c r="U10" s="397"/>
      <c r="V10" s="397"/>
      <c r="W10" s="397"/>
      <c r="X10" s="397"/>
      <c r="Y10" s="397"/>
      <c r="Z10" s="397"/>
      <c r="AA10" s="397"/>
      <c r="AB10" s="397"/>
      <c r="AC10" s="397"/>
      <c r="AD10" s="397"/>
      <c r="AE10" s="397"/>
      <c r="AF10" s="397"/>
      <c r="AG10" s="397"/>
      <c r="AH10" s="397"/>
      <c r="AI10" s="397"/>
      <c r="AJ10" s="397"/>
      <c r="AK10" s="397"/>
      <c r="AL10" s="397"/>
      <c r="AM10" s="397"/>
      <c r="AN10" s="397"/>
      <c r="AO10" s="397"/>
      <c r="AP10" s="397"/>
      <c r="AQ10" s="397"/>
      <c r="AR10" s="397"/>
      <c r="AS10" s="397"/>
      <c r="AT10" s="397"/>
      <c r="AU10" s="397"/>
      <c r="AV10" s="397"/>
      <c r="AW10" s="397"/>
      <c r="AX10" s="397"/>
      <c r="AY10" s="397"/>
      <c r="AZ10" s="397"/>
      <c r="BA10" s="397"/>
      <c r="BB10" s="397"/>
      <c r="BC10" s="397"/>
      <c r="BD10" s="397"/>
      <c r="BE10" s="397"/>
      <c r="BF10" s="397"/>
      <c r="BG10" s="397"/>
      <c r="BH10" s="397"/>
      <c r="BI10" s="397"/>
      <c r="BJ10" s="397"/>
      <c r="BK10" s="397"/>
      <c r="BL10" s="397"/>
      <c r="BM10" s="397"/>
      <c r="BN10" s="397"/>
      <c r="BO10" s="397"/>
      <c r="BP10" s="397"/>
      <c r="BQ10" s="397"/>
      <c r="BR10" s="397"/>
      <c r="BS10" s="397"/>
      <c r="BT10" s="397"/>
      <c r="BU10" s="397"/>
      <c r="BV10" s="397"/>
      <c r="BW10" s="397"/>
      <c r="BX10" s="397"/>
      <c r="BY10" s="397"/>
      <c r="BZ10" s="397"/>
      <c r="CA10" s="397"/>
      <c r="CB10" s="397"/>
      <c r="CC10" s="397"/>
      <c r="CD10" s="397"/>
      <c r="CE10" s="397"/>
      <c r="CF10" s="397"/>
      <c r="CG10" s="397"/>
      <c r="CH10" s="397"/>
      <c r="CI10" s="397"/>
      <c r="CJ10" s="397"/>
      <c r="CK10" s="397"/>
      <c r="CL10" s="397"/>
      <c r="CM10" s="397"/>
      <c r="CN10" s="397"/>
      <c r="CO10" s="397"/>
      <c r="CP10" s="397"/>
      <c r="CQ10" s="397"/>
      <c r="CR10" s="397"/>
      <c r="CS10" s="397"/>
      <c r="CT10" s="397"/>
      <c r="CU10" s="397"/>
      <c r="CV10" s="397"/>
      <c r="CW10" s="397"/>
      <c r="CX10" s="397"/>
      <c r="CY10" s="397"/>
      <c r="CZ10" s="397"/>
      <c r="DA10" s="397"/>
      <c r="DB10" s="397"/>
      <c r="DC10" s="397"/>
      <c r="DD10" s="397"/>
      <c r="DE10" s="397"/>
    </row>
    <row r="11" spans="1:109" s="259" customFormat="1" ht="13.5" x14ac:dyDescent="0.15">
      <c r="A11" s="397"/>
      <c r="B11" s="397"/>
      <c r="C11" s="397"/>
      <c r="D11" s="397"/>
      <c r="E11" s="397"/>
      <c r="F11" s="397"/>
      <c r="G11" s="397"/>
      <c r="H11" s="397"/>
      <c r="I11" s="397"/>
      <c r="J11" s="397"/>
      <c r="K11" s="397"/>
      <c r="L11" s="397"/>
      <c r="M11" s="397"/>
      <c r="N11" s="397"/>
      <c r="O11" s="397"/>
      <c r="P11" s="397"/>
      <c r="Q11" s="397"/>
      <c r="R11" s="397"/>
      <c r="S11" s="397"/>
      <c r="T11" s="397"/>
      <c r="U11" s="397"/>
      <c r="V11" s="397"/>
      <c r="W11" s="397"/>
      <c r="X11" s="397"/>
      <c r="Y11" s="397"/>
      <c r="Z11" s="397"/>
      <c r="AA11" s="397"/>
      <c r="AB11" s="397"/>
      <c r="AC11" s="397"/>
      <c r="AD11" s="397"/>
      <c r="AE11" s="397"/>
      <c r="AF11" s="397"/>
      <c r="AG11" s="397"/>
      <c r="AH11" s="397"/>
      <c r="AI11" s="397"/>
      <c r="AJ11" s="397"/>
      <c r="AK11" s="397"/>
      <c r="AL11" s="397"/>
      <c r="AM11" s="397"/>
      <c r="AN11" s="397"/>
      <c r="AO11" s="397"/>
      <c r="AP11" s="397"/>
      <c r="AQ11" s="397"/>
      <c r="AR11" s="397"/>
      <c r="AS11" s="397"/>
      <c r="AT11" s="397"/>
      <c r="AU11" s="397"/>
      <c r="AV11" s="397"/>
      <c r="AW11" s="397"/>
      <c r="AX11" s="397"/>
      <c r="AY11" s="397"/>
      <c r="AZ11" s="397"/>
      <c r="BA11" s="397"/>
      <c r="BB11" s="397"/>
      <c r="BC11" s="397"/>
      <c r="BD11" s="397"/>
      <c r="BE11" s="397"/>
      <c r="BF11" s="397"/>
      <c r="BG11" s="397"/>
      <c r="BH11" s="397"/>
      <c r="BI11" s="397"/>
      <c r="BJ11" s="397"/>
      <c r="BK11" s="397"/>
      <c r="BL11" s="397"/>
      <c r="BM11" s="397"/>
      <c r="BN11" s="397"/>
      <c r="BO11" s="397"/>
      <c r="BP11" s="397"/>
      <c r="BQ11" s="397"/>
      <c r="BR11" s="397"/>
      <c r="BS11" s="397"/>
      <c r="BT11" s="397"/>
      <c r="BU11" s="397"/>
      <c r="BV11" s="397"/>
      <c r="BW11" s="397"/>
      <c r="BX11" s="397"/>
      <c r="BY11" s="397"/>
      <c r="BZ11" s="397"/>
      <c r="CA11" s="397"/>
      <c r="CB11" s="397"/>
      <c r="CC11" s="397"/>
      <c r="CD11" s="397"/>
      <c r="CE11" s="397"/>
      <c r="CF11" s="397"/>
      <c r="CG11" s="397"/>
      <c r="CH11" s="397"/>
      <c r="CI11" s="397"/>
      <c r="CJ11" s="397"/>
      <c r="CK11" s="397"/>
      <c r="CL11" s="397"/>
      <c r="CM11" s="397"/>
      <c r="CN11" s="397"/>
      <c r="CO11" s="397"/>
      <c r="CP11" s="397"/>
      <c r="CQ11" s="397"/>
      <c r="CR11" s="397"/>
      <c r="CS11" s="397"/>
      <c r="CT11" s="397"/>
      <c r="CU11" s="397"/>
      <c r="CV11" s="397"/>
      <c r="CW11" s="397"/>
      <c r="CX11" s="397"/>
      <c r="CY11" s="397"/>
      <c r="CZ11" s="397"/>
      <c r="DA11" s="397"/>
      <c r="DB11" s="397"/>
      <c r="DC11" s="397"/>
      <c r="DD11" s="397"/>
      <c r="DE11" s="397"/>
    </row>
    <row r="12" spans="1:109" s="259" customFormat="1" ht="13.5" x14ac:dyDescent="0.15">
      <c r="A12" s="397"/>
      <c r="B12" s="397"/>
      <c r="C12" s="397"/>
      <c r="D12" s="397"/>
      <c r="E12" s="397"/>
      <c r="F12" s="397"/>
      <c r="G12" s="397"/>
      <c r="H12" s="397"/>
      <c r="I12" s="397"/>
      <c r="J12" s="397"/>
      <c r="K12" s="397"/>
      <c r="L12" s="397"/>
      <c r="M12" s="397"/>
      <c r="N12" s="397"/>
      <c r="O12" s="397"/>
      <c r="P12" s="397"/>
      <c r="Q12" s="397"/>
      <c r="R12" s="397"/>
      <c r="S12" s="397"/>
      <c r="T12" s="397"/>
      <c r="U12" s="397"/>
      <c r="V12" s="397"/>
      <c r="W12" s="397"/>
      <c r="X12" s="397"/>
      <c r="Y12" s="397"/>
      <c r="Z12" s="397"/>
      <c r="AA12" s="397"/>
      <c r="AB12" s="397"/>
      <c r="AC12" s="397"/>
      <c r="AD12" s="397"/>
      <c r="AE12" s="397"/>
      <c r="AF12" s="397"/>
      <c r="AG12" s="397"/>
      <c r="AH12" s="397"/>
      <c r="AI12" s="397"/>
      <c r="AJ12" s="397"/>
      <c r="AK12" s="397"/>
      <c r="AL12" s="397"/>
      <c r="AM12" s="397"/>
      <c r="AN12" s="397"/>
      <c r="AO12" s="397"/>
      <c r="AP12" s="397"/>
      <c r="AQ12" s="397"/>
      <c r="AR12" s="397"/>
      <c r="AS12" s="397"/>
      <c r="AT12" s="397"/>
      <c r="AU12" s="397"/>
      <c r="AV12" s="397"/>
      <c r="AW12" s="397"/>
      <c r="AX12" s="397"/>
      <c r="AY12" s="397"/>
      <c r="AZ12" s="397"/>
      <c r="BA12" s="397"/>
      <c r="BB12" s="397"/>
      <c r="BC12" s="397"/>
      <c r="BD12" s="397"/>
      <c r="BE12" s="397"/>
      <c r="BF12" s="397"/>
      <c r="BG12" s="397"/>
      <c r="BH12" s="397"/>
      <c r="BI12" s="397"/>
      <c r="BJ12" s="397"/>
      <c r="BK12" s="397"/>
      <c r="BL12" s="397"/>
      <c r="BM12" s="397"/>
      <c r="BN12" s="397"/>
      <c r="BO12" s="397"/>
      <c r="BP12" s="397"/>
      <c r="BQ12" s="397"/>
      <c r="BR12" s="397"/>
      <c r="BS12" s="397"/>
      <c r="BT12" s="397"/>
      <c r="BU12" s="397"/>
      <c r="BV12" s="397"/>
      <c r="BW12" s="397"/>
      <c r="BX12" s="397"/>
      <c r="BY12" s="397"/>
      <c r="BZ12" s="397"/>
      <c r="CA12" s="397"/>
      <c r="CB12" s="397"/>
      <c r="CC12" s="397"/>
      <c r="CD12" s="397"/>
      <c r="CE12" s="397"/>
      <c r="CF12" s="397"/>
      <c r="CG12" s="397"/>
      <c r="CH12" s="397"/>
      <c r="CI12" s="397"/>
      <c r="CJ12" s="397"/>
      <c r="CK12" s="397"/>
      <c r="CL12" s="397"/>
      <c r="CM12" s="397"/>
      <c r="CN12" s="397"/>
      <c r="CO12" s="397"/>
      <c r="CP12" s="397"/>
      <c r="CQ12" s="397"/>
      <c r="CR12" s="397"/>
      <c r="CS12" s="397"/>
      <c r="CT12" s="397"/>
      <c r="CU12" s="397"/>
      <c r="CV12" s="397"/>
      <c r="CW12" s="397"/>
      <c r="CX12" s="397"/>
      <c r="CY12" s="397"/>
      <c r="CZ12" s="397"/>
      <c r="DA12" s="397"/>
      <c r="DB12" s="397"/>
      <c r="DC12" s="397"/>
      <c r="DD12" s="397"/>
      <c r="DE12" s="397"/>
    </row>
    <row r="13" spans="1:109" s="259" customFormat="1" ht="13.5" x14ac:dyDescent="0.15">
      <c r="A13" s="397"/>
      <c r="B13" s="397"/>
      <c r="C13" s="397"/>
      <c r="D13" s="397"/>
      <c r="E13" s="397"/>
      <c r="F13" s="397"/>
      <c r="G13" s="397"/>
      <c r="H13" s="397"/>
      <c r="I13" s="397"/>
      <c r="J13" s="397"/>
      <c r="K13" s="397"/>
      <c r="L13" s="397"/>
      <c r="M13" s="397"/>
      <c r="N13" s="397"/>
      <c r="O13" s="397"/>
      <c r="P13" s="397"/>
      <c r="Q13" s="397"/>
      <c r="R13" s="397"/>
      <c r="S13" s="397"/>
      <c r="T13" s="397"/>
      <c r="U13" s="397"/>
      <c r="V13" s="397"/>
      <c r="W13" s="397"/>
      <c r="X13" s="397"/>
      <c r="Y13" s="397"/>
      <c r="Z13" s="397"/>
      <c r="AA13" s="397"/>
      <c r="AB13" s="397"/>
      <c r="AC13" s="397"/>
      <c r="AD13" s="397"/>
      <c r="AE13" s="397"/>
      <c r="AF13" s="397"/>
      <c r="AG13" s="397"/>
      <c r="AH13" s="397"/>
      <c r="AI13" s="397"/>
      <c r="AJ13" s="397"/>
      <c r="AK13" s="397"/>
      <c r="AL13" s="397"/>
      <c r="AM13" s="397"/>
      <c r="AN13" s="397"/>
      <c r="AO13" s="397"/>
      <c r="AP13" s="397"/>
      <c r="AQ13" s="397"/>
      <c r="AR13" s="397"/>
      <c r="AS13" s="397"/>
      <c r="AT13" s="397"/>
      <c r="AU13" s="397"/>
      <c r="AV13" s="397"/>
      <c r="AW13" s="397"/>
      <c r="AX13" s="397"/>
      <c r="AY13" s="397"/>
      <c r="AZ13" s="397"/>
      <c r="BA13" s="397"/>
      <c r="BB13" s="397"/>
      <c r="BC13" s="397"/>
      <c r="BD13" s="397"/>
      <c r="BE13" s="397"/>
      <c r="BF13" s="397"/>
      <c r="BG13" s="397"/>
      <c r="BH13" s="397"/>
      <c r="BI13" s="397"/>
      <c r="BJ13" s="397"/>
      <c r="BK13" s="397"/>
      <c r="BL13" s="397"/>
      <c r="BM13" s="397"/>
      <c r="BN13" s="397"/>
      <c r="BO13" s="397"/>
      <c r="BP13" s="397"/>
      <c r="BQ13" s="397"/>
      <c r="BR13" s="397"/>
      <c r="BS13" s="397"/>
      <c r="BT13" s="397"/>
      <c r="BU13" s="397"/>
      <c r="BV13" s="397"/>
      <c r="BW13" s="397"/>
      <c r="BX13" s="397"/>
      <c r="BY13" s="397"/>
      <c r="BZ13" s="397"/>
      <c r="CA13" s="397"/>
      <c r="CB13" s="397"/>
      <c r="CC13" s="397"/>
      <c r="CD13" s="397"/>
      <c r="CE13" s="397"/>
      <c r="CF13" s="397"/>
      <c r="CG13" s="397"/>
      <c r="CH13" s="397"/>
      <c r="CI13" s="397"/>
      <c r="CJ13" s="397"/>
      <c r="CK13" s="397"/>
      <c r="CL13" s="397"/>
      <c r="CM13" s="397"/>
      <c r="CN13" s="397"/>
      <c r="CO13" s="397"/>
      <c r="CP13" s="397"/>
      <c r="CQ13" s="397"/>
      <c r="CR13" s="397"/>
      <c r="CS13" s="397"/>
      <c r="CT13" s="397"/>
      <c r="CU13" s="397"/>
      <c r="CV13" s="397"/>
      <c r="CW13" s="397"/>
      <c r="CX13" s="397"/>
      <c r="CY13" s="397"/>
      <c r="CZ13" s="397"/>
      <c r="DA13" s="397"/>
      <c r="DB13" s="397"/>
      <c r="DC13" s="397"/>
      <c r="DD13" s="397"/>
      <c r="DE13" s="397"/>
    </row>
    <row r="14" spans="1:109" s="259" customFormat="1" ht="13.5" x14ac:dyDescent="0.15">
      <c r="A14" s="397"/>
      <c r="B14" s="397"/>
      <c r="C14" s="397"/>
      <c r="D14" s="397"/>
      <c r="E14" s="397"/>
      <c r="F14" s="397"/>
      <c r="G14" s="397"/>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7"/>
      <c r="AJ14" s="397"/>
      <c r="AK14" s="397"/>
      <c r="AL14" s="397"/>
      <c r="AM14" s="397"/>
      <c r="AN14" s="397"/>
      <c r="AO14" s="397"/>
      <c r="AP14" s="397"/>
      <c r="AQ14" s="397"/>
      <c r="AR14" s="397"/>
      <c r="AS14" s="397"/>
      <c r="AT14" s="397"/>
      <c r="AU14" s="397"/>
      <c r="AV14" s="397"/>
      <c r="AW14" s="397"/>
      <c r="AX14" s="397"/>
      <c r="AY14" s="397"/>
      <c r="AZ14" s="397"/>
      <c r="BA14" s="397"/>
      <c r="BB14" s="397"/>
      <c r="BC14" s="397"/>
      <c r="BD14" s="397"/>
      <c r="BE14" s="397"/>
      <c r="BF14" s="397"/>
      <c r="BG14" s="397"/>
      <c r="BH14" s="397"/>
      <c r="BI14" s="397"/>
      <c r="BJ14" s="397"/>
      <c r="BK14" s="397"/>
      <c r="BL14" s="397"/>
      <c r="BM14" s="397"/>
      <c r="BN14" s="397"/>
      <c r="BO14" s="397"/>
      <c r="BP14" s="397"/>
      <c r="BQ14" s="397"/>
      <c r="BR14" s="397"/>
      <c r="BS14" s="397"/>
      <c r="BT14" s="397"/>
      <c r="BU14" s="397"/>
      <c r="BV14" s="397"/>
      <c r="BW14" s="397"/>
      <c r="BX14" s="397"/>
      <c r="BY14" s="397"/>
      <c r="BZ14" s="397"/>
      <c r="CA14" s="397"/>
      <c r="CB14" s="397"/>
      <c r="CC14" s="397"/>
      <c r="CD14" s="397"/>
      <c r="CE14" s="397"/>
      <c r="CF14" s="397"/>
      <c r="CG14" s="397"/>
      <c r="CH14" s="397"/>
      <c r="CI14" s="397"/>
      <c r="CJ14" s="397"/>
      <c r="CK14" s="397"/>
      <c r="CL14" s="397"/>
      <c r="CM14" s="397"/>
      <c r="CN14" s="397"/>
      <c r="CO14" s="397"/>
      <c r="CP14" s="397"/>
      <c r="CQ14" s="397"/>
      <c r="CR14" s="397"/>
      <c r="CS14" s="397"/>
      <c r="CT14" s="397"/>
      <c r="CU14" s="397"/>
      <c r="CV14" s="397"/>
      <c r="CW14" s="397"/>
      <c r="CX14" s="397"/>
      <c r="CY14" s="397"/>
      <c r="CZ14" s="397"/>
      <c r="DA14" s="397"/>
      <c r="DB14" s="397"/>
      <c r="DC14" s="397"/>
      <c r="DD14" s="397"/>
      <c r="DE14" s="397"/>
    </row>
    <row r="15" spans="1:109" s="259" customFormat="1" ht="13.5" x14ac:dyDescent="0.15">
      <c r="A15" s="364"/>
      <c r="B15" s="397"/>
      <c r="C15" s="397"/>
      <c r="D15" s="397"/>
      <c r="E15" s="397"/>
      <c r="F15" s="397"/>
      <c r="G15" s="397"/>
      <c r="H15" s="397"/>
      <c r="I15" s="397"/>
      <c r="J15" s="397"/>
      <c r="K15" s="397"/>
      <c r="L15" s="397"/>
      <c r="M15" s="397"/>
      <c r="N15" s="397"/>
      <c r="O15" s="397"/>
      <c r="P15" s="397"/>
      <c r="Q15" s="397"/>
      <c r="R15" s="397"/>
      <c r="S15" s="397"/>
      <c r="T15" s="397"/>
      <c r="U15" s="397"/>
      <c r="V15" s="397"/>
      <c r="W15" s="397"/>
      <c r="X15" s="397"/>
      <c r="Y15" s="397"/>
      <c r="Z15" s="397"/>
      <c r="AA15" s="397"/>
      <c r="AB15" s="397"/>
      <c r="AC15" s="397"/>
      <c r="AD15" s="397"/>
      <c r="AE15" s="397"/>
      <c r="AF15" s="397"/>
      <c r="AG15" s="397"/>
      <c r="AH15" s="397"/>
      <c r="AI15" s="397"/>
      <c r="AJ15" s="397"/>
      <c r="AK15" s="397"/>
      <c r="AL15" s="397"/>
      <c r="AM15" s="397"/>
      <c r="AN15" s="397"/>
      <c r="AO15" s="397"/>
      <c r="AP15" s="397"/>
      <c r="AQ15" s="397"/>
      <c r="AR15" s="397"/>
      <c r="AS15" s="397"/>
      <c r="AT15" s="397"/>
      <c r="AU15" s="397"/>
      <c r="AV15" s="397"/>
      <c r="AW15" s="397"/>
      <c r="AX15" s="397"/>
      <c r="AY15" s="397"/>
      <c r="AZ15" s="397"/>
      <c r="BA15" s="397"/>
      <c r="BB15" s="397"/>
      <c r="BC15" s="397"/>
      <c r="BD15" s="397"/>
      <c r="BE15" s="397"/>
      <c r="BF15" s="397"/>
      <c r="BG15" s="397"/>
      <c r="BH15" s="397"/>
      <c r="BI15" s="397"/>
      <c r="BJ15" s="397"/>
      <c r="BK15" s="397"/>
      <c r="BL15" s="397"/>
      <c r="BM15" s="397"/>
      <c r="BN15" s="397"/>
      <c r="BO15" s="397"/>
      <c r="BP15" s="397"/>
      <c r="BQ15" s="397"/>
      <c r="BR15" s="397"/>
      <c r="BS15" s="397"/>
      <c r="BT15" s="397"/>
      <c r="BU15" s="397"/>
      <c r="BV15" s="397"/>
      <c r="BW15" s="397"/>
      <c r="BX15" s="397"/>
      <c r="BY15" s="397"/>
      <c r="BZ15" s="397"/>
      <c r="CA15" s="397"/>
      <c r="CB15" s="397"/>
      <c r="CC15" s="397"/>
      <c r="CD15" s="397"/>
      <c r="CE15" s="397"/>
      <c r="CF15" s="397"/>
      <c r="CG15" s="397"/>
      <c r="CH15" s="397"/>
      <c r="CI15" s="397"/>
      <c r="CJ15" s="397"/>
      <c r="CK15" s="397"/>
      <c r="CL15" s="397"/>
      <c r="CM15" s="397"/>
      <c r="CN15" s="397"/>
      <c r="CO15" s="397"/>
      <c r="CP15" s="397"/>
      <c r="CQ15" s="397"/>
      <c r="CR15" s="397"/>
      <c r="CS15" s="397"/>
      <c r="CT15" s="397"/>
      <c r="CU15" s="397"/>
      <c r="CV15" s="397"/>
      <c r="CW15" s="397"/>
      <c r="CX15" s="397"/>
      <c r="CY15" s="397"/>
      <c r="CZ15" s="397"/>
      <c r="DA15" s="397"/>
      <c r="DB15" s="397"/>
      <c r="DC15" s="397"/>
      <c r="DD15" s="397"/>
      <c r="DE15" s="397"/>
    </row>
    <row r="16" spans="1:109" s="259" customFormat="1" ht="13.5" x14ac:dyDescent="0.15">
      <c r="A16" s="364"/>
      <c r="B16" s="397"/>
      <c r="C16" s="397"/>
      <c r="D16" s="397"/>
      <c r="E16" s="397"/>
      <c r="F16" s="397"/>
      <c r="G16" s="397"/>
      <c r="H16" s="397"/>
      <c r="I16" s="397"/>
      <c r="J16" s="397"/>
      <c r="K16" s="397"/>
      <c r="L16" s="397"/>
      <c r="M16" s="397"/>
      <c r="N16" s="397"/>
      <c r="O16" s="397"/>
      <c r="P16" s="397"/>
      <c r="Q16" s="397"/>
      <c r="R16" s="397"/>
      <c r="S16" s="397"/>
      <c r="T16" s="397"/>
      <c r="U16" s="397"/>
      <c r="V16" s="397"/>
      <c r="W16" s="397"/>
      <c r="X16" s="397"/>
      <c r="Y16" s="397"/>
      <c r="Z16" s="397"/>
      <c r="AA16" s="397"/>
      <c r="AB16" s="397"/>
      <c r="AC16" s="397"/>
      <c r="AD16" s="397"/>
      <c r="AE16" s="397"/>
      <c r="AF16" s="397"/>
      <c r="AG16" s="397"/>
      <c r="AH16" s="397"/>
      <c r="AI16" s="397"/>
      <c r="AJ16" s="397"/>
      <c r="AK16" s="397"/>
      <c r="AL16" s="397"/>
      <c r="AM16" s="397"/>
      <c r="AN16" s="397"/>
      <c r="AO16" s="397"/>
      <c r="AP16" s="397"/>
      <c r="AQ16" s="397"/>
      <c r="AR16" s="397"/>
      <c r="AS16" s="397"/>
      <c r="AT16" s="397"/>
      <c r="AU16" s="397"/>
      <c r="AV16" s="397"/>
      <c r="AW16" s="397"/>
      <c r="AX16" s="397"/>
      <c r="AY16" s="397"/>
      <c r="AZ16" s="397"/>
      <c r="BA16" s="397"/>
      <c r="BB16" s="397"/>
      <c r="BC16" s="397"/>
      <c r="BD16" s="397"/>
      <c r="BE16" s="397"/>
      <c r="BF16" s="397"/>
      <c r="BG16" s="397"/>
      <c r="BH16" s="397"/>
      <c r="BI16" s="397"/>
      <c r="BJ16" s="397"/>
      <c r="BK16" s="397"/>
      <c r="BL16" s="397"/>
      <c r="BM16" s="397"/>
      <c r="BN16" s="397"/>
      <c r="BO16" s="397"/>
      <c r="BP16" s="397"/>
      <c r="BQ16" s="397"/>
      <c r="BR16" s="397"/>
      <c r="BS16" s="397"/>
      <c r="BT16" s="397"/>
      <c r="BU16" s="397"/>
      <c r="BV16" s="397"/>
      <c r="BW16" s="397"/>
      <c r="BX16" s="397"/>
      <c r="BY16" s="397"/>
      <c r="BZ16" s="397"/>
      <c r="CA16" s="397"/>
      <c r="CB16" s="397"/>
      <c r="CC16" s="397"/>
      <c r="CD16" s="397"/>
      <c r="CE16" s="397"/>
      <c r="CF16" s="397"/>
      <c r="CG16" s="397"/>
      <c r="CH16" s="397"/>
      <c r="CI16" s="397"/>
      <c r="CJ16" s="397"/>
      <c r="CK16" s="397"/>
      <c r="CL16" s="397"/>
      <c r="CM16" s="397"/>
      <c r="CN16" s="397"/>
      <c r="CO16" s="397"/>
      <c r="CP16" s="397"/>
      <c r="CQ16" s="397"/>
      <c r="CR16" s="397"/>
      <c r="CS16" s="397"/>
      <c r="CT16" s="397"/>
      <c r="CU16" s="397"/>
      <c r="CV16" s="397"/>
      <c r="CW16" s="397"/>
      <c r="CX16" s="397"/>
      <c r="CY16" s="397"/>
      <c r="CZ16" s="397"/>
      <c r="DA16" s="397"/>
      <c r="DB16" s="397"/>
      <c r="DC16" s="397"/>
      <c r="DD16" s="397"/>
      <c r="DE16" s="397"/>
    </row>
    <row r="17" spans="1:109" s="259" customFormat="1" ht="13.5" x14ac:dyDescent="0.15">
      <c r="A17" s="364"/>
      <c r="B17" s="397"/>
      <c r="C17" s="397"/>
      <c r="D17" s="397"/>
      <c r="E17" s="397"/>
      <c r="F17" s="397"/>
      <c r="G17" s="397"/>
      <c r="H17" s="397"/>
      <c r="I17" s="397"/>
      <c r="J17" s="397"/>
      <c r="K17" s="397"/>
      <c r="L17" s="397"/>
      <c r="M17" s="397"/>
      <c r="N17" s="397"/>
      <c r="O17" s="397"/>
      <c r="P17" s="397"/>
      <c r="Q17" s="397"/>
      <c r="R17" s="397"/>
      <c r="S17" s="397"/>
      <c r="T17" s="397"/>
      <c r="U17" s="397"/>
      <c r="V17" s="397"/>
      <c r="W17" s="397"/>
      <c r="X17" s="397"/>
      <c r="Y17" s="397"/>
      <c r="Z17" s="397"/>
      <c r="AA17" s="397"/>
      <c r="AB17" s="397"/>
      <c r="AC17" s="397"/>
      <c r="AD17" s="397"/>
      <c r="AE17" s="397"/>
      <c r="AF17" s="397"/>
      <c r="AG17" s="397"/>
      <c r="AH17" s="397"/>
      <c r="AI17" s="397"/>
      <c r="AJ17" s="397"/>
      <c r="AK17" s="397"/>
      <c r="AL17" s="397"/>
      <c r="AM17" s="397"/>
      <c r="AN17" s="397"/>
      <c r="AO17" s="397"/>
      <c r="AP17" s="397"/>
      <c r="AQ17" s="397"/>
      <c r="AR17" s="397"/>
      <c r="AS17" s="397"/>
      <c r="AT17" s="397"/>
      <c r="AU17" s="397"/>
      <c r="AV17" s="397"/>
      <c r="AW17" s="397"/>
      <c r="AX17" s="397"/>
      <c r="AY17" s="397"/>
      <c r="AZ17" s="397"/>
      <c r="BA17" s="397"/>
      <c r="BB17" s="397"/>
      <c r="BC17" s="397"/>
      <c r="BD17" s="397"/>
      <c r="BE17" s="397"/>
      <c r="BF17" s="397"/>
      <c r="BG17" s="397"/>
      <c r="BH17" s="397"/>
      <c r="BI17" s="397"/>
      <c r="BJ17" s="397"/>
      <c r="BK17" s="397"/>
      <c r="BL17" s="397"/>
      <c r="BM17" s="397"/>
      <c r="BN17" s="397"/>
      <c r="BO17" s="397"/>
      <c r="BP17" s="397"/>
      <c r="BQ17" s="397"/>
      <c r="BR17" s="397"/>
      <c r="BS17" s="397"/>
      <c r="BT17" s="397"/>
      <c r="BU17" s="397"/>
      <c r="BV17" s="397"/>
      <c r="BW17" s="397"/>
      <c r="BX17" s="397"/>
      <c r="BY17" s="397"/>
      <c r="BZ17" s="397"/>
      <c r="CA17" s="397"/>
      <c r="CB17" s="397"/>
      <c r="CC17" s="397"/>
      <c r="CD17" s="397"/>
      <c r="CE17" s="397"/>
      <c r="CF17" s="397"/>
      <c r="CG17" s="397"/>
      <c r="CH17" s="397"/>
      <c r="CI17" s="397"/>
      <c r="CJ17" s="397"/>
      <c r="CK17" s="397"/>
      <c r="CL17" s="397"/>
      <c r="CM17" s="397"/>
      <c r="CN17" s="397"/>
      <c r="CO17" s="397"/>
      <c r="CP17" s="397"/>
      <c r="CQ17" s="397"/>
      <c r="CR17" s="397"/>
      <c r="CS17" s="397"/>
      <c r="CT17" s="397"/>
      <c r="CU17" s="397"/>
      <c r="CV17" s="397"/>
      <c r="CW17" s="397"/>
      <c r="CX17" s="397"/>
      <c r="CY17" s="397"/>
      <c r="CZ17" s="397"/>
      <c r="DA17" s="397"/>
      <c r="DB17" s="397"/>
      <c r="DC17" s="397"/>
      <c r="DD17" s="397"/>
      <c r="DE17" s="397"/>
    </row>
    <row r="18" spans="1:109" s="259" customFormat="1" ht="13.5" x14ac:dyDescent="0.15">
      <c r="A18" s="364"/>
      <c r="B18" s="397"/>
      <c r="C18" s="397"/>
      <c r="D18" s="397"/>
      <c r="E18" s="397"/>
      <c r="F18" s="397"/>
      <c r="G18" s="397"/>
      <c r="H18" s="397"/>
      <c r="I18" s="397"/>
      <c r="J18" s="397"/>
      <c r="K18" s="397"/>
      <c r="L18" s="397"/>
      <c r="M18" s="397"/>
      <c r="N18" s="397"/>
      <c r="O18" s="397"/>
      <c r="P18" s="397"/>
      <c r="Q18" s="397"/>
      <c r="R18" s="397"/>
      <c r="S18" s="397"/>
      <c r="T18" s="397"/>
      <c r="U18" s="397"/>
      <c r="V18" s="397"/>
      <c r="W18" s="397"/>
      <c r="X18" s="397"/>
      <c r="Y18" s="397"/>
      <c r="Z18" s="397"/>
      <c r="AA18" s="397"/>
      <c r="AB18" s="397"/>
      <c r="AC18" s="397"/>
      <c r="AD18" s="397"/>
      <c r="AE18" s="397"/>
      <c r="AF18" s="397"/>
      <c r="AG18" s="397"/>
      <c r="AH18" s="397"/>
      <c r="AI18" s="397"/>
      <c r="AJ18" s="397"/>
      <c r="AK18" s="397"/>
      <c r="AL18" s="397"/>
      <c r="AM18" s="397"/>
      <c r="AN18" s="397"/>
      <c r="AO18" s="397"/>
      <c r="AP18" s="397"/>
      <c r="AQ18" s="397"/>
      <c r="AR18" s="397"/>
      <c r="AS18" s="397"/>
      <c r="AT18" s="397"/>
      <c r="AU18" s="397"/>
      <c r="AV18" s="397"/>
      <c r="AW18" s="397"/>
      <c r="AX18" s="397"/>
      <c r="AY18" s="397"/>
      <c r="AZ18" s="397"/>
      <c r="BA18" s="397"/>
      <c r="BB18" s="397"/>
      <c r="BC18" s="397"/>
      <c r="BD18" s="397"/>
      <c r="BE18" s="397"/>
      <c r="BF18" s="397"/>
      <c r="BG18" s="397"/>
      <c r="BH18" s="397"/>
      <c r="BI18" s="397"/>
      <c r="BJ18" s="397"/>
      <c r="BK18" s="397"/>
      <c r="BL18" s="397"/>
      <c r="BM18" s="397"/>
      <c r="BN18" s="397"/>
      <c r="BO18" s="397"/>
      <c r="BP18" s="397"/>
      <c r="BQ18" s="397"/>
      <c r="BR18" s="397"/>
      <c r="BS18" s="397"/>
      <c r="BT18" s="397"/>
      <c r="BU18" s="397"/>
      <c r="BV18" s="397"/>
      <c r="BW18" s="397"/>
      <c r="BX18" s="397"/>
      <c r="BY18" s="397"/>
      <c r="BZ18" s="397"/>
      <c r="CA18" s="397"/>
      <c r="CB18" s="397"/>
      <c r="CC18" s="397"/>
      <c r="CD18" s="397"/>
      <c r="CE18" s="397"/>
      <c r="CF18" s="397"/>
      <c r="CG18" s="397"/>
      <c r="CH18" s="397"/>
      <c r="CI18" s="397"/>
      <c r="CJ18" s="397"/>
      <c r="CK18" s="397"/>
      <c r="CL18" s="397"/>
      <c r="CM18" s="397"/>
      <c r="CN18" s="397"/>
      <c r="CO18" s="397"/>
      <c r="CP18" s="397"/>
      <c r="CQ18" s="397"/>
      <c r="CR18" s="397"/>
      <c r="CS18" s="397"/>
      <c r="CT18" s="397"/>
      <c r="CU18" s="397"/>
      <c r="CV18" s="397"/>
      <c r="CW18" s="397"/>
      <c r="CX18" s="397"/>
      <c r="CY18" s="397"/>
      <c r="CZ18" s="397"/>
      <c r="DA18" s="397"/>
      <c r="DB18" s="397"/>
      <c r="DC18" s="397"/>
      <c r="DD18" s="397"/>
      <c r="DE18" s="397"/>
    </row>
    <row r="19" spans="1:109" ht="13.5" x14ac:dyDescent="0.15">
      <c r="DD19" s="364"/>
      <c r="DE19" s="364"/>
    </row>
    <row r="20" spans="1:109" ht="13.5" x14ac:dyDescent="0.15">
      <c r="DD20" s="364"/>
      <c r="DE20" s="364"/>
    </row>
    <row r="21" spans="1:109" ht="17.25" customHeight="1" x14ac:dyDescent="0.15">
      <c r="B21" s="396"/>
      <c r="C21" s="393"/>
      <c r="D21" s="393"/>
      <c r="E21" s="393"/>
      <c r="F21" s="393"/>
      <c r="G21" s="393"/>
      <c r="H21" s="393"/>
      <c r="I21" s="393"/>
      <c r="J21" s="393"/>
      <c r="K21" s="393"/>
      <c r="L21" s="393"/>
      <c r="M21" s="393"/>
      <c r="N21" s="395"/>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5"/>
      <c r="AU21" s="393"/>
      <c r="AV21" s="393"/>
      <c r="AW21" s="393"/>
      <c r="AX21" s="393"/>
      <c r="AY21" s="393"/>
      <c r="AZ21" s="393"/>
      <c r="BA21" s="393"/>
      <c r="BB21" s="393"/>
      <c r="BC21" s="393"/>
      <c r="BD21" s="393"/>
      <c r="BE21" s="393"/>
      <c r="BF21" s="395"/>
      <c r="BG21" s="393"/>
      <c r="BH21" s="393"/>
      <c r="BI21" s="393"/>
      <c r="BJ21" s="393"/>
      <c r="BK21" s="393"/>
      <c r="BL21" s="393"/>
      <c r="BM21" s="393"/>
      <c r="BN21" s="393"/>
      <c r="BO21" s="393"/>
      <c r="BP21" s="393"/>
      <c r="BQ21" s="393"/>
      <c r="BR21" s="395"/>
      <c r="BS21" s="393"/>
      <c r="BT21" s="393"/>
      <c r="BU21" s="393"/>
      <c r="BV21" s="393"/>
      <c r="BW21" s="393"/>
      <c r="BX21" s="393"/>
      <c r="BY21" s="393"/>
      <c r="BZ21" s="393"/>
      <c r="CA21" s="393"/>
      <c r="CB21" s="393"/>
      <c r="CC21" s="393"/>
      <c r="CD21" s="395"/>
      <c r="CE21" s="393"/>
      <c r="CF21" s="393"/>
      <c r="CG21" s="393"/>
      <c r="CH21" s="393"/>
      <c r="CI21" s="393"/>
      <c r="CJ21" s="393"/>
      <c r="CK21" s="393"/>
      <c r="CL21" s="393"/>
      <c r="CM21" s="393"/>
      <c r="CN21" s="393"/>
      <c r="CO21" s="393"/>
      <c r="CP21" s="395"/>
      <c r="CQ21" s="393"/>
      <c r="CR21" s="393"/>
      <c r="CS21" s="393"/>
      <c r="CT21" s="393"/>
      <c r="CU21" s="393"/>
      <c r="CV21" s="393"/>
      <c r="CW21" s="393"/>
      <c r="CX21" s="393"/>
      <c r="CY21" s="393"/>
      <c r="CZ21" s="393"/>
      <c r="DA21" s="393"/>
      <c r="DB21" s="395"/>
      <c r="DC21" s="393"/>
      <c r="DD21" s="392"/>
      <c r="DE21" s="364"/>
    </row>
    <row r="22" spans="1:109" ht="17.25" customHeight="1" x14ac:dyDescent="0.15">
      <c r="B22" s="365"/>
    </row>
    <row r="23" spans="1:109" ht="13.5" x14ac:dyDescent="0.15">
      <c r="B23" s="365"/>
    </row>
    <row r="24" spans="1:109" ht="13.5" x14ac:dyDescent="0.15">
      <c r="B24" s="365"/>
    </row>
    <row r="25" spans="1:109" ht="13.5" x14ac:dyDescent="0.15">
      <c r="B25" s="365"/>
    </row>
    <row r="26" spans="1:109" ht="13.5" x14ac:dyDescent="0.15">
      <c r="B26" s="365"/>
    </row>
    <row r="27" spans="1:109" ht="13.5" x14ac:dyDescent="0.15">
      <c r="B27" s="365"/>
    </row>
    <row r="28" spans="1:109" ht="13.5" x14ac:dyDescent="0.15">
      <c r="B28" s="365"/>
    </row>
    <row r="29" spans="1:109" ht="13.5" x14ac:dyDescent="0.15">
      <c r="B29" s="365"/>
    </row>
    <row r="30" spans="1:109" ht="13.5" x14ac:dyDescent="0.15">
      <c r="B30" s="365"/>
    </row>
    <row r="31" spans="1:109" ht="13.5" x14ac:dyDescent="0.15">
      <c r="B31" s="365"/>
    </row>
    <row r="32" spans="1:109" ht="13.5" x14ac:dyDescent="0.15">
      <c r="B32" s="365"/>
    </row>
    <row r="33" spans="2:109" ht="13.5" x14ac:dyDescent="0.15">
      <c r="B33" s="365"/>
    </row>
    <row r="34" spans="2:109" ht="13.5" x14ac:dyDescent="0.15">
      <c r="B34" s="365"/>
    </row>
    <row r="35" spans="2:109" ht="13.5" x14ac:dyDescent="0.15">
      <c r="B35" s="365"/>
    </row>
    <row r="36" spans="2:109" ht="13.5" x14ac:dyDescent="0.15">
      <c r="B36" s="365"/>
    </row>
    <row r="37" spans="2:109" ht="13.5" x14ac:dyDescent="0.15">
      <c r="B37" s="365"/>
    </row>
    <row r="38" spans="2:109" ht="13.5" x14ac:dyDescent="0.15">
      <c r="B38" s="365"/>
    </row>
    <row r="39" spans="2:109" ht="13.5" x14ac:dyDescent="0.15">
      <c r="B39" s="369"/>
      <c r="C39" s="368"/>
      <c r="D39" s="368"/>
      <c r="E39" s="368"/>
      <c r="F39" s="368"/>
      <c r="G39" s="368"/>
      <c r="H39" s="368"/>
      <c r="I39" s="368"/>
      <c r="J39" s="368"/>
      <c r="K39" s="368"/>
      <c r="L39" s="368"/>
      <c r="M39" s="368"/>
      <c r="N39" s="368"/>
      <c r="O39" s="368"/>
      <c r="P39" s="368"/>
      <c r="Q39" s="368"/>
      <c r="R39" s="368"/>
      <c r="S39" s="368"/>
      <c r="T39" s="368"/>
      <c r="U39" s="368"/>
      <c r="V39" s="368"/>
      <c r="W39" s="368"/>
      <c r="X39" s="368"/>
      <c r="Y39" s="368"/>
      <c r="Z39" s="368"/>
      <c r="AA39" s="368"/>
      <c r="AB39" s="368"/>
      <c r="AC39" s="368"/>
      <c r="AD39" s="368"/>
      <c r="AE39" s="368"/>
      <c r="AF39" s="368"/>
      <c r="AG39" s="368"/>
      <c r="AH39" s="368"/>
      <c r="AI39" s="368"/>
      <c r="AJ39" s="368"/>
      <c r="AK39" s="368"/>
      <c r="AL39" s="368"/>
      <c r="AM39" s="368"/>
      <c r="AN39" s="368"/>
      <c r="AO39" s="368"/>
      <c r="AP39" s="368"/>
      <c r="AQ39" s="368"/>
      <c r="AR39" s="368"/>
      <c r="AS39" s="368"/>
      <c r="AT39" s="368"/>
      <c r="AU39" s="368"/>
      <c r="AV39" s="368"/>
      <c r="AW39" s="368"/>
      <c r="AX39" s="368"/>
      <c r="AY39" s="368"/>
      <c r="AZ39" s="368"/>
      <c r="BA39" s="368"/>
      <c r="BB39" s="368"/>
      <c r="BC39" s="368"/>
      <c r="BD39" s="368"/>
      <c r="BE39" s="368"/>
      <c r="BF39" s="368"/>
      <c r="BG39" s="368"/>
      <c r="BH39" s="368"/>
      <c r="BI39" s="368"/>
      <c r="BJ39" s="368"/>
      <c r="BK39" s="368"/>
      <c r="BL39" s="368"/>
      <c r="BM39" s="368"/>
      <c r="BN39" s="368"/>
      <c r="BO39" s="368"/>
      <c r="BP39" s="368"/>
      <c r="BQ39" s="368"/>
      <c r="BR39" s="368"/>
      <c r="BS39" s="368"/>
      <c r="BT39" s="368"/>
      <c r="BU39" s="368"/>
      <c r="BV39" s="368"/>
      <c r="BW39" s="368"/>
      <c r="BX39" s="368"/>
      <c r="BY39" s="368"/>
      <c r="BZ39" s="368"/>
      <c r="CA39" s="368"/>
      <c r="CB39" s="368"/>
      <c r="CC39" s="368"/>
      <c r="CD39" s="368"/>
      <c r="CE39" s="368"/>
      <c r="CF39" s="368"/>
      <c r="CG39" s="368"/>
      <c r="CH39" s="368"/>
      <c r="CI39" s="368"/>
      <c r="CJ39" s="368"/>
      <c r="CK39" s="368"/>
      <c r="CL39" s="368"/>
      <c r="CM39" s="368"/>
      <c r="CN39" s="368"/>
      <c r="CO39" s="368"/>
      <c r="CP39" s="368"/>
      <c r="CQ39" s="368"/>
      <c r="CR39" s="368"/>
      <c r="CS39" s="368"/>
      <c r="CT39" s="368"/>
      <c r="CU39" s="368"/>
      <c r="CV39" s="368"/>
      <c r="CW39" s="368"/>
      <c r="CX39" s="368"/>
      <c r="CY39" s="368"/>
      <c r="CZ39" s="368"/>
      <c r="DA39" s="368"/>
      <c r="DB39" s="368"/>
      <c r="DC39" s="368"/>
      <c r="DD39" s="367"/>
    </row>
    <row r="40" spans="2:109" ht="13.5" x14ac:dyDescent="0.15">
      <c r="B40" s="384"/>
      <c r="DD40" s="384"/>
      <c r="DE40" s="364"/>
    </row>
    <row r="41" spans="2:109" ht="17.25" x14ac:dyDescent="0.15">
      <c r="B41" s="394" t="s">
        <v>609</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2"/>
    </row>
    <row r="42" spans="2:109" ht="13.5" x14ac:dyDescent="0.15">
      <c r="B42" s="365"/>
      <c r="G42" s="380"/>
      <c r="I42" s="379"/>
      <c r="J42" s="379"/>
      <c r="K42" s="379"/>
      <c r="AM42" s="380"/>
      <c r="AN42" s="380" t="s">
        <v>606</v>
      </c>
      <c r="AP42" s="379"/>
      <c r="AQ42" s="379"/>
      <c r="AR42" s="379"/>
      <c r="AY42" s="380"/>
      <c r="BA42" s="379"/>
      <c r="BB42" s="379"/>
      <c r="BC42" s="379"/>
      <c r="BK42" s="380"/>
      <c r="BM42" s="379"/>
      <c r="BN42" s="379"/>
      <c r="BO42" s="379"/>
      <c r="BW42" s="380"/>
      <c r="BY42" s="379"/>
      <c r="BZ42" s="379"/>
      <c r="CA42" s="379"/>
      <c r="CI42" s="380"/>
      <c r="CK42" s="379"/>
      <c r="CL42" s="379"/>
      <c r="CM42" s="379"/>
      <c r="CU42" s="380"/>
      <c r="CW42" s="379"/>
      <c r="CX42" s="379"/>
      <c r="CY42" s="379"/>
    </row>
    <row r="43" spans="2:109" ht="13.5" customHeight="1" x14ac:dyDescent="0.15">
      <c r="B43" s="365"/>
      <c r="AN43" s="1253" t="s">
        <v>610</v>
      </c>
      <c r="AO43" s="1254"/>
      <c r="AP43" s="1254"/>
      <c r="AQ43" s="1254"/>
      <c r="AR43" s="1254"/>
      <c r="AS43" s="1254"/>
      <c r="AT43" s="1254"/>
      <c r="AU43" s="1254"/>
      <c r="AV43" s="1254"/>
      <c r="AW43" s="1254"/>
      <c r="AX43" s="1254"/>
      <c r="AY43" s="1254"/>
      <c r="AZ43" s="1254"/>
      <c r="BA43" s="1254"/>
      <c r="BB43" s="1254"/>
      <c r="BC43" s="1254"/>
      <c r="BD43" s="1254"/>
      <c r="BE43" s="1254"/>
      <c r="BF43" s="1254"/>
      <c r="BG43" s="1254"/>
      <c r="BH43" s="1254"/>
      <c r="BI43" s="1254"/>
      <c r="BJ43" s="1254"/>
      <c r="BK43" s="1254"/>
      <c r="BL43" s="1254"/>
      <c r="BM43" s="1254"/>
      <c r="BN43" s="1254"/>
      <c r="BO43" s="1254"/>
      <c r="BP43" s="1254"/>
      <c r="BQ43" s="1254"/>
      <c r="BR43" s="1254"/>
      <c r="BS43" s="1254"/>
      <c r="BT43" s="1254"/>
      <c r="BU43" s="1254"/>
      <c r="BV43" s="1254"/>
      <c r="BW43" s="1254"/>
      <c r="BX43" s="1254"/>
      <c r="BY43" s="1254"/>
      <c r="BZ43" s="1254"/>
      <c r="CA43" s="1254"/>
      <c r="CB43" s="1254"/>
      <c r="CC43" s="1254"/>
      <c r="CD43" s="1254"/>
      <c r="CE43" s="1254"/>
      <c r="CF43" s="1254"/>
      <c r="CG43" s="1254"/>
      <c r="CH43" s="1254"/>
      <c r="CI43" s="1254"/>
      <c r="CJ43" s="1254"/>
      <c r="CK43" s="1254"/>
      <c r="CL43" s="1254"/>
      <c r="CM43" s="1254"/>
      <c r="CN43" s="1254"/>
      <c r="CO43" s="1254"/>
      <c r="CP43" s="1254"/>
      <c r="CQ43" s="1254"/>
      <c r="CR43" s="1254"/>
      <c r="CS43" s="1254"/>
      <c r="CT43" s="1254"/>
      <c r="CU43" s="1254"/>
      <c r="CV43" s="1254"/>
      <c r="CW43" s="1254"/>
      <c r="CX43" s="1254"/>
      <c r="CY43" s="1254"/>
      <c r="CZ43" s="1254"/>
      <c r="DA43" s="1254"/>
      <c r="DB43" s="1254"/>
      <c r="DC43" s="1255"/>
    </row>
    <row r="44" spans="2:109" ht="13.5" x14ac:dyDescent="0.15">
      <c r="B44" s="365"/>
      <c r="AN44" s="1256"/>
      <c r="AO44" s="1257"/>
      <c r="AP44" s="1257"/>
      <c r="AQ44" s="1257"/>
      <c r="AR44" s="1257"/>
      <c r="AS44" s="1257"/>
      <c r="AT44" s="1257"/>
      <c r="AU44" s="1257"/>
      <c r="AV44" s="1257"/>
      <c r="AW44" s="1257"/>
      <c r="AX44" s="1257"/>
      <c r="AY44" s="1257"/>
      <c r="AZ44" s="1257"/>
      <c r="BA44" s="1257"/>
      <c r="BB44" s="1257"/>
      <c r="BC44" s="1257"/>
      <c r="BD44" s="1257"/>
      <c r="BE44" s="1257"/>
      <c r="BF44" s="1257"/>
      <c r="BG44" s="1257"/>
      <c r="BH44" s="1257"/>
      <c r="BI44" s="1257"/>
      <c r="BJ44" s="1257"/>
      <c r="BK44" s="1257"/>
      <c r="BL44" s="1257"/>
      <c r="BM44" s="1257"/>
      <c r="BN44" s="1257"/>
      <c r="BO44" s="1257"/>
      <c r="BP44" s="1257"/>
      <c r="BQ44" s="1257"/>
      <c r="BR44" s="1257"/>
      <c r="BS44" s="1257"/>
      <c r="BT44" s="1257"/>
      <c r="BU44" s="1257"/>
      <c r="BV44" s="1257"/>
      <c r="BW44" s="1257"/>
      <c r="BX44" s="1257"/>
      <c r="BY44" s="1257"/>
      <c r="BZ44" s="1257"/>
      <c r="CA44" s="1257"/>
      <c r="CB44" s="1257"/>
      <c r="CC44" s="1257"/>
      <c r="CD44" s="1257"/>
      <c r="CE44" s="1257"/>
      <c r="CF44" s="1257"/>
      <c r="CG44" s="1257"/>
      <c r="CH44" s="1257"/>
      <c r="CI44" s="1257"/>
      <c r="CJ44" s="1257"/>
      <c r="CK44" s="1257"/>
      <c r="CL44" s="1257"/>
      <c r="CM44" s="1257"/>
      <c r="CN44" s="1257"/>
      <c r="CO44" s="1257"/>
      <c r="CP44" s="1257"/>
      <c r="CQ44" s="1257"/>
      <c r="CR44" s="1257"/>
      <c r="CS44" s="1257"/>
      <c r="CT44" s="1257"/>
      <c r="CU44" s="1257"/>
      <c r="CV44" s="1257"/>
      <c r="CW44" s="1257"/>
      <c r="CX44" s="1257"/>
      <c r="CY44" s="1257"/>
      <c r="CZ44" s="1257"/>
      <c r="DA44" s="1257"/>
      <c r="DB44" s="1257"/>
      <c r="DC44" s="1258"/>
    </row>
    <row r="45" spans="2:109" ht="13.5" x14ac:dyDescent="0.15">
      <c r="B45" s="365"/>
      <c r="AN45" s="1256"/>
      <c r="AO45" s="1257"/>
      <c r="AP45" s="1257"/>
      <c r="AQ45" s="1257"/>
      <c r="AR45" s="1257"/>
      <c r="AS45" s="1257"/>
      <c r="AT45" s="1257"/>
      <c r="AU45" s="1257"/>
      <c r="AV45" s="1257"/>
      <c r="AW45" s="1257"/>
      <c r="AX45" s="1257"/>
      <c r="AY45" s="1257"/>
      <c r="AZ45" s="1257"/>
      <c r="BA45" s="1257"/>
      <c r="BB45" s="1257"/>
      <c r="BC45" s="1257"/>
      <c r="BD45" s="1257"/>
      <c r="BE45" s="1257"/>
      <c r="BF45" s="1257"/>
      <c r="BG45" s="1257"/>
      <c r="BH45" s="1257"/>
      <c r="BI45" s="1257"/>
      <c r="BJ45" s="1257"/>
      <c r="BK45" s="1257"/>
      <c r="BL45" s="1257"/>
      <c r="BM45" s="1257"/>
      <c r="BN45" s="1257"/>
      <c r="BO45" s="1257"/>
      <c r="BP45" s="1257"/>
      <c r="BQ45" s="1257"/>
      <c r="BR45" s="1257"/>
      <c r="BS45" s="1257"/>
      <c r="BT45" s="1257"/>
      <c r="BU45" s="1257"/>
      <c r="BV45" s="1257"/>
      <c r="BW45" s="1257"/>
      <c r="BX45" s="1257"/>
      <c r="BY45" s="1257"/>
      <c r="BZ45" s="1257"/>
      <c r="CA45" s="1257"/>
      <c r="CB45" s="1257"/>
      <c r="CC45" s="1257"/>
      <c r="CD45" s="1257"/>
      <c r="CE45" s="1257"/>
      <c r="CF45" s="1257"/>
      <c r="CG45" s="1257"/>
      <c r="CH45" s="1257"/>
      <c r="CI45" s="1257"/>
      <c r="CJ45" s="1257"/>
      <c r="CK45" s="1257"/>
      <c r="CL45" s="1257"/>
      <c r="CM45" s="1257"/>
      <c r="CN45" s="1257"/>
      <c r="CO45" s="1257"/>
      <c r="CP45" s="1257"/>
      <c r="CQ45" s="1257"/>
      <c r="CR45" s="1257"/>
      <c r="CS45" s="1257"/>
      <c r="CT45" s="1257"/>
      <c r="CU45" s="1257"/>
      <c r="CV45" s="1257"/>
      <c r="CW45" s="1257"/>
      <c r="CX45" s="1257"/>
      <c r="CY45" s="1257"/>
      <c r="CZ45" s="1257"/>
      <c r="DA45" s="1257"/>
      <c r="DB45" s="1257"/>
      <c r="DC45" s="1258"/>
    </row>
    <row r="46" spans="2:109" ht="13.5" x14ac:dyDescent="0.15">
      <c r="B46" s="365"/>
      <c r="AN46" s="1256"/>
      <c r="AO46" s="1257"/>
      <c r="AP46" s="1257"/>
      <c r="AQ46" s="1257"/>
      <c r="AR46" s="1257"/>
      <c r="AS46" s="1257"/>
      <c r="AT46" s="1257"/>
      <c r="AU46" s="1257"/>
      <c r="AV46" s="1257"/>
      <c r="AW46" s="1257"/>
      <c r="AX46" s="1257"/>
      <c r="AY46" s="1257"/>
      <c r="AZ46" s="1257"/>
      <c r="BA46" s="1257"/>
      <c r="BB46" s="1257"/>
      <c r="BC46" s="1257"/>
      <c r="BD46" s="1257"/>
      <c r="BE46" s="1257"/>
      <c r="BF46" s="1257"/>
      <c r="BG46" s="1257"/>
      <c r="BH46" s="1257"/>
      <c r="BI46" s="1257"/>
      <c r="BJ46" s="1257"/>
      <c r="BK46" s="1257"/>
      <c r="BL46" s="1257"/>
      <c r="BM46" s="1257"/>
      <c r="BN46" s="1257"/>
      <c r="BO46" s="1257"/>
      <c r="BP46" s="1257"/>
      <c r="BQ46" s="1257"/>
      <c r="BR46" s="1257"/>
      <c r="BS46" s="1257"/>
      <c r="BT46" s="1257"/>
      <c r="BU46" s="1257"/>
      <c r="BV46" s="1257"/>
      <c r="BW46" s="1257"/>
      <c r="BX46" s="1257"/>
      <c r="BY46" s="1257"/>
      <c r="BZ46" s="1257"/>
      <c r="CA46" s="1257"/>
      <c r="CB46" s="1257"/>
      <c r="CC46" s="1257"/>
      <c r="CD46" s="1257"/>
      <c r="CE46" s="1257"/>
      <c r="CF46" s="1257"/>
      <c r="CG46" s="1257"/>
      <c r="CH46" s="1257"/>
      <c r="CI46" s="1257"/>
      <c r="CJ46" s="1257"/>
      <c r="CK46" s="1257"/>
      <c r="CL46" s="1257"/>
      <c r="CM46" s="1257"/>
      <c r="CN46" s="1257"/>
      <c r="CO46" s="1257"/>
      <c r="CP46" s="1257"/>
      <c r="CQ46" s="1257"/>
      <c r="CR46" s="1257"/>
      <c r="CS46" s="1257"/>
      <c r="CT46" s="1257"/>
      <c r="CU46" s="1257"/>
      <c r="CV46" s="1257"/>
      <c r="CW46" s="1257"/>
      <c r="CX46" s="1257"/>
      <c r="CY46" s="1257"/>
      <c r="CZ46" s="1257"/>
      <c r="DA46" s="1257"/>
      <c r="DB46" s="1257"/>
      <c r="DC46" s="1258"/>
    </row>
    <row r="47" spans="2:109" ht="13.5" x14ac:dyDescent="0.15">
      <c r="B47" s="365"/>
      <c r="AN47" s="1259"/>
      <c r="AO47" s="1260"/>
      <c r="AP47" s="1260"/>
      <c r="AQ47" s="1260"/>
      <c r="AR47" s="1260"/>
      <c r="AS47" s="1260"/>
      <c r="AT47" s="1260"/>
      <c r="AU47" s="1260"/>
      <c r="AV47" s="1260"/>
      <c r="AW47" s="1260"/>
      <c r="AX47" s="1260"/>
      <c r="AY47" s="1260"/>
      <c r="AZ47" s="1260"/>
      <c r="BA47" s="1260"/>
      <c r="BB47" s="1260"/>
      <c r="BC47" s="1260"/>
      <c r="BD47" s="1260"/>
      <c r="BE47" s="1260"/>
      <c r="BF47" s="1260"/>
      <c r="BG47" s="1260"/>
      <c r="BH47" s="1260"/>
      <c r="BI47" s="1260"/>
      <c r="BJ47" s="1260"/>
      <c r="BK47" s="1260"/>
      <c r="BL47" s="1260"/>
      <c r="BM47" s="1260"/>
      <c r="BN47" s="1260"/>
      <c r="BO47" s="1260"/>
      <c r="BP47" s="1260"/>
      <c r="BQ47" s="1260"/>
      <c r="BR47" s="1260"/>
      <c r="BS47" s="1260"/>
      <c r="BT47" s="1260"/>
      <c r="BU47" s="1260"/>
      <c r="BV47" s="1260"/>
      <c r="BW47" s="1260"/>
      <c r="BX47" s="1260"/>
      <c r="BY47" s="1260"/>
      <c r="BZ47" s="1260"/>
      <c r="CA47" s="1260"/>
      <c r="CB47" s="1260"/>
      <c r="CC47" s="1260"/>
      <c r="CD47" s="1260"/>
      <c r="CE47" s="1260"/>
      <c r="CF47" s="1260"/>
      <c r="CG47" s="1260"/>
      <c r="CH47" s="1260"/>
      <c r="CI47" s="1260"/>
      <c r="CJ47" s="1260"/>
      <c r="CK47" s="1260"/>
      <c r="CL47" s="1260"/>
      <c r="CM47" s="1260"/>
      <c r="CN47" s="1260"/>
      <c r="CO47" s="1260"/>
      <c r="CP47" s="1260"/>
      <c r="CQ47" s="1260"/>
      <c r="CR47" s="1260"/>
      <c r="CS47" s="1260"/>
      <c r="CT47" s="1260"/>
      <c r="CU47" s="1260"/>
      <c r="CV47" s="1260"/>
      <c r="CW47" s="1260"/>
      <c r="CX47" s="1260"/>
      <c r="CY47" s="1260"/>
      <c r="CZ47" s="1260"/>
      <c r="DA47" s="1260"/>
      <c r="DB47" s="1260"/>
      <c r="DC47" s="1261"/>
    </row>
    <row r="48" spans="2:109" ht="13.5" x14ac:dyDescent="0.15">
      <c r="B48" s="365"/>
      <c r="H48" s="371"/>
      <c r="I48" s="371"/>
      <c r="J48" s="371"/>
      <c r="AN48" s="371"/>
      <c r="AO48" s="371"/>
      <c r="AP48" s="371"/>
      <c r="AZ48" s="371"/>
      <c r="BA48" s="371"/>
      <c r="BB48" s="371"/>
      <c r="BL48" s="371"/>
      <c r="BM48" s="371"/>
      <c r="BN48" s="371"/>
      <c r="BX48" s="371"/>
      <c r="BY48" s="371"/>
      <c r="BZ48" s="371"/>
      <c r="CJ48" s="371"/>
      <c r="CK48" s="371"/>
      <c r="CL48" s="371"/>
      <c r="CV48" s="371"/>
      <c r="CW48" s="371"/>
      <c r="CX48" s="371"/>
    </row>
    <row r="49" spans="1:109" ht="13.5" x14ac:dyDescent="0.15">
      <c r="B49" s="365"/>
      <c r="AN49" s="364" t="s">
        <v>605</v>
      </c>
    </row>
    <row r="50" spans="1:109" ht="13.5" x14ac:dyDescent="0.15">
      <c r="B50" s="365"/>
      <c r="G50" s="1262"/>
      <c r="H50" s="1262"/>
      <c r="I50" s="1262"/>
      <c r="J50" s="1262"/>
      <c r="K50" s="373"/>
      <c r="L50" s="373"/>
      <c r="M50" s="372"/>
      <c r="N50" s="372"/>
      <c r="AN50" s="1263"/>
      <c r="AO50" s="1264"/>
      <c r="AP50" s="1264"/>
      <c r="AQ50" s="1264"/>
      <c r="AR50" s="1264"/>
      <c r="AS50" s="1264"/>
      <c r="AT50" s="1264"/>
      <c r="AU50" s="1264"/>
      <c r="AV50" s="1264"/>
      <c r="AW50" s="1264"/>
      <c r="AX50" s="1264"/>
      <c r="AY50" s="1264"/>
      <c r="AZ50" s="1264"/>
      <c r="BA50" s="1264"/>
      <c r="BB50" s="1264"/>
      <c r="BC50" s="1264"/>
      <c r="BD50" s="1264"/>
      <c r="BE50" s="1264"/>
      <c r="BF50" s="1264"/>
      <c r="BG50" s="1264"/>
      <c r="BH50" s="1264"/>
      <c r="BI50" s="1264"/>
      <c r="BJ50" s="1264"/>
      <c r="BK50" s="1264"/>
      <c r="BL50" s="1264"/>
      <c r="BM50" s="1264"/>
      <c r="BN50" s="1264"/>
      <c r="BO50" s="1265"/>
      <c r="BP50" s="1266" t="s">
        <v>557</v>
      </c>
      <c r="BQ50" s="1266"/>
      <c r="BR50" s="1266"/>
      <c r="BS50" s="1266"/>
      <c r="BT50" s="1266"/>
      <c r="BU50" s="1266"/>
      <c r="BV50" s="1266"/>
      <c r="BW50" s="1266"/>
      <c r="BX50" s="1266" t="s">
        <v>558</v>
      </c>
      <c r="BY50" s="1266"/>
      <c r="BZ50" s="1266"/>
      <c r="CA50" s="1266"/>
      <c r="CB50" s="1266"/>
      <c r="CC50" s="1266"/>
      <c r="CD50" s="1266"/>
      <c r="CE50" s="1266"/>
      <c r="CF50" s="1266" t="s">
        <v>559</v>
      </c>
      <c r="CG50" s="1266"/>
      <c r="CH50" s="1266"/>
      <c r="CI50" s="1266"/>
      <c r="CJ50" s="1266"/>
      <c r="CK50" s="1266"/>
      <c r="CL50" s="1266"/>
      <c r="CM50" s="1266"/>
      <c r="CN50" s="1266" t="s">
        <v>560</v>
      </c>
      <c r="CO50" s="1266"/>
      <c r="CP50" s="1266"/>
      <c r="CQ50" s="1266"/>
      <c r="CR50" s="1266"/>
      <c r="CS50" s="1266"/>
      <c r="CT50" s="1266"/>
      <c r="CU50" s="1266"/>
      <c r="CV50" s="1266" t="s">
        <v>561</v>
      </c>
      <c r="CW50" s="1266"/>
      <c r="CX50" s="1266"/>
      <c r="CY50" s="1266"/>
      <c r="CZ50" s="1266"/>
      <c r="DA50" s="1266"/>
      <c r="DB50" s="1266"/>
      <c r="DC50" s="1266"/>
    </row>
    <row r="51" spans="1:109" ht="13.5" customHeight="1" x14ac:dyDescent="0.15">
      <c r="B51" s="365"/>
      <c r="G51" s="1272"/>
      <c r="H51" s="1272"/>
      <c r="I51" s="1273"/>
      <c r="J51" s="1273"/>
      <c r="K51" s="1270"/>
      <c r="L51" s="1270"/>
      <c r="M51" s="1270"/>
      <c r="N51" s="1270"/>
      <c r="AM51" s="371"/>
      <c r="AN51" s="1267" t="s">
        <v>604</v>
      </c>
      <c r="AO51" s="1267"/>
      <c r="AP51" s="1267"/>
      <c r="AQ51" s="1267"/>
      <c r="AR51" s="1267"/>
      <c r="AS51" s="1267"/>
      <c r="AT51" s="1267"/>
      <c r="AU51" s="1267"/>
      <c r="AV51" s="1267"/>
      <c r="AW51" s="1267"/>
      <c r="AX51" s="1267"/>
      <c r="AY51" s="1267"/>
      <c r="AZ51" s="1267"/>
      <c r="BA51" s="1267"/>
      <c r="BB51" s="1267" t="s">
        <v>602</v>
      </c>
      <c r="BC51" s="1267"/>
      <c r="BD51" s="1267"/>
      <c r="BE51" s="1267"/>
      <c r="BF51" s="1267"/>
      <c r="BG51" s="1267"/>
      <c r="BH51" s="1267"/>
      <c r="BI51" s="1267"/>
      <c r="BJ51" s="1267"/>
      <c r="BK51" s="1267"/>
      <c r="BL51" s="1267"/>
      <c r="BM51" s="1267"/>
      <c r="BN51" s="1267"/>
      <c r="BO51" s="1267"/>
      <c r="BP51" s="1268"/>
      <c r="BQ51" s="1269"/>
      <c r="BR51" s="1269"/>
      <c r="BS51" s="1269"/>
      <c r="BT51" s="1269"/>
      <c r="BU51" s="1269"/>
      <c r="BV51" s="1269"/>
      <c r="BW51" s="1269"/>
      <c r="BX51" s="1268"/>
      <c r="BY51" s="1269"/>
      <c r="BZ51" s="1269"/>
      <c r="CA51" s="1269"/>
      <c r="CB51" s="1269"/>
      <c r="CC51" s="1269"/>
      <c r="CD51" s="1269"/>
      <c r="CE51" s="1269"/>
      <c r="CF51" s="1268"/>
      <c r="CG51" s="1269"/>
      <c r="CH51" s="1269"/>
      <c r="CI51" s="1269"/>
      <c r="CJ51" s="1269"/>
      <c r="CK51" s="1269"/>
      <c r="CL51" s="1269"/>
      <c r="CM51" s="1269"/>
      <c r="CN51" s="1269"/>
      <c r="CO51" s="1269"/>
      <c r="CP51" s="1269"/>
      <c r="CQ51" s="1269"/>
      <c r="CR51" s="1269"/>
      <c r="CS51" s="1269"/>
      <c r="CT51" s="1269"/>
      <c r="CU51" s="1269"/>
      <c r="CV51" s="1269"/>
      <c r="CW51" s="1269"/>
      <c r="CX51" s="1269"/>
      <c r="CY51" s="1269"/>
      <c r="CZ51" s="1269"/>
      <c r="DA51" s="1269"/>
      <c r="DB51" s="1269"/>
      <c r="DC51" s="1269"/>
    </row>
    <row r="52" spans="1:109" ht="13.5" x14ac:dyDescent="0.15">
      <c r="B52" s="365"/>
      <c r="G52" s="1272"/>
      <c r="H52" s="1272"/>
      <c r="I52" s="1273"/>
      <c r="J52" s="1273"/>
      <c r="K52" s="1270"/>
      <c r="L52" s="1270"/>
      <c r="M52" s="1270"/>
      <c r="N52" s="1270"/>
      <c r="AM52" s="371"/>
      <c r="AN52" s="1267"/>
      <c r="AO52" s="1267"/>
      <c r="AP52" s="1267"/>
      <c r="AQ52" s="1267"/>
      <c r="AR52" s="1267"/>
      <c r="AS52" s="1267"/>
      <c r="AT52" s="1267"/>
      <c r="AU52" s="1267"/>
      <c r="AV52" s="1267"/>
      <c r="AW52" s="1267"/>
      <c r="AX52" s="1267"/>
      <c r="AY52" s="1267"/>
      <c r="AZ52" s="1267"/>
      <c r="BA52" s="1267"/>
      <c r="BB52" s="1267"/>
      <c r="BC52" s="1267"/>
      <c r="BD52" s="1267"/>
      <c r="BE52" s="1267"/>
      <c r="BF52" s="1267"/>
      <c r="BG52" s="1267"/>
      <c r="BH52" s="1267"/>
      <c r="BI52" s="1267"/>
      <c r="BJ52" s="1267"/>
      <c r="BK52" s="1267"/>
      <c r="BL52" s="1267"/>
      <c r="BM52" s="1267"/>
      <c r="BN52" s="1267"/>
      <c r="BO52" s="1267"/>
      <c r="BP52" s="1269"/>
      <c r="BQ52" s="1269"/>
      <c r="BR52" s="1269"/>
      <c r="BS52" s="1269"/>
      <c r="BT52" s="1269"/>
      <c r="BU52" s="1269"/>
      <c r="BV52" s="1269"/>
      <c r="BW52" s="1269"/>
      <c r="BX52" s="1269"/>
      <c r="BY52" s="1269"/>
      <c r="BZ52" s="1269"/>
      <c r="CA52" s="1269"/>
      <c r="CB52" s="1269"/>
      <c r="CC52" s="1269"/>
      <c r="CD52" s="1269"/>
      <c r="CE52" s="1269"/>
      <c r="CF52" s="1269"/>
      <c r="CG52" s="1269"/>
      <c r="CH52" s="1269"/>
      <c r="CI52" s="1269"/>
      <c r="CJ52" s="1269"/>
      <c r="CK52" s="1269"/>
      <c r="CL52" s="1269"/>
      <c r="CM52" s="1269"/>
      <c r="CN52" s="1269"/>
      <c r="CO52" s="1269"/>
      <c r="CP52" s="1269"/>
      <c r="CQ52" s="1269"/>
      <c r="CR52" s="1269"/>
      <c r="CS52" s="1269"/>
      <c r="CT52" s="1269"/>
      <c r="CU52" s="1269"/>
      <c r="CV52" s="1269"/>
      <c r="CW52" s="1269"/>
      <c r="CX52" s="1269"/>
      <c r="CY52" s="1269"/>
      <c r="CZ52" s="1269"/>
      <c r="DA52" s="1269"/>
      <c r="DB52" s="1269"/>
      <c r="DC52" s="1269"/>
    </row>
    <row r="53" spans="1:109" ht="13.5" x14ac:dyDescent="0.15">
      <c r="A53" s="379"/>
      <c r="B53" s="365"/>
      <c r="G53" s="1272"/>
      <c r="H53" s="1272"/>
      <c r="I53" s="1262"/>
      <c r="J53" s="1262"/>
      <c r="K53" s="1270"/>
      <c r="L53" s="1270"/>
      <c r="M53" s="1270"/>
      <c r="N53" s="1270"/>
      <c r="AM53" s="371"/>
      <c r="AN53" s="1267"/>
      <c r="AO53" s="1267"/>
      <c r="AP53" s="1267"/>
      <c r="AQ53" s="1267"/>
      <c r="AR53" s="1267"/>
      <c r="AS53" s="1267"/>
      <c r="AT53" s="1267"/>
      <c r="AU53" s="1267"/>
      <c r="AV53" s="1267"/>
      <c r="AW53" s="1267"/>
      <c r="AX53" s="1267"/>
      <c r="AY53" s="1267"/>
      <c r="AZ53" s="1267"/>
      <c r="BA53" s="1267"/>
      <c r="BB53" s="1267" t="s">
        <v>608</v>
      </c>
      <c r="BC53" s="1267"/>
      <c r="BD53" s="1267"/>
      <c r="BE53" s="1267"/>
      <c r="BF53" s="1267"/>
      <c r="BG53" s="1267"/>
      <c r="BH53" s="1267"/>
      <c r="BI53" s="1267"/>
      <c r="BJ53" s="1267"/>
      <c r="BK53" s="1267"/>
      <c r="BL53" s="1267"/>
      <c r="BM53" s="1267"/>
      <c r="BN53" s="1267"/>
      <c r="BO53" s="1267"/>
      <c r="BP53" s="1268"/>
      <c r="BQ53" s="1269"/>
      <c r="BR53" s="1269"/>
      <c r="BS53" s="1269"/>
      <c r="BT53" s="1269"/>
      <c r="BU53" s="1269"/>
      <c r="BV53" s="1269"/>
      <c r="BW53" s="1269"/>
      <c r="BX53" s="1268"/>
      <c r="BY53" s="1269"/>
      <c r="BZ53" s="1269"/>
      <c r="CA53" s="1269"/>
      <c r="CB53" s="1269"/>
      <c r="CC53" s="1269"/>
      <c r="CD53" s="1269"/>
      <c r="CE53" s="1269"/>
      <c r="CF53" s="1268"/>
      <c r="CG53" s="1269"/>
      <c r="CH53" s="1269"/>
      <c r="CI53" s="1269"/>
      <c r="CJ53" s="1269"/>
      <c r="CK53" s="1269"/>
      <c r="CL53" s="1269"/>
      <c r="CM53" s="1269"/>
      <c r="CN53" s="1269">
        <v>55.1</v>
      </c>
      <c r="CO53" s="1269"/>
      <c r="CP53" s="1269"/>
      <c r="CQ53" s="1269"/>
      <c r="CR53" s="1269"/>
      <c r="CS53" s="1269"/>
      <c r="CT53" s="1269"/>
      <c r="CU53" s="1269"/>
      <c r="CV53" s="1269">
        <v>57</v>
      </c>
      <c r="CW53" s="1269"/>
      <c r="CX53" s="1269"/>
      <c r="CY53" s="1269"/>
      <c r="CZ53" s="1269"/>
      <c r="DA53" s="1269"/>
      <c r="DB53" s="1269"/>
      <c r="DC53" s="1269"/>
    </row>
    <row r="54" spans="1:109" ht="13.5" x14ac:dyDescent="0.15">
      <c r="A54" s="379"/>
      <c r="B54" s="365"/>
      <c r="G54" s="1272"/>
      <c r="H54" s="1272"/>
      <c r="I54" s="1262"/>
      <c r="J54" s="1262"/>
      <c r="K54" s="1270"/>
      <c r="L54" s="1270"/>
      <c r="M54" s="1270"/>
      <c r="N54" s="1270"/>
      <c r="AM54" s="371"/>
      <c r="AN54" s="1267"/>
      <c r="AO54" s="1267"/>
      <c r="AP54" s="1267"/>
      <c r="AQ54" s="1267"/>
      <c r="AR54" s="1267"/>
      <c r="AS54" s="1267"/>
      <c r="AT54" s="1267"/>
      <c r="AU54" s="1267"/>
      <c r="AV54" s="1267"/>
      <c r="AW54" s="1267"/>
      <c r="AX54" s="1267"/>
      <c r="AY54" s="1267"/>
      <c r="AZ54" s="1267"/>
      <c r="BA54" s="1267"/>
      <c r="BB54" s="1267"/>
      <c r="BC54" s="1267"/>
      <c r="BD54" s="1267"/>
      <c r="BE54" s="1267"/>
      <c r="BF54" s="1267"/>
      <c r="BG54" s="1267"/>
      <c r="BH54" s="1267"/>
      <c r="BI54" s="1267"/>
      <c r="BJ54" s="1267"/>
      <c r="BK54" s="1267"/>
      <c r="BL54" s="1267"/>
      <c r="BM54" s="1267"/>
      <c r="BN54" s="1267"/>
      <c r="BO54" s="1267"/>
      <c r="BP54" s="1269"/>
      <c r="BQ54" s="1269"/>
      <c r="BR54" s="1269"/>
      <c r="BS54" s="1269"/>
      <c r="BT54" s="1269"/>
      <c r="BU54" s="1269"/>
      <c r="BV54" s="1269"/>
      <c r="BW54" s="1269"/>
      <c r="BX54" s="1269"/>
      <c r="BY54" s="1269"/>
      <c r="BZ54" s="1269"/>
      <c r="CA54" s="1269"/>
      <c r="CB54" s="1269"/>
      <c r="CC54" s="1269"/>
      <c r="CD54" s="1269"/>
      <c r="CE54" s="1269"/>
      <c r="CF54" s="1269"/>
      <c r="CG54" s="1269"/>
      <c r="CH54" s="1269"/>
      <c r="CI54" s="1269"/>
      <c r="CJ54" s="1269"/>
      <c r="CK54" s="1269"/>
      <c r="CL54" s="1269"/>
      <c r="CM54" s="1269"/>
      <c r="CN54" s="1269"/>
      <c r="CO54" s="1269"/>
      <c r="CP54" s="1269"/>
      <c r="CQ54" s="1269"/>
      <c r="CR54" s="1269"/>
      <c r="CS54" s="1269"/>
      <c r="CT54" s="1269"/>
      <c r="CU54" s="1269"/>
      <c r="CV54" s="1269"/>
      <c r="CW54" s="1269"/>
      <c r="CX54" s="1269"/>
      <c r="CY54" s="1269"/>
      <c r="CZ54" s="1269"/>
      <c r="DA54" s="1269"/>
      <c r="DB54" s="1269"/>
      <c r="DC54" s="1269"/>
    </row>
    <row r="55" spans="1:109" ht="13.5" x14ac:dyDescent="0.15">
      <c r="A55" s="379"/>
      <c r="B55" s="365"/>
      <c r="G55" s="1262"/>
      <c r="H55" s="1262"/>
      <c r="I55" s="1262"/>
      <c r="J55" s="1262"/>
      <c r="K55" s="1270"/>
      <c r="L55" s="1270"/>
      <c r="M55" s="1270"/>
      <c r="N55" s="1270"/>
      <c r="AN55" s="1266" t="s">
        <v>603</v>
      </c>
      <c r="AO55" s="1266"/>
      <c r="AP55" s="1266"/>
      <c r="AQ55" s="1266"/>
      <c r="AR55" s="1266"/>
      <c r="AS55" s="1266"/>
      <c r="AT55" s="1266"/>
      <c r="AU55" s="1266"/>
      <c r="AV55" s="1266"/>
      <c r="AW55" s="1266"/>
      <c r="AX55" s="1266"/>
      <c r="AY55" s="1266"/>
      <c r="AZ55" s="1266"/>
      <c r="BA55" s="1266"/>
      <c r="BB55" s="1267" t="s">
        <v>602</v>
      </c>
      <c r="BC55" s="1267"/>
      <c r="BD55" s="1267"/>
      <c r="BE55" s="1267"/>
      <c r="BF55" s="1267"/>
      <c r="BG55" s="1267"/>
      <c r="BH55" s="1267"/>
      <c r="BI55" s="1267"/>
      <c r="BJ55" s="1267"/>
      <c r="BK55" s="1267"/>
      <c r="BL55" s="1267"/>
      <c r="BM55" s="1267"/>
      <c r="BN55" s="1267"/>
      <c r="BO55" s="1267"/>
      <c r="BP55" s="1268"/>
      <c r="BQ55" s="1269"/>
      <c r="BR55" s="1269"/>
      <c r="BS55" s="1269"/>
      <c r="BT55" s="1269"/>
      <c r="BU55" s="1269"/>
      <c r="BV55" s="1269"/>
      <c r="BW55" s="1269"/>
      <c r="BX55" s="1268"/>
      <c r="BY55" s="1269"/>
      <c r="BZ55" s="1269"/>
      <c r="CA55" s="1269"/>
      <c r="CB55" s="1269"/>
      <c r="CC55" s="1269"/>
      <c r="CD55" s="1269"/>
      <c r="CE55" s="1269"/>
      <c r="CF55" s="1268"/>
      <c r="CG55" s="1269"/>
      <c r="CH55" s="1269"/>
      <c r="CI55" s="1269"/>
      <c r="CJ55" s="1269"/>
      <c r="CK55" s="1269"/>
      <c r="CL55" s="1269"/>
      <c r="CM55" s="1269"/>
      <c r="CN55" s="1269">
        <v>4.0999999999999996</v>
      </c>
      <c r="CO55" s="1269"/>
      <c r="CP55" s="1269"/>
      <c r="CQ55" s="1269"/>
      <c r="CR55" s="1269"/>
      <c r="CS55" s="1269"/>
      <c r="CT55" s="1269"/>
      <c r="CU55" s="1269"/>
      <c r="CV55" s="1269">
        <v>0</v>
      </c>
      <c r="CW55" s="1269"/>
      <c r="CX55" s="1269"/>
      <c r="CY55" s="1269"/>
      <c r="CZ55" s="1269"/>
      <c r="DA55" s="1269"/>
      <c r="DB55" s="1269"/>
      <c r="DC55" s="1269"/>
    </row>
    <row r="56" spans="1:109" ht="13.5" x14ac:dyDescent="0.15">
      <c r="A56" s="379"/>
      <c r="B56" s="365"/>
      <c r="G56" s="1262"/>
      <c r="H56" s="1262"/>
      <c r="I56" s="1262"/>
      <c r="J56" s="1262"/>
      <c r="K56" s="1270"/>
      <c r="L56" s="1270"/>
      <c r="M56" s="1270"/>
      <c r="N56" s="1270"/>
      <c r="AN56" s="1266"/>
      <c r="AO56" s="1266"/>
      <c r="AP56" s="1266"/>
      <c r="AQ56" s="1266"/>
      <c r="AR56" s="1266"/>
      <c r="AS56" s="1266"/>
      <c r="AT56" s="1266"/>
      <c r="AU56" s="1266"/>
      <c r="AV56" s="1266"/>
      <c r="AW56" s="1266"/>
      <c r="AX56" s="1266"/>
      <c r="AY56" s="1266"/>
      <c r="AZ56" s="1266"/>
      <c r="BA56" s="1266"/>
      <c r="BB56" s="1267"/>
      <c r="BC56" s="1267"/>
      <c r="BD56" s="1267"/>
      <c r="BE56" s="1267"/>
      <c r="BF56" s="1267"/>
      <c r="BG56" s="1267"/>
      <c r="BH56" s="1267"/>
      <c r="BI56" s="1267"/>
      <c r="BJ56" s="1267"/>
      <c r="BK56" s="1267"/>
      <c r="BL56" s="1267"/>
      <c r="BM56" s="1267"/>
      <c r="BN56" s="1267"/>
      <c r="BO56" s="1267"/>
      <c r="BP56" s="1269"/>
      <c r="BQ56" s="1269"/>
      <c r="BR56" s="1269"/>
      <c r="BS56" s="1269"/>
      <c r="BT56" s="1269"/>
      <c r="BU56" s="1269"/>
      <c r="BV56" s="1269"/>
      <c r="BW56" s="1269"/>
      <c r="BX56" s="1269"/>
      <c r="BY56" s="1269"/>
      <c r="BZ56" s="1269"/>
      <c r="CA56" s="1269"/>
      <c r="CB56" s="1269"/>
      <c r="CC56" s="1269"/>
      <c r="CD56" s="1269"/>
      <c r="CE56" s="1269"/>
      <c r="CF56" s="1269"/>
      <c r="CG56" s="1269"/>
      <c r="CH56" s="1269"/>
      <c r="CI56" s="1269"/>
      <c r="CJ56" s="1269"/>
      <c r="CK56" s="1269"/>
      <c r="CL56" s="1269"/>
      <c r="CM56" s="1269"/>
      <c r="CN56" s="1269"/>
      <c r="CO56" s="1269"/>
      <c r="CP56" s="1269"/>
      <c r="CQ56" s="1269"/>
      <c r="CR56" s="1269"/>
      <c r="CS56" s="1269"/>
      <c r="CT56" s="1269"/>
      <c r="CU56" s="1269"/>
      <c r="CV56" s="1269"/>
      <c r="CW56" s="1269"/>
      <c r="CX56" s="1269"/>
      <c r="CY56" s="1269"/>
      <c r="CZ56" s="1269"/>
      <c r="DA56" s="1269"/>
      <c r="DB56" s="1269"/>
      <c r="DC56" s="1269"/>
    </row>
    <row r="57" spans="1:109" s="379" customFormat="1" ht="13.5" x14ac:dyDescent="0.15">
      <c r="B57" s="385"/>
      <c r="G57" s="1262"/>
      <c r="H57" s="1262"/>
      <c r="I57" s="1271"/>
      <c r="J57" s="1271"/>
      <c r="K57" s="1270"/>
      <c r="L57" s="1270"/>
      <c r="M57" s="1270"/>
      <c r="N57" s="1270"/>
      <c r="AM57" s="364"/>
      <c r="AN57" s="1266"/>
      <c r="AO57" s="1266"/>
      <c r="AP57" s="1266"/>
      <c r="AQ57" s="1266"/>
      <c r="AR57" s="1266"/>
      <c r="AS57" s="1266"/>
      <c r="AT57" s="1266"/>
      <c r="AU57" s="1266"/>
      <c r="AV57" s="1266"/>
      <c r="AW57" s="1266"/>
      <c r="AX57" s="1266"/>
      <c r="AY57" s="1266"/>
      <c r="AZ57" s="1266"/>
      <c r="BA57" s="1266"/>
      <c r="BB57" s="1267" t="s">
        <v>608</v>
      </c>
      <c r="BC57" s="1267"/>
      <c r="BD57" s="1267"/>
      <c r="BE57" s="1267"/>
      <c r="BF57" s="1267"/>
      <c r="BG57" s="1267"/>
      <c r="BH57" s="1267"/>
      <c r="BI57" s="1267"/>
      <c r="BJ57" s="1267"/>
      <c r="BK57" s="1267"/>
      <c r="BL57" s="1267"/>
      <c r="BM57" s="1267"/>
      <c r="BN57" s="1267"/>
      <c r="BO57" s="1267"/>
      <c r="BP57" s="1268"/>
      <c r="BQ57" s="1269"/>
      <c r="BR57" s="1269"/>
      <c r="BS57" s="1269"/>
      <c r="BT57" s="1269"/>
      <c r="BU57" s="1269"/>
      <c r="BV57" s="1269"/>
      <c r="BW57" s="1269"/>
      <c r="BX57" s="1268"/>
      <c r="BY57" s="1269"/>
      <c r="BZ57" s="1269"/>
      <c r="CA57" s="1269"/>
      <c r="CB57" s="1269"/>
      <c r="CC57" s="1269"/>
      <c r="CD57" s="1269"/>
      <c r="CE57" s="1269"/>
      <c r="CF57" s="1268"/>
      <c r="CG57" s="1269"/>
      <c r="CH57" s="1269"/>
      <c r="CI57" s="1269"/>
      <c r="CJ57" s="1269"/>
      <c r="CK57" s="1269"/>
      <c r="CL57" s="1269"/>
      <c r="CM57" s="1269"/>
      <c r="CN57" s="1269">
        <v>63</v>
      </c>
      <c r="CO57" s="1269"/>
      <c r="CP57" s="1269"/>
      <c r="CQ57" s="1269"/>
      <c r="CR57" s="1269"/>
      <c r="CS57" s="1269"/>
      <c r="CT57" s="1269"/>
      <c r="CU57" s="1269"/>
      <c r="CV57" s="1269">
        <v>64.2</v>
      </c>
      <c r="CW57" s="1269"/>
      <c r="CX57" s="1269"/>
      <c r="CY57" s="1269"/>
      <c r="CZ57" s="1269"/>
      <c r="DA57" s="1269"/>
      <c r="DB57" s="1269"/>
      <c r="DC57" s="1269"/>
      <c r="DD57" s="390"/>
      <c r="DE57" s="385"/>
    </row>
    <row r="58" spans="1:109" s="379" customFormat="1" ht="13.5" x14ac:dyDescent="0.15">
      <c r="A58" s="364"/>
      <c r="B58" s="385"/>
      <c r="G58" s="1262"/>
      <c r="H58" s="1262"/>
      <c r="I58" s="1271"/>
      <c r="J58" s="1271"/>
      <c r="K58" s="1270"/>
      <c r="L58" s="1270"/>
      <c r="M58" s="1270"/>
      <c r="N58" s="1270"/>
      <c r="AM58" s="364"/>
      <c r="AN58" s="1266"/>
      <c r="AO58" s="1266"/>
      <c r="AP58" s="1266"/>
      <c r="AQ58" s="1266"/>
      <c r="AR58" s="1266"/>
      <c r="AS58" s="1266"/>
      <c r="AT58" s="1266"/>
      <c r="AU58" s="1266"/>
      <c r="AV58" s="1266"/>
      <c r="AW58" s="1266"/>
      <c r="AX58" s="1266"/>
      <c r="AY58" s="1266"/>
      <c r="AZ58" s="1266"/>
      <c r="BA58" s="1266"/>
      <c r="BB58" s="1267"/>
      <c r="BC58" s="1267"/>
      <c r="BD58" s="1267"/>
      <c r="BE58" s="1267"/>
      <c r="BF58" s="1267"/>
      <c r="BG58" s="1267"/>
      <c r="BH58" s="1267"/>
      <c r="BI58" s="1267"/>
      <c r="BJ58" s="1267"/>
      <c r="BK58" s="1267"/>
      <c r="BL58" s="1267"/>
      <c r="BM58" s="1267"/>
      <c r="BN58" s="1267"/>
      <c r="BO58" s="1267"/>
      <c r="BP58" s="1269"/>
      <c r="BQ58" s="1269"/>
      <c r="BR58" s="1269"/>
      <c r="BS58" s="1269"/>
      <c r="BT58" s="1269"/>
      <c r="BU58" s="1269"/>
      <c r="BV58" s="1269"/>
      <c r="BW58" s="1269"/>
      <c r="BX58" s="1269"/>
      <c r="BY58" s="1269"/>
      <c r="BZ58" s="1269"/>
      <c r="CA58" s="1269"/>
      <c r="CB58" s="1269"/>
      <c r="CC58" s="1269"/>
      <c r="CD58" s="1269"/>
      <c r="CE58" s="1269"/>
      <c r="CF58" s="1269"/>
      <c r="CG58" s="1269"/>
      <c r="CH58" s="1269"/>
      <c r="CI58" s="1269"/>
      <c r="CJ58" s="1269"/>
      <c r="CK58" s="1269"/>
      <c r="CL58" s="1269"/>
      <c r="CM58" s="1269"/>
      <c r="CN58" s="1269"/>
      <c r="CO58" s="1269"/>
      <c r="CP58" s="1269"/>
      <c r="CQ58" s="1269"/>
      <c r="CR58" s="1269"/>
      <c r="CS58" s="1269"/>
      <c r="CT58" s="1269"/>
      <c r="CU58" s="1269"/>
      <c r="CV58" s="1269"/>
      <c r="CW58" s="1269"/>
      <c r="CX58" s="1269"/>
      <c r="CY58" s="1269"/>
      <c r="CZ58" s="1269"/>
      <c r="DA58" s="1269"/>
      <c r="DB58" s="1269"/>
      <c r="DC58" s="1269"/>
      <c r="DD58" s="390"/>
      <c r="DE58" s="385"/>
    </row>
    <row r="59" spans="1:109" s="379" customFormat="1" ht="13.5" x14ac:dyDescent="0.15">
      <c r="A59" s="364"/>
      <c r="B59" s="385"/>
      <c r="K59" s="391"/>
      <c r="L59" s="391"/>
      <c r="M59" s="391"/>
      <c r="N59" s="391"/>
      <c r="AQ59" s="391"/>
      <c r="AR59" s="391"/>
      <c r="AS59" s="391"/>
      <c r="AT59" s="391"/>
      <c r="BC59" s="391"/>
      <c r="BD59" s="391"/>
      <c r="BE59" s="391"/>
      <c r="BF59" s="391"/>
      <c r="BO59" s="391"/>
      <c r="BP59" s="391"/>
      <c r="BQ59" s="391"/>
      <c r="BR59" s="391"/>
      <c r="CA59" s="391"/>
      <c r="CB59" s="391"/>
      <c r="CC59" s="391"/>
      <c r="CD59" s="391"/>
      <c r="CM59" s="391"/>
      <c r="CN59" s="391"/>
      <c r="CO59" s="391"/>
      <c r="CP59" s="391"/>
      <c r="CY59" s="391"/>
      <c r="CZ59" s="391"/>
      <c r="DA59" s="391"/>
      <c r="DB59" s="391"/>
      <c r="DC59" s="391"/>
      <c r="DD59" s="390"/>
      <c r="DE59" s="385"/>
    </row>
    <row r="60" spans="1:109" s="379" customFormat="1" ht="13.5" x14ac:dyDescent="0.15">
      <c r="A60" s="364"/>
      <c r="B60" s="385"/>
      <c r="K60" s="391"/>
      <c r="L60" s="391"/>
      <c r="M60" s="391"/>
      <c r="N60" s="391"/>
      <c r="AQ60" s="391"/>
      <c r="AR60" s="391"/>
      <c r="AS60" s="391"/>
      <c r="AT60" s="391"/>
      <c r="BC60" s="391"/>
      <c r="BD60" s="391"/>
      <c r="BE60" s="391"/>
      <c r="BF60" s="391"/>
      <c r="BO60" s="391"/>
      <c r="BP60" s="391"/>
      <c r="BQ60" s="391"/>
      <c r="BR60" s="391"/>
      <c r="CA60" s="391"/>
      <c r="CB60" s="391"/>
      <c r="CC60" s="391"/>
      <c r="CD60" s="391"/>
      <c r="CM60" s="391"/>
      <c r="CN60" s="391"/>
      <c r="CO60" s="391"/>
      <c r="CP60" s="391"/>
      <c r="CY60" s="391"/>
      <c r="CZ60" s="391"/>
      <c r="DA60" s="391"/>
      <c r="DB60" s="391"/>
      <c r="DC60" s="391"/>
      <c r="DD60" s="390"/>
      <c r="DE60" s="385"/>
    </row>
    <row r="61" spans="1:109" s="379" customFormat="1" ht="13.5" x14ac:dyDescent="0.15">
      <c r="A61" s="364"/>
      <c r="B61" s="389"/>
      <c r="C61" s="388"/>
      <c r="D61" s="388"/>
      <c r="E61" s="388"/>
      <c r="F61" s="388"/>
      <c r="G61" s="388"/>
      <c r="H61" s="388"/>
      <c r="I61" s="388"/>
      <c r="J61" s="388"/>
      <c r="K61" s="388"/>
      <c r="L61" s="388"/>
      <c r="M61" s="387"/>
      <c r="N61" s="387"/>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7"/>
      <c r="AT61" s="387"/>
      <c r="AU61" s="388"/>
      <c r="AV61" s="388"/>
      <c r="AW61" s="388"/>
      <c r="AX61" s="388"/>
      <c r="AY61" s="388"/>
      <c r="AZ61" s="388"/>
      <c r="BA61" s="388"/>
      <c r="BB61" s="388"/>
      <c r="BC61" s="388"/>
      <c r="BD61" s="388"/>
      <c r="BE61" s="387"/>
      <c r="BF61" s="387"/>
      <c r="BG61" s="388"/>
      <c r="BH61" s="388"/>
      <c r="BI61" s="388"/>
      <c r="BJ61" s="388"/>
      <c r="BK61" s="388"/>
      <c r="BL61" s="388"/>
      <c r="BM61" s="388"/>
      <c r="BN61" s="388"/>
      <c r="BO61" s="388"/>
      <c r="BP61" s="388"/>
      <c r="BQ61" s="387"/>
      <c r="BR61" s="387"/>
      <c r="BS61" s="388"/>
      <c r="BT61" s="388"/>
      <c r="BU61" s="388"/>
      <c r="BV61" s="388"/>
      <c r="BW61" s="388"/>
      <c r="BX61" s="388"/>
      <c r="BY61" s="388"/>
      <c r="BZ61" s="388"/>
      <c r="CA61" s="388"/>
      <c r="CB61" s="388"/>
      <c r="CC61" s="387"/>
      <c r="CD61" s="387"/>
      <c r="CE61" s="388"/>
      <c r="CF61" s="388"/>
      <c r="CG61" s="388"/>
      <c r="CH61" s="388"/>
      <c r="CI61" s="388"/>
      <c r="CJ61" s="388"/>
      <c r="CK61" s="388"/>
      <c r="CL61" s="388"/>
      <c r="CM61" s="388"/>
      <c r="CN61" s="388"/>
      <c r="CO61" s="387"/>
      <c r="CP61" s="387"/>
      <c r="CQ61" s="388"/>
      <c r="CR61" s="388"/>
      <c r="CS61" s="388"/>
      <c r="CT61" s="388"/>
      <c r="CU61" s="388"/>
      <c r="CV61" s="388"/>
      <c r="CW61" s="388"/>
      <c r="CX61" s="388"/>
      <c r="CY61" s="388"/>
      <c r="CZ61" s="388"/>
      <c r="DA61" s="387"/>
      <c r="DB61" s="387"/>
      <c r="DC61" s="387"/>
      <c r="DD61" s="386"/>
      <c r="DE61" s="385"/>
    </row>
    <row r="62" spans="1:109" ht="13.5" x14ac:dyDescent="0.15">
      <c r="B62" s="384"/>
      <c r="C62" s="384"/>
      <c r="D62" s="384"/>
      <c r="E62" s="384"/>
      <c r="F62" s="384"/>
      <c r="G62" s="384"/>
      <c r="H62" s="384"/>
      <c r="I62" s="384"/>
      <c r="J62" s="384"/>
      <c r="K62" s="384"/>
      <c r="L62" s="384"/>
      <c r="M62" s="384"/>
      <c r="N62" s="384"/>
      <c r="O62" s="384"/>
      <c r="P62" s="384"/>
      <c r="Q62" s="384"/>
      <c r="R62" s="384"/>
      <c r="S62" s="384"/>
      <c r="T62" s="384"/>
      <c r="U62" s="384"/>
      <c r="V62" s="384"/>
      <c r="W62" s="384"/>
      <c r="X62" s="384"/>
      <c r="Y62" s="384"/>
      <c r="Z62" s="384"/>
      <c r="AA62" s="384"/>
      <c r="AB62" s="384"/>
      <c r="AC62" s="384"/>
      <c r="AD62" s="384"/>
      <c r="AE62" s="384"/>
      <c r="AF62" s="384"/>
      <c r="AG62" s="384"/>
      <c r="AH62" s="384"/>
      <c r="AI62" s="384"/>
      <c r="AJ62" s="384"/>
      <c r="AK62" s="384"/>
      <c r="AL62" s="384"/>
      <c r="AM62" s="384"/>
      <c r="AN62" s="384"/>
      <c r="AO62" s="384"/>
      <c r="AP62" s="384"/>
      <c r="AQ62" s="384"/>
      <c r="AR62" s="384"/>
      <c r="AS62" s="384"/>
      <c r="AT62" s="384"/>
      <c r="AU62" s="384"/>
      <c r="AV62" s="384"/>
      <c r="AW62" s="384"/>
      <c r="AX62" s="384"/>
      <c r="AY62" s="384"/>
      <c r="AZ62" s="384"/>
      <c r="BA62" s="384"/>
      <c r="BB62" s="384"/>
      <c r="BC62" s="384"/>
      <c r="BD62" s="384"/>
      <c r="BE62" s="384"/>
      <c r="BF62" s="384"/>
      <c r="BG62" s="384"/>
      <c r="BH62" s="384"/>
      <c r="BI62" s="384"/>
      <c r="BJ62" s="384"/>
      <c r="BK62" s="384"/>
      <c r="BL62" s="384"/>
      <c r="BM62" s="384"/>
      <c r="BN62" s="384"/>
      <c r="BO62" s="384"/>
      <c r="BP62" s="384"/>
      <c r="BQ62" s="384"/>
      <c r="BR62" s="384"/>
      <c r="BS62" s="384"/>
      <c r="BT62" s="384"/>
      <c r="BU62" s="384"/>
      <c r="BV62" s="384"/>
      <c r="BW62" s="384"/>
      <c r="BX62" s="384"/>
      <c r="BY62" s="384"/>
      <c r="BZ62" s="384"/>
      <c r="CA62" s="384"/>
      <c r="CB62" s="384"/>
      <c r="CC62" s="384"/>
      <c r="CD62" s="384"/>
      <c r="CE62" s="384"/>
      <c r="CF62" s="384"/>
      <c r="CG62" s="384"/>
      <c r="CH62" s="384"/>
      <c r="CI62" s="384"/>
      <c r="CJ62" s="384"/>
      <c r="CK62" s="384"/>
      <c r="CL62" s="384"/>
      <c r="CM62" s="384"/>
      <c r="CN62" s="384"/>
      <c r="CO62" s="384"/>
      <c r="CP62" s="384"/>
      <c r="CQ62" s="384"/>
      <c r="CR62" s="384"/>
      <c r="CS62" s="384"/>
      <c r="CT62" s="384"/>
      <c r="CU62" s="384"/>
      <c r="CV62" s="384"/>
      <c r="CW62" s="384"/>
      <c r="CX62" s="384"/>
      <c r="CY62" s="384"/>
      <c r="CZ62" s="384"/>
      <c r="DA62" s="384"/>
      <c r="DB62" s="384"/>
      <c r="DC62" s="384"/>
      <c r="DD62" s="384"/>
      <c r="DE62" s="364"/>
    </row>
    <row r="63" spans="1:109" ht="17.25" x14ac:dyDescent="0.15">
      <c r="B63" s="383" t="s">
        <v>607</v>
      </c>
    </row>
    <row r="64" spans="1:109" ht="13.5" x14ac:dyDescent="0.15">
      <c r="B64" s="365"/>
      <c r="G64" s="380"/>
      <c r="I64" s="382"/>
      <c r="J64" s="382"/>
      <c r="K64" s="382"/>
      <c r="L64" s="382"/>
      <c r="M64" s="382"/>
      <c r="N64" s="381"/>
      <c r="AM64" s="380"/>
      <c r="AN64" s="380" t="s">
        <v>606</v>
      </c>
      <c r="AP64" s="379"/>
      <c r="AQ64" s="379"/>
      <c r="AR64" s="379"/>
      <c r="AY64" s="380"/>
      <c r="BA64" s="379"/>
      <c r="BB64" s="379"/>
      <c r="BC64" s="379"/>
      <c r="BK64" s="380"/>
      <c r="BM64" s="379"/>
      <c r="BN64" s="379"/>
      <c r="BO64" s="379"/>
      <c r="BW64" s="380"/>
      <c r="BY64" s="379"/>
      <c r="BZ64" s="379"/>
      <c r="CA64" s="379"/>
      <c r="CI64" s="380"/>
      <c r="CK64" s="379"/>
      <c r="CL64" s="379"/>
      <c r="CM64" s="379"/>
      <c r="CU64" s="380"/>
      <c r="CW64" s="379"/>
      <c r="CX64" s="379"/>
      <c r="CY64" s="379"/>
    </row>
    <row r="65" spans="2:107" ht="13.5" x14ac:dyDescent="0.15">
      <c r="B65" s="365"/>
      <c r="AN65" s="1253" t="s">
        <v>611</v>
      </c>
      <c r="AO65" s="1254"/>
      <c r="AP65" s="1254"/>
      <c r="AQ65" s="1254"/>
      <c r="AR65" s="1254"/>
      <c r="AS65" s="1254"/>
      <c r="AT65" s="1254"/>
      <c r="AU65" s="1254"/>
      <c r="AV65" s="1254"/>
      <c r="AW65" s="1254"/>
      <c r="AX65" s="1254"/>
      <c r="AY65" s="1254"/>
      <c r="AZ65" s="1254"/>
      <c r="BA65" s="1254"/>
      <c r="BB65" s="1254"/>
      <c r="BC65" s="1254"/>
      <c r="BD65" s="1254"/>
      <c r="BE65" s="1254"/>
      <c r="BF65" s="1254"/>
      <c r="BG65" s="1254"/>
      <c r="BH65" s="1254"/>
      <c r="BI65" s="1254"/>
      <c r="BJ65" s="1254"/>
      <c r="BK65" s="1254"/>
      <c r="BL65" s="1254"/>
      <c r="BM65" s="1254"/>
      <c r="BN65" s="1254"/>
      <c r="BO65" s="1254"/>
      <c r="BP65" s="1254"/>
      <c r="BQ65" s="1254"/>
      <c r="BR65" s="1254"/>
      <c r="BS65" s="1254"/>
      <c r="BT65" s="1254"/>
      <c r="BU65" s="1254"/>
      <c r="BV65" s="1254"/>
      <c r="BW65" s="1254"/>
      <c r="BX65" s="1254"/>
      <c r="BY65" s="1254"/>
      <c r="BZ65" s="1254"/>
      <c r="CA65" s="1254"/>
      <c r="CB65" s="1254"/>
      <c r="CC65" s="1254"/>
      <c r="CD65" s="1254"/>
      <c r="CE65" s="1254"/>
      <c r="CF65" s="1254"/>
      <c r="CG65" s="1254"/>
      <c r="CH65" s="1254"/>
      <c r="CI65" s="1254"/>
      <c r="CJ65" s="1254"/>
      <c r="CK65" s="1254"/>
      <c r="CL65" s="1254"/>
      <c r="CM65" s="1254"/>
      <c r="CN65" s="1254"/>
      <c r="CO65" s="1254"/>
      <c r="CP65" s="1254"/>
      <c r="CQ65" s="1254"/>
      <c r="CR65" s="1254"/>
      <c r="CS65" s="1254"/>
      <c r="CT65" s="1254"/>
      <c r="CU65" s="1254"/>
      <c r="CV65" s="1254"/>
      <c r="CW65" s="1254"/>
      <c r="CX65" s="1254"/>
      <c r="CY65" s="1254"/>
      <c r="CZ65" s="1254"/>
      <c r="DA65" s="1254"/>
      <c r="DB65" s="1254"/>
      <c r="DC65" s="1255"/>
    </row>
    <row r="66" spans="2:107" ht="13.5" x14ac:dyDescent="0.15">
      <c r="B66" s="365"/>
      <c r="AN66" s="1256"/>
      <c r="AO66" s="1257"/>
      <c r="AP66" s="1257"/>
      <c r="AQ66" s="1257"/>
      <c r="AR66" s="1257"/>
      <c r="AS66" s="1257"/>
      <c r="AT66" s="1257"/>
      <c r="AU66" s="1257"/>
      <c r="AV66" s="1257"/>
      <c r="AW66" s="1257"/>
      <c r="AX66" s="1257"/>
      <c r="AY66" s="1257"/>
      <c r="AZ66" s="1257"/>
      <c r="BA66" s="1257"/>
      <c r="BB66" s="1257"/>
      <c r="BC66" s="1257"/>
      <c r="BD66" s="1257"/>
      <c r="BE66" s="1257"/>
      <c r="BF66" s="1257"/>
      <c r="BG66" s="1257"/>
      <c r="BH66" s="1257"/>
      <c r="BI66" s="1257"/>
      <c r="BJ66" s="1257"/>
      <c r="BK66" s="1257"/>
      <c r="BL66" s="1257"/>
      <c r="BM66" s="1257"/>
      <c r="BN66" s="1257"/>
      <c r="BO66" s="1257"/>
      <c r="BP66" s="1257"/>
      <c r="BQ66" s="1257"/>
      <c r="BR66" s="1257"/>
      <c r="BS66" s="1257"/>
      <c r="BT66" s="1257"/>
      <c r="BU66" s="1257"/>
      <c r="BV66" s="1257"/>
      <c r="BW66" s="1257"/>
      <c r="BX66" s="1257"/>
      <c r="BY66" s="1257"/>
      <c r="BZ66" s="1257"/>
      <c r="CA66" s="1257"/>
      <c r="CB66" s="1257"/>
      <c r="CC66" s="1257"/>
      <c r="CD66" s="1257"/>
      <c r="CE66" s="1257"/>
      <c r="CF66" s="1257"/>
      <c r="CG66" s="1257"/>
      <c r="CH66" s="1257"/>
      <c r="CI66" s="1257"/>
      <c r="CJ66" s="1257"/>
      <c r="CK66" s="1257"/>
      <c r="CL66" s="1257"/>
      <c r="CM66" s="1257"/>
      <c r="CN66" s="1257"/>
      <c r="CO66" s="1257"/>
      <c r="CP66" s="1257"/>
      <c r="CQ66" s="1257"/>
      <c r="CR66" s="1257"/>
      <c r="CS66" s="1257"/>
      <c r="CT66" s="1257"/>
      <c r="CU66" s="1257"/>
      <c r="CV66" s="1257"/>
      <c r="CW66" s="1257"/>
      <c r="CX66" s="1257"/>
      <c r="CY66" s="1257"/>
      <c r="CZ66" s="1257"/>
      <c r="DA66" s="1257"/>
      <c r="DB66" s="1257"/>
      <c r="DC66" s="1258"/>
    </row>
    <row r="67" spans="2:107" ht="13.5" x14ac:dyDescent="0.15">
      <c r="B67" s="365"/>
      <c r="AN67" s="1256"/>
      <c r="AO67" s="1257"/>
      <c r="AP67" s="1257"/>
      <c r="AQ67" s="1257"/>
      <c r="AR67" s="1257"/>
      <c r="AS67" s="1257"/>
      <c r="AT67" s="1257"/>
      <c r="AU67" s="1257"/>
      <c r="AV67" s="1257"/>
      <c r="AW67" s="1257"/>
      <c r="AX67" s="1257"/>
      <c r="AY67" s="1257"/>
      <c r="AZ67" s="1257"/>
      <c r="BA67" s="1257"/>
      <c r="BB67" s="1257"/>
      <c r="BC67" s="1257"/>
      <c r="BD67" s="1257"/>
      <c r="BE67" s="1257"/>
      <c r="BF67" s="1257"/>
      <c r="BG67" s="1257"/>
      <c r="BH67" s="1257"/>
      <c r="BI67" s="1257"/>
      <c r="BJ67" s="1257"/>
      <c r="BK67" s="1257"/>
      <c r="BL67" s="1257"/>
      <c r="BM67" s="1257"/>
      <c r="BN67" s="1257"/>
      <c r="BO67" s="1257"/>
      <c r="BP67" s="1257"/>
      <c r="BQ67" s="1257"/>
      <c r="BR67" s="1257"/>
      <c r="BS67" s="1257"/>
      <c r="BT67" s="1257"/>
      <c r="BU67" s="1257"/>
      <c r="BV67" s="1257"/>
      <c r="BW67" s="1257"/>
      <c r="BX67" s="1257"/>
      <c r="BY67" s="1257"/>
      <c r="BZ67" s="1257"/>
      <c r="CA67" s="1257"/>
      <c r="CB67" s="1257"/>
      <c r="CC67" s="1257"/>
      <c r="CD67" s="1257"/>
      <c r="CE67" s="1257"/>
      <c r="CF67" s="1257"/>
      <c r="CG67" s="1257"/>
      <c r="CH67" s="1257"/>
      <c r="CI67" s="1257"/>
      <c r="CJ67" s="1257"/>
      <c r="CK67" s="1257"/>
      <c r="CL67" s="1257"/>
      <c r="CM67" s="1257"/>
      <c r="CN67" s="1257"/>
      <c r="CO67" s="1257"/>
      <c r="CP67" s="1257"/>
      <c r="CQ67" s="1257"/>
      <c r="CR67" s="1257"/>
      <c r="CS67" s="1257"/>
      <c r="CT67" s="1257"/>
      <c r="CU67" s="1257"/>
      <c r="CV67" s="1257"/>
      <c r="CW67" s="1257"/>
      <c r="CX67" s="1257"/>
      <c r="CY67" s="1257"/>
      <c r="CZ67" s="1257"/>
      <c r="DA67" s="1257"/>
      <c r="DB67" s="1257"/>
      <c r="DC67" s="1258"/>
    </row>
    <row r="68" spans="2:107" ht="13.5" x14ac:dyDescent="0.15">
      <c r="B68" s="365"/>
      <c r="AN68" s="1256"/>
      <c r="AO68" s="1257"/>
      <c r="AP68" s="1257"/>
      <c r="AQ68" s="1257"/>
      <c r="AR68" s="1257"/>
      <c r="AS68" s="1257"/>
      <c r="AT68" s="1257"/>
      <c r="AU68" s="1257"/>
      <c r="AV68" s="1257"/>
      <c r="AW68" s="1257"/>
      <c r="AX68" s="1257"/>
      <c r="AY68" s="1257"/>
      <c r="AZ68" s="1257"/>
      <c r="BA68" s="1257"/>
      <c r="BB68" s="1257"/>
      <c r="BC68" s="1257"/>
      <c r="BD68" s="1257"/>
      <c r="BE68" s="1257"/>
      <c r="BF68" s="1257"/>
      <c r="BG68" s="1257"/>
      <c r="BH68" s="1257"/>
      <c r="BI68" s="1257"/>
      <c r="BJ68" s="1257"/>
      <c r="BK68" s="1257"/>
      <c r="BL68" s="1257"/>
      <c r="BM68" s="1257"/>
      <c r="BN68" s="1257"/>
      <c r="BO68" s="1257"/>
      <c r="BP68" s="1257"/>
      <c r="BQ68" s="1257"/>
      <c r="BR68" s="1257"/>
      <c r="BS68" s="1257"/>
      <c r="BT68" s="1257"/>
      <c r="BU68" s="1257"/>
      <c r="BV68" s="1257"/>
      <c r="BW68" s="1257"/>
      <c r="BX68" s="1257"/>
      <c r="BY68" s="1257"/>
      <c r="BZ68" s="1257"/>
      <c r="CA68" s="1257"/>
      <c r="CB68" s="1257"/>
      <c r="CC68" s="1257"/>
      <c r="CD68" s="1257"/>
      <c r="CE68" s="1257"/>
      <c r="CF68" s="1257"/>
      <c r="CG68" s="1257"/>
      <c r="CH68" s="1257"/>
      <c r="CI68" s="1257"/>
      <c r="CJ68" s="1257"/>
      <c r="CK68" s="1257"/>
      <c r="CL68" s="1257"/>
      <c r="CM68" s="1257"/>
      <c r="CN68" s="1257"/>
      <c r="CO68" s="1257"/>
      <c r="CP68" s="1257"/>
      <c r="CQ68" s="1257"/>
      <c r="CR68" s="1257"/>
      <c r="CS68" s="1257"/>
      <c r="CT68" s="1257"/>
      <c r="CU68" s="1257"/>
      <c r="CV68" s="1257"/>
      <c r="CW68" s="1257"/>
      <c r="CX68" s="1257"/>
      <c r="CY68" s="1257"/>
      <c r="CZ68" s="1257"/>
      <c r="DA68" s="1257"/>
      <c r="DB68" s="1257"/>
      <c r="DC68" s="1258"/>
    </row>
    <row r="69" spans="2:107" ht="13.5" x14ac:dyDescent="0.15">
      <c r="B69" s="365"/>
      <c r="AN69" s="1259"/>
      <c r="AO69" s="1260"/>
      <c r="AP69" s="1260"/>
      <c r="AQ69" s="1260"/>
      <c r="AR69" s="1260"/>
      <c r="AS69" s="1260"/>
      <c r="AT69" s="1260"/>
      <c r="AU69" s="1260"/>
      <c r="AV69" s="1260"/>
      <c r="AW69" s="1260"/>
      <c r="AX69" s="1260"/>
      <c r="AY69" s="1260"/>
      <c r="AZ69" s="1260"/>
      <c r="BA69" s="1260"/>
      <c r="BB69" s="1260"/>
      <c r="BC69" s="1260"/>
      <c r="BD69" s="1260"/>
      <c r="BE69" s="1260"/>
      <c r="BF69" s="1260"/>
      <c r="BG69" s="1260"/>
      <c r="BH69" s="1260"/>
      <c r="BI69" s="1260"/>
      <c r="BJ69" s="1260"/>
      <c r="BK69" s="1260"/>
      <c r="BL69" s="1260"/>
      <c r="BM69" s="1260"/>
      <c r="BN69" s="1260"/>
      <c r="BO69" s="1260"/>
      <c r="BP69" s="1260"/>
      <c r="BQ69" s="1260"/>
      <c r="BR69" s="1260"/>
      <c r="BS69" s="1260"/>
      <c r="BT69" s="1260"/>
      <c r="BU69" s="1260"/>
      <c r="BV69" s="1260"/>
      <c r="BW69" s="1260"/>
      <c r="BX69" s="1260"/>
      <c r="BY69" s="1260"/>
      <c r="BZ69" s="1260"/>
      <c r="CA69" s="1260"/>
      <c r="CB69" s="1260"/>
      <c r="CC69" s="1260"/>
      <c r="CD69" s="1260"/>
      <c r="CE69" s="1260"/>
      <c r="CF69" s="1260"/>
      <c r="CG69" s="1260"/>
      <c r="CH69" s="1260"/>
      <c r="CI69" s="1260"/>
      <c r="CJ69" s="1260"/>
      <c r="CK69" s="1260"/>
      <c r="CL69" s="1260"/>
      <c r="CM69" s="1260"/>
      <c r="CN69" s="1260"/>
      <c r="CO69" s="1260"/>
      <c r="CP69" s="1260"/>
      <c r="CQ69" s="1260"/>
      <c r="CR69" s="1260"/>
      <c r="CS69" s="1260"/>
      <c r="CT69" s="1260"/>
      <c r="CU69" s="1260"/>
      <c r="CV69" s="1260"/>
      <c r="CW69" s="1260"/>
      <c r="CX69" s="1260"/>
      <c r="CY69" s="1260"/>
      <c r="CZ69" s="1260"/>
      <c r="DA69" s="1260"/>
      <c r="DB69" s="1260"/>
      <c r="DC69" s="1261"/>
    </row>
    <row r="70" spans="2:107" ht="13.5" x14ac:dyDescent="0.15">
      <c r="B70" s="365"/>
      <c r="H70" s="378"/>
      <c r="I70" s="378"/>
      <c r="J70" s="376"/>
      <c r="K70" s="376"/>
      <c r="L70" s="375"/>
      <c r="M70" s="376"/>
      <c r="N70" s="375"/>
      <c r="AN70" s="371"/>
      <c r="AO70" s="371"/>
      <c r="AP70" s="371"/>
      <c r="AZ70" s="371"/>
      <c r="BA70" s="371"/>
      <c r="BB70" s="371"/>
      <c r="BL70" s="371"/>
      <c r="BM70" s="371"/>
      <c r="BN70" s="371"/>
      <c r="BX70" s="371"/>
      <c r="BY70" s="371"/>
      <c r="BZ70" s="371"/>
      <c r="CJ70" s="371"/>
      <c r="CK70" s="371"/>
      <c r="CL70" s="371"/>
      <c r="CV70" s="371"/>
      <c r="CW70" s="371"/>
      <c r="CX70" s="371"/>
    </row>
    <row r="71" spans="2:107" ht="13.5" x14ac:dyDescent="0.15">
      <c r="B71" s="365"/>
      <c r="G71" s="374"/>
      <c r="I71" s="377"/>
      <c r="J71" s="376"/>
      <c r="K71" s="376"/>
      <c r="L71" s="375"/>
      <c r="M71" s="376"/>
      <c r="N71" s="375"/>
      <c r="AM71" s="374"/>
      <c r="AN71" s="364" t="s">
        <v>605</v>
      </c>
    </row>
    <row r="72" spans="2:107" ht="13.5" x14ac:dyDescent="0.15">
      <c r="B72" s="365"/>
      <c r="G72" s="1262"/>
      <c r="H72" s="1262"/>
      <c r="I72" s="1262"/>
      <c r="J72" s="1262"/>
      <c r="K72" s="373"/>
      <c r="L72" s="373"/>
      <c r="M72" s="372"/>
      <c r="N72" s="372"/>
      <c r="AN72" s="1263"/>
      <c r="AO72" s="1264"/>
      <c r="AP72" s="1264"/>
      <c r="AQ72" s="1264"/>
      <c r="AR72" s="1264"/>
      <c r="AS72" s="1264"/>
      <c r="AT72" s="1264"/>
      <c r="AU72" s="1264"/>
      <c r="AV72" s="1264"/>
      <c r="AW72" s="1264"/>
      <c r="AX72" s="1264"/>
      <c r="AY72" s="1264"/>
      <c r="AZ72" s="1264"/>
      <c r="BA72" s="1264"/>
      <c r="BB72" s="1264"/>
      <c r="BC72" s="1264"/>
      <c r="BD72" s="1264"/>
      <c r="BE72" s="1264"/>
      <c r="BF72" s="1264"/>
      <c r="BG72" s="1264"/>
      <c r="BH72" s="1264"/>
      <c r="BI72" s="1264"/>
      <c r="BJ72" s="1264"/>
      <c r="BK72" s="1264"/>
      <c r="BL72" s="1264"/>
      <c r="BM72" s="1264"/>
      <c r="BN72" s="1264"/>
      <c r="BO72" s="1265"/>
      <c r="BP72" s="1266" t="s">
        <v>557</v>
      </c>
      <c r="BQ72" s="1266"/>
      <c r="BR72" s="1266"/>
      <c r="BS72" s="1266"/>
      <c r="BT72" s="1266"/>
      <c r="BU72" s="1266"/>
      <c r="BV72" s="1266"/>
      <c r="BW72" s="1266"/>
      <c r="BX72" s="1266" t="s">
        <v>558</v>
      </c>
      <c r="BY72" s="1266"/>
      <c r="BZ72" s="1266"/>
      <c r="CA72" s="1266"/>
      <c r="CB72" s="1266"/>
      <c r="CC72" s="1266"/>
      <c r="CD72" s="1266"/>
      <c r="CE72" s="1266"/>
      <c r="CF72" s="1266" t="s">
        <v>559</v>
      </c>
      <c r="CG72" s="1266"/>
      <c r="CH72" s="1266"/>
      <c r="CI72" s="1266"/>
      <c r="CJ72" s="1266"/>
      <c r="CK72" s="1266"/>
      <c r="CL72" s="1266"/>
      <c r="CM72" s="1266"/>
      <c r="CN72" s="1266" t="s">
        <v>560</v>
      </c>
      <c r="CO72" s="1266"/>
      <c r="CP72" s="1266"/>
      <c r="CQ72" s="1266"/>
      <c r="CR72" s="1266"/>
      <c r="CS72" s="1266"/>
      <c r="CT72" s="1266"/>
      <c r="CU72" s="1266"/>
      <c r="CV72" s="1266" t="s">
        <v>561</v>
      </c>
      <c r="CW72" s="1266"/>
      <c r="CX72" s="1266"/>
      <c r="CY72" s="1266"/>
      <c r="CZ72" s="1266"/>
      <c r="DA72" s="1266"/>
      <c r="DB72" s="1266"/>
      <c r="DC72" s="1266"/>
    </row>
    <row r="73" spans="2:107" ht="13.5" x14ac:dyDescent="0.15">
      <c r="B73" s="365"/>
      <c r="G73" s="1272"/>
      <c r="H73" s="1272"/>
      <c r="I73" s="1272"/>
      <c r="J73" s="1272"/>
      <c r="K73" s="1274"/>
      <c r="L73" s="1274"/>
      <c r="M73" s="1274"/>
      <c r="N73" s="1274"/>
      <c r="AM73" s="371"/>
      <c r="AN73" s="1267" t="s">
        <v>604</v>
      </c>
      <c r="AO73" s="1267"/>
      <c r="AP73" s="1267"/>
      <c r="AQ73" s="1267"/>
      <c r="AR73" s="1267"/>
      <c r="AS73" s="1267"/>
      <c r="AT73" s="1267"/>
      <c r="AU73" s="1267"/>
      <c r="AV73" s="1267"/>
      <c r="AW73" s="1267"/>
      <c r="AX73" s="1267"/>
      <c r="AY73" s="1267"/>
      <c r="AZ73" s="1267"/>
      <c r="BA73" s="1267"/>
      <c r="BB73" s="1267" t="s">
        <v>602</v>
      </c>
      <c r="BC73" s="1267"/>
      <c r="BD73" s="1267"/>
      <c r="BE73" s="1267"/>
      <c r="BF73" s="1267"/>
      <c r="BG73" s="1267"/>
      <c r="BH73" s="1267"/>
      <c r="BI73" s="1267"/>
      <c r="BJ73" s="1267"/>
      <c r="BK73" s="1267"/>
      <c r="BL73" s="1267"/>
      <c r="BM73" s="1267"/>
      <c r="BN73" s="1267"/>
      <c r="BO73" s="1267"/>
      <c r="BP73" s="1269"/>
      <c r="BQ73" s="1269"/>
      <c r="BR73" s="1269"/>
      <c r="BS73" s="1269"/>
      <c r="BT73" s="1269"/>
      <c r="BU73" s="1269"/>
      <c r="BV73" s="1269"/>
      <c r="BW73" s="1269"/>
      <c r="BX73" s="1269"/>
      <c r="BY73" s="1269"/>
      <c r="BZ73" s="1269"/>
      <c r="CA73" s="1269"/>
      <c r="CB73" s="1269"/>
      <c r="CC73" s="1269"/>
      <c r="CD73" s="1269"/>
      <c r="CE73" s="1269"/>
      <c r="CF73" s="1269"/>
      <c r="CG73" s="1269"/>
      <c r="CH73" s="1269"/>
      <c r="CI73" s="1269"/>
      <c r="CJ73" s="1269"/>
      <c r="CK73" s="1269"/>
      <c r="CL73" s="1269"/>
      <c r="CM73" s="1269"/>
      <c r="CN73" s="1269"/>
      <c r="CO73" s="1269"/>
      <c r="CP73" s="1269"/>
      <c r="CQ73" s="1269"/>
      <c r="CR73" s="1269"/>
      <c r="CS73" s="1269"/>
      <c r="CT73" s="1269"/>
      <c r="CU73" s="1269"/>
      <c r="CV73" s="1269"/>
      <c r="CW73" s="1269"/>
      <c r="CX73" s="1269"/>
      <c r="CY73" s="1269"/>
      <c r="CZ73" s="1269"/>
      <c r="DA73" s="1269"/>
      <c r="DB73" s="1269"/>
      <c r="DC73" s="1269"/>
    </row>
    <row r="74" spans="2:107" ht="13.5" x14ac:dyDescent="0.15">
      <c r="B74" s="365"/>
      <c r="G74" s="1272"/>
      <c r="H74" s="1272"/>
      <c r="I74" s="1272"/>
      <c r="J74" s="1272"/>
      <c r="K74" s="1274"/>
      <c r="L74" s="1274"/>
      <c r="M74" s="1274"/>
      <c r="N74" s="1274"/>
      <c r="AM74" s="371"/>
      <c r="AN74" s="1267"/>
      <c r="AO74" s="1267"/>
      <c r="AP74" s="1267"/>
      <c r="AQ74" s="1267"/>
      <c r="AR74" s="1267"/>
      <c r="AS74" s="1267"/>
      <c r="AT74" s="1267"/>
      <c r="AU74" s="1267"/>
      <c r="AV74" s="1267"/>
      <c r="AW74" s="1267"/>
      <c r="AX74" s="1267"/>
      <c r="AY74" s="1267"/>
      <c r="AZ74" s="1267"/>
      <c r="BA74" s="1267"/>
      <c r="BB74" s="1267"/>
      <c r="BC74" s="1267"/>
      <c r="BD74" s="1267"/>
      <c r="BE74" s="1267"/>
      <c r="BF74" s="1267"/>
      <c r="BG74" s="1267"/>
      <c r="BH74" s="1267"/>
      <c r="BI74" s="1267"/>
      <c r="BJ74" s="1267"/>
      <c r="BK74" s="1267"/>
      <c r="BL74" s="1267"/>
      <c r="BM74" s="1267"/>
      <c r="BN74" s="1267"/>
      <c r="BO74" s="1267"/>
      <c r="BP74" s="1269"/>
      <c r="BQ74" s="1269"/>
      <c r="BR74" s="1269"/>
      <c r="BS74" s="1269"/>
      <c r="BT74" s="1269"/>
      <c r="BU74" s="1269"/>
      <c r="BV74" s="1269"/>
      <c r="BW74" s="1269"/>
      <c r="BX74" s="1269"/>
      <c r="BY74" s="1269"/>
      <c r="BZ74" s="1269"/>
      <c r="CA74" s="1269"/>
      <c r="CB74" s="1269"/>
      <c r="CC74" s="1269"/>
      <c r="CD74" s="1269"/>
      <c r="CE74" s="1269"/>
      <c r="CF74" s="1269"/>
      <c r="CG74" s="1269"/>
      <c r="CH74" s="1269"/>
      <c r="CI74" s="1269"/>
      <c r="CJ74" s="1269"/>
      <c r="CK74" s="1269"/>
      <c r="CL74" s="1269"/>
      <c r="CM74" s="1269"/>
      <c r="CN74" s="1269"/>
      <c r="CO74" s="1269"/>
      <c r="CP74" s="1269"/>
      <c r="CQ74" s="1269"/>
      <c r="CR74" s="1269"/>
      <c r="CS74" s="1269"/>
      <c r="CT74" s="1269"/>
      <c r="CU74" s="1269"/>
      <c r="CV74" s="1269"/>
      <c r="CW74" s="1269"/>
      <c r="CX74" s="1269"/>
      <c r="CY74" s="1269"/>
      <c r="CZ74" s="1269"/>
      <c r="DA74" s="1269"/>
      <c r="DB74" s="1269"/>
      <c r="DC74" s="1269"/>
    </row>
    <row r="75" spans="2:107" ht="13.5" x14ac:dyDescent="0.15">
      <c r="B75" s="365"/>
      <c r="G75" s="1272"/>
      <c r="H75" s="1272"/>
      <c r="I75" s="1262"/>
      <c r="J75" s="1262"/>
      <c r="K75" s="1270"/>
      <c r="L75" s="1270"/>
      <c r="M75" s="1270"/>
      <c r="N75" s="1270"/>
      <c r="AM75" s="371"/>
      <c r="AN75" s="1267"/>
      <c r="AO75" s="1267"/>
      <c r="AP75" s="1267"/>
      <c r="AQ75" s="1267"/>
      <c r="AR75" s="1267"/>
      <c r="AS75" s="1267"/>
      <c r="AT75" s="1267"/>
      <c r="AU75" s="1267"/>
      <c r="AV75" s="1267"/>
      <c r="AW75" s="1267"/>
      <c r="AX75" s="1267"/>
      <c r="AY75" s="1267"/>
      <c r="AZ75" s="1267"/>
      <c r="BA75" s="1267"/>
      <c r="BB75" s="1267" t="s">
        <v>601</v>
      </c>
      <c r="BC75" s="1267"/>
      <c r="BD75" s="1267"/>
      <c r="BE75" s="1267"/>
      <c r="BF75" s="1267"/>
      <c r="BG75" s="1267"/>
      <c r="BH75" s="1267"/>
      <c r="BI75" s="1267"/>
      <c r="BJ75" s="1267"/>
      <c r="BK75" s="1267"/>
      <c r="BL75" s="1267"/>
      <c r="BM75" s="1267"/>
      <c r="BN75" s="1267"/>
      <c r="BO75" s="1267"/>
      <c r="BP75" s="1269">
        <v>9</v>
      </c>
      <c r="BQ75" s="1269"/>
      <c r="BR75" s="1269"/>
      <c r="BS75" s="1269"/>
      <c r="BT75" s="1269"/>
      <c r="BU75" s="1269"/>
      <c r="BV75" s="1269"/>
      <c r="BW75" s="1269"/>
      <c r="BX75" s="1269">
        <v>9.1</v>
      </c>
      <c r="BY75" s="1269"/>
      <c r="BZ75" s="1269"/>
      <c r="CA75" s="1269"/>
      <c r="CB75" s="1269"/>
      <c r="CC75" s="1269"/>
      <c r="CD75" s="1269"/>
      <c r="CE75" s="1269"/>
      <c r="CF75" s="1269">
        <v>8.8000000000000007</v>
      </c>
      <c r="CG75" s="1269"/>
      <c r="CH75" s="1269"/>
      <c r="CI75" s="1269"/>
      <c r="CJ75" s="1269"/>
      <c r="CK75" s="1269"/>
      <c r="CL75" s="1269"/>
      <c r="CM75" s="1269"/>
      <c r="CN75" s="1269">
        <v>8.6</v>
      </c>
      <c r="CO75" s="1269"/>
      <c r="CP75" s="1269"/>
      <c r="CQ75" s="1269"/>
      <c r="CR75" s="1269"/>
      <c r="CS75" s="1269"/>
      <c r="CT75" s="1269"/>
      <c r="CU75" s="1269"/>
      <c r="CV75" s="1269">
        <v>7.3</v>
      </c>
      <c r="CW75" s="1269"/>
      <c r="CX75" s="1269"/>
      <c r="CY75" s="1269"/>
      <c r="CZ75" s="1269"/>
      <c r="DA75" s="1269"/>
      <c r="DB75" s="1269"/>
      <c r="DC75" s="1269"/>
    </row>
    <row r="76" spans="2:107" ht="13.5" x14ac:dyDescent="0.15">
      <c r="B76" s="365"/>
      <c r="G76" s="1272"/>
      <c r="H76" s="1272"/>
      <c r="I76" s="1262"/>
      <c r="J76" s="1262"/>
      <c r="K76" s="1270"/>
      <c r="L76" s="1270"/>
      <c r="M76" s="1270"/>
      <c r="N76" s="1270"/>
      <c r="AM76" s="371"/>
      <c r="AN76" s="1267"/>
      <c r="AO76" s="1267"/>
      <c r="AP76" s="1267"/>
      <c r="AQ76" s="1267"/>
      <c r="AR76" s="1267"/>
      <c r="AS76" s="1267"/>
      <c r="AT76" s="1267"/>
      <c r="AU76" s="1267"/>
      <c r="AV76" s="1267"/>
      <c r="AW76" s="1267"/>
      <c r="AX76" s="1267"/>
      <c r="AY76" s="1267"/>
      <c r="AZ76" s="1267"/>
      <c r="BA76" s="1267"/>
      <c r="BB76" s="1267"/>
      <c r="BC76" s="1267"/>
      <c r="BD76" s="1267"/>
      <c r="BE76" s="1267"/>
      <c r="BF76" s="1267"/>
      <c r="BG76" s="1267"/>
      <c r="BH76" s="1267"/>
      <c r="BI76" s="1267"/>
      <c r="BJ76" s="1267"/>
      <c r="BK76" s="1267"/>
      <c r="BL76" s="1267"/>
      <c r="BM76" s="1267"/>
      <c r="BN76" s="1267"/>
      <c r="BO76" s="1267"/>
      <c r="BP76" s="1269"/>
      <c r="BQ76" s="1269"/>
      <c r="BR76" s="1269"/>
      <c r="BS76" s="1269"/>
      <c r="BT76" s="1269"/>
      <c r="BU76" s="1269"/>
      <c r="BV76" s="1269"/>
      <c r="BW76" s="1269"/>
      <c r="BX76" s="1269"/>
      <c r="BY76" s="1269"/>
      <c r="BZ76" s="1269"/>
      <c r="CA76" s="1269"/>
      <c r="CB76" s="1269"/>
      <c r="CC76" s="1269"/>
      <c r="CD76" s="1269"/>
      <c r="CE76" s="1269"/>
      <c r="CF76" s="1269"/>
      <c r="CG76" s="1269"/>
      <c r="CH76" s="1269"/>
      <c r="CI76" s="1269"/>
      <c r="CJ76" s="1269"/>
      <c r="CK76" s="1269"/>
      <c r="CL76" s="1269"/>
      <c r="CM76" s="1269"/>
      <c r="CN76" s="1269"/>
      <c r="CO76" s="1269"/>
      <c r="CP76" s="1269"/>
      <c r="CQ76" s="1269"/>
      <c r="CR76" s="1269"/>
      <c r="CS76" s="1269"/>
      <c r="CT76" s="1269"/>
      <c r="CU76" s="1269"/>
      <c r="CV76" s="1269"/>
      <c r="CW76" s="1269"/>
      <c r="CX76" s="1269"/>
      <c r="CY76" s="1269"/>
      <c r="CZ76" s="1269"/>
      <c r="DA76" s="1269"/>
      <c r="DB76" s="1269"/>
      <c r="DC76" s="1269"/>
    </row>
    <row r="77" spans="2:107" ht="13.5" x14ac:dyDescent="0.15">
      <c r="B77" s="365"/>
      <c r="G77" s="1262"/>
      <c r="H77" s="1262"/>
      <c r="I77" s="1262"/>
      <c r="J77" s="1262"/>
      <c r="K77" s="1274"/>
      <c r="L77" s="1274"/>
      <c r="M77" s="1274"/>
      <c r="N77" s="1274"/>
      <c r="AN77" s="1266" t="s">
        <v>603</v>
      </c>
      <c r="AO77" s="1266"/>
      <c r="AP77" s="1266"/>
      <c r="AQ77" s="1266"/>
      <c r="AR77" s="1266"/>
      <c r="AS77" s="1266"/>
      <c r="AT77" s="1266"/>
      <c r="AU77" s="1266"/>
      <c r="AV77" s="1266"/>
      <c r="AW77" s="1266"/>
      <c r="AX77" s="1266"/>
      <c r="AY77" s="1266"/>
      <c r="AZ77" s="1266"/>
      <c r="BA77" s="1266"/>
      <c r="BB77" s="1267" t="s">
        <v>602</v>
      </c>
      <c r="BC77" s="1267"/>
      <c r="BD77" s="1267"/>
      <c r="BE77" s="1267"/>
      <c r="BF77" s="1267"/>
      <c r="BG77" s="1267"/>
      <c r="BH77" s="1267"/>
      <c r="BI77" s="1267"/>
      <c r="BJ77" s="1267"/>
      <c r="BK77" s="1267"/>
      <c r="BL77" s="1267"/>
      <c r="BM77" s="1267"/>
      <c r="BN77" s="1267"/>
      <c r="BO77" s="1267"/>
      <c r="BP77" s="1269">
        <v>2.7</v>
      </c>
      <c r="BQ77" s="1269"/>
      <c r="BR77" s="1269"/>
      <c r="BS77" s="1269"/>
      <c r="BT77" s="1269"/>
      <c r="BU77" s="1269"/>
      <c r="BV77" s="1269"/>
      <c r="BW77" s="1269"/>
      <c r="BX77" s="1269">
        <v>0.5</v>
      </c>
      <c r="BY77" s="1269"/>
      <c r="BZ77" s="1269"/>
      <c r="CA77" s="1269"/>
      <c r="CB77" s="1269"/>
      <c r="CC77" s="1269"/>
      <c r="CD77" s="1269"/>
      <c r="CE77" s="1269"/>
      <c r="CF77" s="1269">
        <v>5.9</v>
      </c>
      <c r="CG77" s="1269"/>
      <c r="CH77" s="1269"/>
      <c r="CI77" s="1269"/>
      <c r="CJ77" s="1269"/>
      <c r="CK77" s="1269"/>
      <c r="CL77" s="1269"/>
      <c r="CM77" s="1269"/>
      <c r="CN77" s="1269">
        <v>4.0999999999999996</v>
      </c>
      <c r="CO77" s="1269"/>
      <c r="CP77" s="1269"/>
      <c r="CQ77" s="1269"/>
      <c r="CR77" s="1269"/>
      <c r="CS77" s="1269"/>
      <c r="CT77" s="1269"/>
      <c r="CU77" s="1269"/>
      <c r="CV77" s="1269">
        <v>0</v>
      </c>
      <c r="CW77" s="1269"/>
      <c r="CX77" s="1269"/>
      <c r="CY77" s="1269"/>
      <c r="CZ77" s="1269"/>
      <c r="DA77" s="1269"/>
      <c r="DB77" s="1269"/>
      <c r="DC77" s="1269"/>
    </row>
    <row r="78" spans="2:107" ht="13.5" x14ac:dyDescent="0.15">
      <c r="B78" s="365"/>
      <c r="G78" s="1262"/>
      <c r="H78" s="1262"/>
      <c r="I78" s="1262"/>
      <c r="J78" s="1262"/>
      <c r="K78" s="1274"/>
      <c r="L78" s="1274"/>
      <c r="M78" s="1274"/>
      <c r="N78" s="1274"/>
      <c r="AN78" s="1266"/>
      <c r="AO78" s="1266"/>
      <c r="AP78" s="1266"/>
      <c r="AQ78" s="1266"/>
      <c r="AR78" s="1266"/>
      <c r="AS78" s="1266"/>
      <c r="AT78" s="1266"/>
      <c r="AU78" s="1266"/>
      <c r="AV78" s="1266"/>
      <c r="AW78" s="1266"/>
      <c r="AX78" s="1266"/>
      <c r="AY78" s="1266"/>
      <c r="AZ78" s="1266"/>
      <c r="BA78" s="1266"/>
      <c r="BB78" s="1267"/>
      <c r="BC78" s="1267"/>
      <c r="BD78" s="1267"/>
      <c r="BE78" s="1267"/>
      <c r="BF78" s="1267"/>
      <c r="BG78" s="1267"/>
      <c r="BH78" s="1267"/>
      <c r="BI78" s="1267"/>
      <c r="BJ78" s="1267"/>
      <c r="BK78" s="1267"/>
      <c r="BL78" s="1267"/>
      <c r="BM78" s="1267"/>
      <c r="BN78" s="1267"/>
      <c r="BO78" s="1267"/>
      <c r="BP78" s="1269"/>
      <c r="BQ78" s="1269"/>
      <c r="BR78" s="1269"/>
      <c r="BS78" s="1269"/>
      <c r="BT78" s="1269"/>
      <c r="BU78" s="1269"/>
      <c r="BV78" s="1269"/>
      <c r="BW78" s="1269"/>
      <c r="BX78" s="1269"/>
      <c r="BY78" s="1269"/>
      <c r="BZ78" s="1269"/>
      <c r="CA78" s="1269"/>
      <c r="CB78" s="1269"/>
      <c r="CC78" s="1269"/>
      <c r="CD78" s="1269"/>
      <c r="CE78" s="1269"/>
      <c r="CF78" s="1269"/>
      <c r="CG78" s="1269"/>
      <c r="CH78" s="1269"/>
      <c r="CI78" s="1269"/>
      <c r="CJ78" s="1269"/>
      <c r="CK78" s="1269"/>
      <c r="CL78" s="1269"/>
      <c r="CM78" s="1269"/>
      <c r="CN78" s="1269"/>
      <c r="CO78" s="1269"/>
      <c r="CP78" s="1269"/>
      <c r="CQ78" s="1269"/>
      <c r="CR78" s="1269"/>
      <c r="CS78" s="1269"/>
      <c r="CT78" s="1269"/>
      <c r="CU78" s="1269"/>
      <c r="CV78" s="1269"/>
      <c r="CW78" s="1269"/>
      <c r="CX78" s="1269"/>
      <c r="CY78" s="1269"/>
      <c r="CZ78" s="1269"/>
      <c r="DA78" s="1269"/>
      <c r="DB78" s="1269"/>
      <c r="DC78" s="1269"/>
    </row>
    <row r="79" spans="2:107" ht="13.5" x14ac:dyDescent="0.15">
      <c r="B79" s="365"/>
      <c r="G79" s="1262"/>
      <c r="H79" s="1262"/>
      <c r="I79" s="1271"/>
      <c r="J79" s="1271"/>
      <c r="K79" s="1275"/>
      <c r="L79" s="1275"/>
      <c r="M79" s="1275"/>
      <c r="N79" s="1275"/>
      <c r="AN79" s="1266"/>
      <c r="AO79" s="1266"/>
      <c r="AP79" s="1266"/>
      <c r="AQ79" s="1266"/>
      <c r="AR79" s="1266"/>
      <c r="AS79" s="1266"/>
      <c r="AT79" s="1266"/>
      <c r="AU79" s="1266"/>
      <c r="AV79" s="1266"/>
      <c r="AW79" s="1266"/>
      <c r="AX79" s="1266"/>
      <c r="AY79" s="1266"/>
      <c r="AZ79" s="1266"/>
      <c r="BA79" s="1266"/>
      <c r="BB79" s="1267" t="s">
        <v>601</v>
      </c>
      <c r="BC79" s="1267"/>
      <c r="BD79" s="1267"/>
      <c r="BE79" s="1267"/>
      <c r="BF79" s="1267"/>
      <c r="BG79" s="1267"/>
      <c r="BH79" s="1267"/>
      <c r="BI79" s="1267"/>
      <c r="BJ79" s="1267"/>
      <c r="BK79" s="1267"/>
      <c r="BL79" s="1267"/>
      <c r="BM79" s="1267"/>
      <c r="BN79" s="1267"/>
      <c r="BO79" s="1267"/>
      <c r="BP79" s="1269">
        <v>5</v>
      </c>
      <c r="BQ79" s="1269"/>
      <c r="BR79" s="1269"/>
      <c r="BS79" s="1269"/>
      <c r="BT79" s="1269"/>
      <c r="BU79" s="1269"/>
      <c r="BV79" s="1269"/>
      <c r="BW79" s="1269"/>
      <c r="BX79" s="1269">
        <v>5.0999999999999996</v>
      </c>
      <c r="BY79" s="1269"/>
      <c r="BZ79" s="1269"/>
      <c r="CA79" s="1269"/>
      <c r="CB79" s="1269"/>
      <c r="CC79" s="1269"/>
      <c r="CD79" s="1269"/>
      <c r="CE79" s="1269"/>
      <c r="CF79" s="1269">
        <v>5.2</v>
      </c>
      <c r="CG79" s="1269"/>
      <c r="CH79" s="1269"/>
      <c r="CI79" s="1269"/>
      <c r="CJ79" s="1269"/>
      <c r="CK79" s="1269"/>
      <c r="CL79" s="1269"/>
      <c r="CM79" s="1269"/>
      <c r="CN79" s="1269">
        <v>5.0999999999999996</v>
      </c>
      <c r="CO79" s="1269"/>
      <c r="CP79" s="1269"/>
      <c r="CQ79" s="1269"/>
      <c r="CR79" s="1269"/>
      <c r="CS79" s="1269"/>
      <c r="CT79" s="1269"/>
      <c r="CU79" s="1269"/>
      <c r="CV79" s="1269">
        <v>5.2</v>
      </c>
      <c r="CW79" s="1269"/>
      <c r="CX79" s="1269"/>
      <c r="CY79" s="1269"/>
      <c r="CZ79" s="1269"/>
      <c r="DA79" s="1269"/>
      <c r="DB79" s="1269"/>
      <c r="DC79" s="1269"/>
    </row>
    <row r="80" spans="2:107" ht="13.5" x14ac:dyDescent="0.15">
      <c r="B80" s="365"/>
      <c r="G80" s="1262"/>
      <c r="H80" s="1262"/>
      <c r="I80" s="1271"/>
      <c r="J80" s="1271"/>
      <c r="K80" s="1275"/>
      <c r="L80" s="1275"/>
      <c r="M80" s="1275"/>
      <c r="N80" s="1275"/>
      <c r="AN80" s="1266"/>
      <c r="AO80" s="1266"/>
      <c r="AP80" s="1266"/>
      <c r="AQ80" s="1266"/>
      <c r="AR80" s="1266"/>
      <c r="AS80" s="1266"/>
      <c r="AT80" s="1266"/>
      <c r="AU80" s="1266"/>
      <c r="AV80" s="1266"/>
      <c r="AW80" s="1266"/>
      <c r="AX80" s="1266"/>
      <c r="AY80" s="1266"/>
      <c r="AZ80" s="1266"/>
      <c r="BA80" s="1266"/>
      <c r="BB80" s="1267"/>
      <c r="BC80" s="1267"/>
      <c r="BD80" s="1267"/>
      <c r="BE80" s="1267"/>
      <c r="BF80" s="1267"/>
      <c r="BG80" s="1267"/>
      <c r="BH80" s="1267"/>
      <c r="BI80" s="1267"/>
      <c r="BJ80" s="1267"/>
      <c r="BK80" s="1267"/>
      <c r="BL80" s="1267"/>
      <c r="BM80" s="1267"/>
      <c r="BN80" s="1267"/>
      <c r="BO80" s="1267"/>
      <c r="BP80" s="1269"/>
      <c r="BQ80" s="1269"/>
      <c r="BR80" s="1269"/>
      <c r="BS80" s="1269"/>
      <c r="BT80" s="1269"/>
      <c r="BU80" s="1269"/>
      <c r="BV80" s="1269"/>
      <c r="BW80" s="1269"/>
      <c r="BX80" s="1269"/>
      <c r="BY80" s="1269"/>
      <c r="BZ80" s="1269"/>
      <c r="CA80" s="1269"/>
      <c r="CB80" s="1269"/>
      <c r="CC80" s="1269"/>
      <c r="CD80" s="1269"/>
      <c r="CE80" s="1269"/>
      <c r="CF80" s="1269"/>
      <c r="CG80" s="1269"/>
      <c r="CH80" s="1269"/>
      <c r="CI80" s="1269"/>
      <c r="CJ80" s="1269"/>
      <c r="CK80" s="1269"/>
      <c r="CL80" s="1269"/>
      <c r="CM80" s="1269"/>
      <c r="CN80" s="1269"/>
      <c r="CO80" s="1269"/>
      <c r="CP80" s="1269"/>
      <c r="CQ80" s="1269"/>
      <c r="CR80" s="1269"/>
      <c r="CS80" s="1269"/>
      <c r="CT80" s="1269"/>
      <c r="CU80" s="1269"/>
      <c r="CV80" s="1269"/>
      <c r="CW80" s="1269"/>
      <c r="CX80" s="1269"/>
      <c r="CY80" s="1269"/>
      <c r="CZ80" s="1269"/>
      <c r="DA80" s="1269"/>
      <c r="DB80" s="1269"/>
      <c r="DC80" s="1269"/>
    </row>
    <row r="81" spans="2:109" ht="13.5" x14ac:dyDescent="0.15">
      <c r="B81" s="365"/>
    </row>
    <row r="82" spans="2:109" ht="17.25" x14ac:dyDescent="0.15">
      <c r="B82" s="365"/>
      <c r="K82" s="370"/>
      <c r="L82" s="370"/>
      <c r="M82" s="370"/>
      <c r="N82" s="370"/>
      <c r="AQ82" s="370"/>
      <c r="AR82" s="370"/>
      <c r="AS82" s="370"/>
      <c r="AT82" s="370"/>
      <c r="BC82" s="370"/>
      <c r="BD82" s="370"/>
      <c r="BE82" s="370"/>
      <c r="BF82" s="370"/>
      <c r="BO82" s="370"/>
      <c r="BP82" s="370"/>
      <c r="BQ82" s="370"/>
      <c r="BR82" s="370"/>
      <c r="CA82" s="370"/>
      <c r="CB82" s="370"/>
      <c r="CC82" s="370"/>
      <c r="CD82" s="370"/>
      <c r="CM82" s="370"/>
      <c r="CN82" s="370"/>
      <c r="CO82" s="370"/>
      <c r="CP82" s="370"/>
      <c r="CY82" s="370"/>
      <c r="CZ82" s="370"/>
      <c r="DA82" s="370"/>
      <c r="DB82" s="370"/>
      <c r="DC82" s="370"/>
    </row>
    <row r="83" spans="2:109" ht="13.5" x14ac:dyDescent="0.15">
      <c r="B83" s="369"/>
      <c r="C83" s="368"/>
      <c r="D83" s="368"/>
      <c r="E83" s="368"/>
      <c r="F83" s="368"/>
      <c r="G83" s="368"/>
      <c r="H83" s="368"/>
      <c r="I83" s="368"/>
      <c r="J83" s="368"/>
      <c r="K83" s="368"/>
      <c r="L83" s="368"/>
      <c r="M83" s="368"/>
      <c r="N83" s="368"/>
      <c r="O83" s="368"/>
      <c r="P83" s="368"/>
      <c r="Q83" s="368"/>
      <c r="R83" s="368"/>
      <c r="S83" s="368"/>
      <c r="T83" s="368"/>
      <c r="U83" s="368"/>
      <c r="V83" s="368"/>
      <c r="W83" s="368"/>
      <c r="X83" s="368"/>
      <c r="Y83" s="368"/>
      <c r="Z83" s="368"/>
      <c r="AA83" s="368"/>
      <c r="AB83" s="368"/>
      <c r="AC83" s="368"/>
      <c r="AD83" s="368"/>
      <c r="AE83" s="368"/>
      <c r="AF83" s="368"/>
      <c r="AG83" s="368"/>
      <c r="AH83" s="368"/>
      <c r="AI83" s="368"/>
      <c r="AJ83" s="368"/>
      <c r="AK83" s="368"/>
      <c r="AL83" s="368"/>
      <c r="AM83" s="368"/>
      <c r="AN83" s="368"/>
      <c r="AO83" s="368"/>
      <c r="AP83" s="368"/>
      <c r="AQ83" s="368"/>
      <c r="AR83" s="368"/>
      <c r="AS83" s="368"/>
      <c r="AT83" s="368"/>
      <c r="AU83" s="368"/>
      <c r="AV83" s="368"/>
      <c r="AW83" s="368"/>
      <c r="AX83" s="368"/>
      <c r="AY83" s="368"/>
      <c r="AZ83" s="368"/>
      <c r="BA83" s="368"/>
      <c r="BB83" s="368"/>
      <c r="BC83" s="368"/>
      <c r="BD83" s="368"/>
      <c r="BE83" s="368"/>
      <c r="BF83" s="368"/>
      <c r="BG83" s="368"/>
      <c r="BH83" s="368"/>
      <c r="BI83" s="368"/>
      <c r="BJ83" s="368"/>
      <c r="BK83" s="368"/>
      <c r="BL83" s="368"/>
      <c r="BM83" s="368"/>
      <c r="BN83" s="368"/>
      <c r="BO83" s="368"/>
      <c r="BP83" s="368"/>
      <c r="BQ83" s="368"/>
      <c r="BR83" s="368"/>
      <c r="BS83" s="368"/>
      <c r="BT83" s="368"/>
      <c r="BU83" s="368"/>
      <c r="BV83" s="368"/>
      <c r="BW83" s="368"/>
      <c r="BX83" s="368"/>
      <c r="BY83" s="368"/>
      <c r="BZ83" s="368"/>
      <c r="CA83" s="368"/>
      <c r="CB83" s="368"/>
      <c r="CC83" s="368"/>
      <c r="CD83" s="368"/>
      <c r="CE83" s="368"/>
      <c r="CF83" s="368"/>
      <c r="CG83" s="368"/>
      <c r="CH83" s="368"/>
      <c r="CI83" s="368"/>
      <c r="CJ83" s="368"/>
      <c r="CK83" s="368"/>
      <c r="CL83" s="368"/>
      <c r="CM83" s="368"/>
      <c r="CN83" s="368"/>
      <c r="CO83" s="368"/>
      <c r="CP83" s="368"/>
      <c r="CQ83" s="368"/>
      <c r="CR83" s="368"/>
      <c r="CS83" s="368"/>
      <c r="CT83" s="368"/>
      <c r="CU83" s="368"/>
      <c r="CV83" s="368"/>
      <c r="CW83" s="368"/>
      <c r="CX83" s="368"/>
      <c r="CY83" s="368"/>
      <c r="CZ83" s="368"/>
      <c r="DA83" s="368"/>
      <c r="DB83" s="368"/>
      <c r="DC83" s="368"/>
      <c r="DD83" s="367"/>
    </row>
    <row r="84" spans="2:109" ht="13.5" x14ac:dyDescent="0.15">
      <c r="DD84" s="364"/>
      <c r="DE84" s="364"/>
    </row>
    <row r="85" spans="2:109" ht="13.5" x14ac:dyDescent="0.15">
      <c r="DD85" s="364"/>
      <c r="DE85" s="364"/>
    </row>
  </sheetData>
  <sheetProtection algorithmName="SHA-512" hashValue="e+w0GJsOvDcLsduDb8q5yk2mQoGAn+0J/aMqNpsbW9K6NB8GlUjv/gre5HQV1iwpsjJlwzCx5dp7l++5Te/2Ig==" saltValue="LL4KchOdhBeJ0ZV2VRLVxg==" spinCount="100000" sheet="1" objects="1" scenarios="1" formatCells="0"/>
  <dataConsolidate/>
  <mergeCells count="112">
    <mergeCell ref="BP79:BW80"/>
    <mergeCell ref="BX79:CE80"/>
    <mergeCell ref="N77:N78"/>
    <mergeCell ref="AN77:BA80"/>
    <mergeCell ref="BB77:BO78"/>
    <mergeCell ref="BP77:BW78"/>
    <mergeCell ref="BX77:CE78"/>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CF77:CM78"/>
    <mergeCell ref="CF79:CM80"/>
    <mergeCell ref="G72:J72"/>
    <mergeCell ref="AN72:BO72"/>
    <mergeCell ref="BP72:BW72"/>
    <mergeCell ref="BX72:CE72"/>
    <mergeCell ref="CF72:CM72"/>
    <mergeCell ref="CN72:CU72"/>
    <mergeCell ref="CV72:DC72"/>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G55:H58"/>
    <mergeCell ref="I55:J56"/>
    <mergeCell ref="K55:K56"/>
    <mergeCell ref="L55:L56"/>
    <mergeCell ref="M55:M56"/>
    <mergeCell ref="N55:N56"/>
    <mergeCell ref="AN55:BA58"/>
    <mergeCell ref="BB55:BO56"/>
    <mergeCell ref="I51:J52"/>
    <mergeCell ref="K51:K52"/>
    <mergeCell ref="I57:J58"/>
    <mergeCell ref="K57:K58"/>
    <mergeCell ref="L57:L58"/>
    <mergeCell ref="M57:M58"/>
    <mergeCell ref="N57:N58"/>
    <mergeCell ref="AN51:BA54"/>
    <mergeCell ref="CV57:DC58"/>
    <mergeCell ref="AN65:DC69"/>
    <mergeCell ref="BX55:CE56"/>
    <mergeCell ref="CF55:CM56"/>
    <mergeCell ref="CN55:CU56"/>
    <mergeCell ref="CV55:DC56"/>
    <mergeCell ref="BP55:BW56"/>
    <mergeCell ref="BP57:BW58"/>
    <mergeCell ref="BX57:CE58"/>
    <mergeCell ref="CF57:CM58"/>
    <mergeCell ref="CN57:CU58"/>
    <mergeCell ref="BB57:BO58"/>
    <mergeCell ref="CV53:DC54"/>
    <mergeCell ref="CN53:CU54"/>
    <mergeCell ref="CV51:DC52"/>
    <mergeCell ref="I53:J54"/>
    <mergeCell ref="K53:K54"/>
    <mergeCell ref="L53:L54"/>
    <mergeCell ref="M53:M54"/>
    <mergeCell ref="N53:N54"/>
    <mergeCell ref="BB53:BO54"/>
    <mergeCell ref="BP53:BW54"/>
    <mergeCell ref="BX53:CE54"/>
    <mergeCell ref="CF53:CM54"/>
    <mergeCell ref="L51:L52"/>
    <mergeCell ref="M51:M52"/>
    <mergeCell ref="N51:N52"/>
    <mergeCell ref="AN43:DC47"/>
    <mergeCell ref="G50:J50"/>
    <mergeCell ref="AN50:BO50"/>
    <mergeCell ref="BP50:BW50"/>
    <mergeCell ref="BX50:CE50"/>
    <mergeCell ref="CF50:CM50"/>
    <mergeCell ref="CN50:CU50"/>
    <mergeCell ref="CV50:DC50"/>
    <mergeCell ref="BB51:BO52"/>
    <mergeCell ref="BP51:BW52"/>
    <mergeCell ref="BX51:CE52"/>
    <mergeCell ref="CF51:CM52"/>
    <mergeCell ref="CN51:CU52"/>
    <mergeCell ref="G51:H54"/>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62884-F788-4220-8A9D-5F59F68C275B}">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504</v>
      </c>
    </row>
  </sheetData>
  <sheetProtection algorithmName="SHA-512" hashValue="OfgULqthvtTAusLD8l846KFC9jRmmhvVkuD0ADWzlgIZ6YSNVNzU8y3xlceI8nYpz1Ow6x+1zQkH3xVaeWopOw==" saltValue="1UDRVKVq16a4twbWE2BRk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237D4-FB79-4726-8DF1-66E133983B64}">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504</v>
      </c>
    </row>
  </sheetData>
  <sheetProtection algorithmName="SHA-512" hashValue="3wCqeu1is998MXypKKLVtbg59q1fu8ZGsQjIuxtCR2jpp38ctbr80iiqsQ/pzZmGVkW7Kq2/esyuUqzMEZ7nhA==" saltValue="aamdCED9pORtc3MTKW0Ng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554</v>
      </c>
      <c r="G2" s="151"/>
      <c r="H2" s="152"/>
    </row>
    <row r="3" spans="1:8" x14ac:dyDescent="0.15">
      <c r="A3" s="148" t="s">
        <v>547</v>
      </c>
      <c r="B3" s="153"/>
      <c r="C3" s="154"/>
      <c r="D3" s="155">
        <v>54537</v>
      </c>
      <c r="E3" s="156"/>
      <c r="F3" s="157">
        <v>46402</v>
      </c>
      <c r="G3" s="158"/>
      <c r="H3" s="159"/>
    </row>
    <row r="4" spans="1:8" x14ac:dyDescent="0.15">
      <c r="A4" s="160"/>
      <c r="B4" s="161"/>
      <c r="C4" s="162"/>
      <c r="D4" s="163">
        <v>25963</v>
      </c>
      <c r="E4" s="164"/>
      <c r="F4" s="165">
        <v>26897</v>
      </c>
      <c r="G4" s="166"/>
      <c r="H4" s="167"/>
    </row>
    <row r="5" spans="1:8" x14ac:dyDescent="0.15">
      <c r="A5" s="148" t="s">
        <v>549</v>
      </c>
      <c r="B5" s="153"/>
      <c r="C5" s="154"/>
      <c r="D5" s="155">
        <v>49492</v>
      </c>
      <c r="E5" s="156"/>
      <c r="F5" s="157">
        <v>66343</v>
      </c>
      <c r="G5" s="158"/>
      <c r="H5" s="159"/>
    </row>
    <row r="6" spans="1:8" x14ac:dyDescent="0.15">
      <c r="A6" s="160"/>
      <c r="B6" s="161"/>
      <c r="C6" s="162"/>
      <c r="D6" s="163">
        <v>19992</v>
      </c>
      <c r="E6" s="164"/>
      <c r="F6" s="165">
        <v>34529</v>
      </c>
      <c r="G6" s="166"/>
      <c r="H6" s="167"/>
    </row>
    <row r="7" spans="1:8" x14ac:dyDescent="0.15">
      <c r="A7" s="148" t="s">
        <v>550</v>
      </c>
      <c r="B7" s="153"/>
      <c r="C7" s="154"/>
      <c r="D7" s="155">
        <v>57794</v>
      </c>
      <c r="E7" s="156"/>
      <c r="F7" s="157">
        <v>56416</v>
      </c>
      <c r="G7" s="158"/>
      <c r="H7" s="159"/>
    </row>
    <row r="8" spans="1:8" x14ac:dyDescent="0.15">
      <c r="A8" s="160"/>
      <c r="B8" s="161"/>
      <c r="C8" s="162"/>
      <c r="D8" s="163">
        <v>20396</v>
      </c>
      <c r="E8" s="164"/>
      <c r="F8" s="165">
        <v>32623</v>
      </c>
      <c r="G8" s="166"/>
      <c r="H8" s="167"/>
    </row>
    <row r="9" spans="1:8" x14ac:dyDescent="0.15">
      <c r="A9" s="148" t="s">
        <v>551</v>
      </c>
      <c r="B9" s="153"/>
      <c r="C9" s="154"/>
      <c r="D9" s="155">
        <v>41852</v>
      </c>
      <c r="E9" s="156"/>
      <c r="F9" s="157">
        <v>49217</v>
      </c>
      <c r="G9" s="158"/>
      <c r="H9" s="159"/>
    </row>
    <row r="10" spans="1:8" x14ac:dyDescent="0.15">
      <c r="A10" s="160"/>
      <c r="B10" s="161"/>
      <c r="C10" s="162"/>
      <c r="D10" s="163">
        <v>14068</v>
      </c>
      <c r="E10" s="164"/>
      <c r="F10" s="165">
        <v>27232</v>
      </c>
      <c r="G10" s="166"/>
      <c r="H10" s="167"/>
    </row>
    <row r="11" spans="1:8" x14ac:dyDescent="0.15">
      <c r="A11" s="148" t="s">
        <v>552</v>
      </c>
      <c r="B11" s="153"/>
      <c r="C11" s="154"/>
      <c r="D11" s="155">
        <v>31611</v>
      </c>
      <c r="E11" s="156"/>
      <c r="F11" s="157">
        <v>49211</v>
      </c>
      <c r="G11" s="158"/>
      <c r="H11" s="159"/>
    </row>
    <row r="12" spans="1:8" x14ac:dyDescent="0.15">
      <c r="A12" s="160"/>
      <c r="B12" s="161"/>
      <c r="C12" s="168"/>
      <c r="D12" s="163">
        <v>13650</v>
      </c>
      <c r="E12" s="164"/>
      <c r="F12" s="165">
        <v>28367</v>
      </c>
      <c r="G12" s="166"/>
      <c r="H12" s="167"/>
    </row>
    <row r="13" spans="1:8" x14ac:dyDescent="0.15">
      <c r="A13" s="148"/>
      <c r="B13" s="153"/>
      <c r="C13" s="169"/>
      <c r="D13" s="170">
        <v>47057</v>
      </c>
      <c r="E13" s="171"/>
      <c r="F13" s="172">
        <v>53518</v>
      </c>
      <c r="G13" s="173"/>
      <c r="H13" s="159"/>
    </row>
    <row r="14" spans="1:8" x14ac:dyDescent="0.15">
      <c r="A14" s="160"/>
      <c r="B14" s="161"/>
      <c r="C14" s="162"/>
      <c r="D14" s="163">
        <v>18814</v>
      </c>
      <c r="E14" s="164"/>
      <c r="F14" s="165">
        <v>29930</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5.28</v>
      </c>
      <c r="C19" s="174">
        <f>ROUND(VALUE(SUBSTITUTE(実質収支比率等に係る経年分析!G$48,"▲","-")),2)</f>
        <v>4.9000000000000004</v>
      </c>
      <c r="D19" s="174">
        <f>ROUND(VALUE(SUBSTITUTE(実質収支比率等に係る経年分析!H$48,"▲","-")),2)</f>
        <v>5.48</v>
      </c>
      <c r="E19" s="174">
        <f>ROUND(VALUE(SUBSTITUTE(実質収支比率等に係る経年分析!I$48,"▲","-")),2)</f>
        <v>6.72</v>
      </c>
      <c r="F19" s="174">
        <f>ROUND(VALUE(SUBSTITUTE(実質収支比率等に係る経年分析!J$48,"▲","-")),2)</f>
        <v>4.72</v>
      </c>
    </row>
    <row r="20" spans="1:11" x14ac:dyDescent="0.15">
      <c r="A20" s="174" t="s">
        <v>57</v>
      </c>
      <c r="B20" s="174">
        <f>ROUND(VALUE(SUBSTITUTE(実質収支比率等に係る経年分析!F$47,"▲","-")),2)</f>
        <v>18.829999999999998</v>
      </c>
      <c r="C20" s="174">
        <f>ROUND(VALUE(SUBSTITUTE(実質収支比率等に係る経年分析!G$47,"▲","-")),2)</f>
        <v>18.88</v>
      </c>
      <c r="D20" s="174">
        <f>ROUND(VALUE(SUBSTITUTE(実質収支比率等に係る経年分析!H$47,"▲","-")),2)</f>
        <v>17.97</v>
      </c>
      <c r="E20" s="174">
        <f>ROUND(VALUE(SUBSTITUTE(実質収支比率等に係る経年分析!I$47,"▲","-")),2)</f>
        <v>19.61</v>
      </c>
      <c r="F20" s="174">
        <f>ROUND(VALUE(SUBSTITUTE(実質収支比率等に係る経年分析!J$47,"▲","-")),2)</f>
        <v>24.39</v>
      </c>
    </row>
    <row r="21" spans="1:11" x14ac:dyDescent="0.15">
      <c r="A21" s="174" t="s">
        <v>58</v>
      </c>
      <c r="B21" s="174">
        <f>IF(ISNUMBER(VALUE(SUBSTITUTE(実質収支比率等に係る経年分析!F$49,"▲","-"))),ROUND(VALUE(SUBSTITUTE(実質収支比率等に係る経年分析!F$49,"▲","-")),2),NA())</f>
        <v>0.41</v>
      </c>
      <c r="C21" s="174">
        <f>IF(ISNUMBER(VALUE(SUBSTITUTE(実質収支比率等に係る経年分析!G$49,"▲","-"))),ROUND(VALUE(SUBSTITUTE(実質収支比率等に係る経年分析!G$49,"▲","-")),2),NA())</f>
        <v>-0.36</v>
      </c>
      <c r="D21" s="174">
        <f>IF(ISNUMBER(VALUE(SUBSTITUTE(実質収支比率等に係る経年分析!H$49,"▲","-"))),ROUND(VALUE(SUBSTITUTE(実質収支比率等に係る経年分析!H$49,"▲","-")),2),NA())</f>
        <v>0.45</v>
      </c>
      <c r="E21" s="174">
        <f>IF(ISNUMBER(VALUE(SUBSTITUTE(実質収支比率等に係る経年分析!I$49,"▲","-"))),ROUND(VALUE(SUBSTITUTE(実質収支比率等に係る経年分析!I$49,"▲","-")),2),NA())</f>
        <v>3.45</v>
      </c>
      <c r="F21" s="174">
        <f>IF(ISNUMBER(VALUE(SUBSTITUTE(実質収支比率等に係る経年分析!J$49,"▲","-"))),ROUND(VALUE(SUBSTITUTE(実質収支比率等に係る経年分析!J$49,"▲","-")),2),NA())</f>
        <v>2.23</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0.01</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0.01</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0.01</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0.01</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国民健康保険（施設勘定）特別会計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0.28000000000000003</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0.31</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0.33</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0.19</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0.09</v>
      </c>
    </row>
    <row r="30" spans="1:11" x14ac:dyDescent="0.15">
      <c r="A30" s="175" t="str">
        <f>IF(連結実質赤字比率に係る赤字・黒字の構成分析!C$40="",NA(),連結実質赤字比率に係る赤字・黒字の構成分析!C$40)</f>
        <v>後期高齢者医療特別会計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0.09</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0.09</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0.09</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0.1</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0.1</v>
      </c>
    </row>
    <row r="31" spans="1:11" x14ac:dyDescent="0.15">
      <c r="A31" s="175" t="str">
        <f>IF(連結実質赤字比率に係る赤字・黒字の構成分析!C$39="",NA(),連結実質赤字比率に係る赤字・黒字の構成分析!C$39)</f>
        <v>国民健康保険（事業勘定）特別会計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1.2</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0.54</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0.91</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0.61</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0.16</v>
      </c>
    </row>
    <row r="32" spans="1:11" x14ac:dyDescent="0.15">
      <c r="A32" s="175" t="str">
        <f>IF(連結実質赤字比率に係る赤字・黒字の構成分析!C$38="",NA(),連結実質赤字比率に係る赤字・黒字の構成分析!C$38)</f>
        <v>病院事業会計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0.57999999999999996</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0.4</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0.28000000000000003</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0.2</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0.22</v>
      </c>
    </row>
    <row r="33" spans="1:16" x14ac:dyDescent="0.15">
      <c r="A33" s="175" t="str">
        <f>IF(連結実質赤字比率に係る赤字・黒字の構成分析!C$37="",NA(),連結実質赤字比率に係る赤字・黒字の構成分析!C$37)</f>
        <v>介護保険特別会計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0.78</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0.24</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0.09</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0.41</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0.66</v>
      </c>
    </row>
    <row r="34" spans="1:16" x14ac:dyDescent="0.15">
      <c r="A34" s="175" t="str">
        <f>IF(連結実質赤字比率に係る赤字・黒字の構成分析!C$36="",NA(),連結実質赤字比率に係る赤字・黒字の構成分析!C$36)</f>
        <v>下水道事業会計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0.87</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0.99</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1.07</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1.17</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1.3</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5.27</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4.8899999999999997</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5.47</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6.72</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4.72</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10.17</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11.15</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11.97</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12.69</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13.58</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6085</v>
      </c>
      <c r="E42" s="176"/>
      <c r="F42" s="176"/>
      <c r="G42" s="176">
        <f>'実質公債費比率（分子）の構造'!L$52</f>
        <v>6204</v>
      </c>
      <c r="H42" s="176"/>
      <c r="I42" s="176"/>
      <c r="J42" s="176">
        <f>'実質公債費比率（分子）の構造'!M$52</f>
        <v>6272</v>
      </c>
      <c r="K42" s="176"/>
      <c r="L42" s="176"/>
      <c r="M42" s="176">
        <f>'実質公債費比率（分子）の構造'!N$52</f>
        <v>5964</v>
      </c>
      <c r="N42" s="176"/>
      <c r="O42" s="176"/>
      <c r="P42" s="176">
        <f>'実質公債費比率（分子）の構造'!O$52</f>
        <v>5909</v>
      </c>
    </row>
    <row r="43" spans="1:16" x14ac:dyDescent="0.15">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67</v>
      </c>
      <c r="B44" s="176">
        <f>'実質公債費比率（分子）の構造'!K$50</f>
        <v>29</v>
      </c>
      <c r="C44" s="176"/>
      <c r="D44" s="176"/>
      <c r="E44" s="176">
        <f>'実質公債費比率（分子）の構造'!L$50</f>
        <v>20</v>
      </c>
      <c r="F44" s="176"/>
      <c r="G44" s="176"/>
      <c r="H44" s="176">
        <f>'実質公債費比率（分子）の構造'!M$50</f>
        <v>14</v>
      </c>
      <c r="I44" s="176"/>
      <c r="J44" s="176"/>
      <c r="K44" s="176">
        <f>'実質公債費比率（分子）の構造'!N$50</f>
        <v>8</v>
      </c>
      <c r="L44" s="176"/>
      <c r="M44" s="176"/>
      <c r="N44" s="176">
        <f>'実質公債費比率（分子）の構造'!O$50</f>
        <v>7</v>
      </c>
      <c r="O44" s="176"/>
      <c r="P44" s="176"/>
    </row>
    <row r="45" spans="1:16" x14ac:dyDescent="0.15">
      <c r="A45" s="176" t="s">
        <v>68</v>
      </c>
      <c r="B45" s="176">
        <f>'実質公債費比率（分子）の構造'!K$49</f>
        <v>530</v>
      </c>
      <c r="C45" s="176"/>
      <c r="D45" s="176"/>
      <c r="E45" s="176">
        <f>'実質公債費比率（分子）の構造'!L$49</f>
        <v>541</v>
      </c>
      <c r="F45" s="176"/>
      <c r="G45" s="176"/>
      <c r="H45" s="176">
        <f>'実質公債費比率（分子）の構造'!M$49</f>
        <v>527</v>
      </c>
      <c r="I45" s="176"/>
      <c r="J45" s="176"/>
      <c r="K45" s="176">
        <f>'実質公債費比率（分子）の構造'!N$49</f>
        <v>356</v>
      </c>
      <c r="L45" s="176"/>
      <c r="M45" s="176"/>
      <c r="N45" s="176">
        <f>'実質公債費比率（分子）の構造'!O$49</f>
        <v>109</v>
      </c>
      <c r="O45" s="176"/>
      <c r="P45" s="176"/>
    </row>
    <row r="46" spans="1:16" x14ac:dyDescent="0.15">
      <c r="A46" s="176" t="s">
        <v>69</v>
      </c>
      <c r="B46" s="176">
        <f>'実質公債費比率（分子）の構造'!K$48</f>
        <v>1716</v>
      </c>
      <c r="C46" s="176"/>
      <c r="D46" s="176"/>
      <c r="E46" s="176">
        <f>'実質公債費比率（分子）の構造'!L$48</f>
        <v>1660</v>
      </c>
      <c r="F46" s="176"/>
      <c r="G46" s="176"/>
      <c r="H46" s="176">
        <f>'実質公債費比率（分子）の構造'!M$48</f>
        <v>1642</v>
      </c>
      <c r="I46" s="176"/>
      <c r="J46" s="176"/>
      <c r="K46" s="176">
        <f>'実質公債費比率（分子）の構造'!N$48</f>
        <v>1613</v>
      </c>
      <c r="L46" s="176"/>
      <c r="M46" s="176"/>
      <c r="N46" s="176">
        <f>'実質公債費比率（分子）の構造'!O$48</f>
        <v>1114</v>
      </c>
      <c r="O46" s="176"/>
      <c r="P46" s="176"/>
    </row>
    <row r="47" spans="1:16" x14ac:dyDescent="0.15">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5906</v>
      </c>
      <c r="C49" s="176"/>
      <c r="D49" s="176"/>
      <c r="E49" s="176">
        <f>'実質公債費比率（分子）の構造'!L$45</f>
        <v>6174</v>
      </c>
      <c r="F49" s="176"/>
      <c r="G49" s="176"/>
      <c r="H49" s="176">
        <f>'実質公債費比率（分子）の構造'!M$45</f>
        <v>6264</v>
      </c>
      <c r="I49" s="176"/>
      <c r="J49" s="176"/>
      <c r="K49" s="176">
        <f>'実質公債費比率（分子）の構造'!N$45</f>
        <v>6107</v>
      </c>
      <c r="L49" s="176"/>
      <c r="M49" s="176"/>
      <c r="N49" s="176">
        <f>'実質公債費比率（分子）の構造'!O$45</f>
        <v>5980</v>
      </c>
      <c r="O49" s="176"/>
      <c r="P49" s="176"/>
    </row>
    <row r="50" spans="1:16" x14ac:dyDescent="0.15">
      <c r="A50" s="176" t="s">
        <v>73</v>
      </c>
      <c r="B50" s="176" t="e">
        <f>NA()</f>
        <v>#N/A</v>
      </c>
      <c r="C50" s="176">
        <f>IF(ISNUMBER('実質公債費比率（分子）の構造'!K$53),'実質公債費比率（分子）の構造'!K$53,NA())</f>
        <v>2096</v>
      </c>
      <c r="D50" s="176" t="e">
        <f>NA()</f>
        <v>#N/A</v>
      </c>
      <c r="E50" s="176" t="e">
        <f>NA()</f>
        <v>#N/A</v>
      </c>
      <c r="F50" s="176">
        <f>IF(ISNUMBER('実質公債費比率（分子）の構造'!L$53),'実質公債費比率（分子）の構造'!L$53,NA())</f>
        <v>2191</v>
      </c>
      <c r="G50" s="176" t="e">
        <f>NA()</f>
        <v>#N/A</v>
      </c>
      <c r="H50" s="176" t="e">
        <f>NA()</f>
        <v>#N/A</v>
      </c>
      <c r="I50" s="176">
        <f>IF(ISNUMBER('実質公債費比率（分子）の構造'!M$53),'実質公債費比率（分子）の構造'!M$53,NA())</f>
        <v>2175</v>
      </c>
      <c r="J50" s="176" t="e">
        <f>NA()</f>
        <v>#N/A</v>
      </c>
      <c r="K50" s="176" t="e">
        <f>NA()</f>
        <v>#N/A</v>
      </c>
      <c r="L50" s="176">
        <f>IF(ISNUMBER('実質公債費比率（分子）の構造'!N$53),'実質公債費比率（分子）の構造'!N$53,NA())</f>
        <v>2120</v>
      </c>
      <c r="M50" s="176" t="e">
        <f>NA()</f>
        <v>#N/A</v>
      </c>
      <c r="N50" s="176" t="e">
        <f>NA()</f>
        <v>#N/A</v>
      </c>
      <c r="O50" s="176">
        <f>IF(ISNUMBER('実質公債費比率（分子）の構造'!O$53),'実質公債費比率（分子）の構造'!O$53,NA())</f>
        <v>1301</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64622</v>
      </c>
      <c r="E56" s="175"/>
      <c r="F56" s="175"/>
      <c r="G56" s="175">
        <f>'将来負担比率（分子）の構造'!J$52</f>
        <v>62549</v>
      </c>
      <c r="H56" s="175"/>
      <c r="I56" s="175"/>
      <c r="J56" s="175">
        <f>'将来負担比率（分子）の構造'!K$52</f>
        <v>60921</v>
      </c>
      <c r="K56" s="175"/>
      <c r="L56" s="175"/>
      <c r="M56" s="175">
        <f>'将来負担比率（分子）の構造'!L$52</f>
        <v>58222</v>
      </c>
      <c r="N56" s="175"/>
      <c r="O56" s="175"/>
      <c r="P56" s="175">
        <f>'将来負担比率（分子）の構造'!M$52</f>
        <v>54237</v>
      </c>
    </row>
    <row r="57" spans="1:16" x14ac:dyDescent="0.15">
      <c r="A57" s="175" t="s">
        <v>44</v>
      </c>
      <c r="B57" s="175"/>
      <c r="C57" s="175"/>
      <c r="D57" s="175">
        <f>'将来負担比率（分子）の構造'!I$51</f>
        <v>1637</v>
      </c>
      <c r="E57" s="175"/>
      <c r="F57" s="175"/>
      <c r="G57" s="175">
        <f>'将来負担比率（分子）の構造'!J$51</f>
        <v>1831</v>
      </c>
      <c r="H57" s="175"/>
      <c r="I57" s="175"/>
      <c r="J57" s="175">
        <f>'将来負担比率（分子）の構造'!K$51</f>
        <v>1918</v>
      </c>
      <c r="K57" s="175"/>
      <c r="L57" s="175"/>
      <c r="M57" s="175">
        <f>'将来負担比率（分子）の構造'!L$51</f>
        <v>1993</v>
      </c>
      <c r="N57" s="175"/>
      <c r="O57" s="175"/>
      <c r="P57" s="175">
        <f>'将来負担比率（分子）の構造'!M$51</f>
        <v>2015</v>
      </c>
    </row>
    <row r="58" spans="1:16" x14ac:dyDescent="0.15">
      <c r="A58" s="175" t="s">
        <v>43</v>
      </c>
      <c r="B58" s="175"/>
      <c r="C58" s="175"/>
      <c r="D58" s="175">
        <f>'将来負担比率（分子）の構造'!I$50</f>
        <v>22571</v>
      </c>
      <c r="E58" s="175"/>
      <c r="F58" s="175"/>
      <c r="G58" s="175">
        <f>'将来負担比率（分子）の構造'!J$50</f>
        <v>22395</v>
      </c>
      <c r="H58" s="175"/>
      <c r="I58" s="175"/>
      <c r="J58" s="175">
        <f>'将来負担比率（分子）の構造'!K$50</f>
        <v>22355</v>
      </c>
      <c r="K58" s="175"/>
      <c r="L58" s="175"/>
      <c r="M58" s="175">
        <f>'将来負担比率（分子）の構造'!L$50</f>
        <v>23826</v>
      </c>
      <c r="N58" s="175"/>
      <c r="O58" s="175"/>
      <c r="P58" s="175">
        <f>'将来負担比率（分子）の構造'!M$50</f>
        <v>25421</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f>'将来負担比率（分子）の構造'!I$46</f>
        <v>1</v>
      </c>
      <c r="C61" s="175"/>
      <c r="D61" s="175"/>
      <c r="E61" s="175" t="str">
        <f>'将来負担比率（分子）の構造'!J$46</f>
        <v>-</v>
      </c>
      <c r="F61" s="175"/>
      <c r="G61" s="175"/>
      <c r="H61" s="175">
        <f>'将来負担比率（分子）の構造'!K$46</f>
        <v>155</v>
      </c>
      <c r="I61" s="175"/>
      <c r="J61" s="175"/>
      <c r="K61" s="175">
        <f>'将来負担比率（分子）の構造'!L$46</f>
        <v>155</v>
      </c>
      <c r="L61" s="175"/>
      <c r="M61" s="175"/>
      <c r="N61" s="175">
        <f>'将来負担比率（分子）の構造'!M$46</f>
        <v>155</v>
      </c>
      <c r="O61" s="175"/>
      <c r="P61" s="175"/>
    </row>
    <row r="62" spans="1:16" x14ac:dyDescent="0.15">
      <c r="A62" s="175" t="s">
        <v>37</v>
      </c>
      <c r="B62" s="175">
        <f>'将来負担比率（分子）の構造'!I$45</f>
        <v>6721</v>
      </c>
      <c r="C62" s="175"/>
      <c r="D62" s="175"/>
      <c r="E62" s="175">
        <f>'将来負担比率（分子）の構造'!J$45</f>
        <v>5994</v>
      </c>
      <c r="F62" s="175"/>
      <c r="G62" s="175"/>
      <c r="H62" s="175">
        <f>'将来負担比率（分子）の構造'!K$45</f>
        <v>6018</v>
      </c>
      <c r="I62" s="175"/>
      <c r="J62" s="175"/>
      <c r="K62" s="175">
        <f>'将来負担比率（分子）の構造'!L$45</f>
        <v>5936</v>
      </c>
      <c r="L62" s="175"/>
      <c r="M62" s="175"/>
      <c r="N62" s="175">
        <f>'将来負担比率（分子）の構造'!M$45</f>
        <v>5791</v>
      </c>
      <c r="O62" s="175"/>
      <c r="P62" s="175"/>
    </row>
    <row r="63" spans="1:16" x14ac:dyDescent="0.15">
      <c r="A63" s="175" t="s">
        <v>36</v>
      </c>
      <c r="B63" s="175">
        <f>'将来負担比率（分子）の構造'!I$44</f>
        <v>2001</v>
      </c>
      <c r="C63" s="175"/>
      <c r="D63" s="175"/>
      <c r="E63" s="175">
        <f>'将来負担比率（分子）の構造'!J$44</f>
        <v>1484</v>
      </c>
      <c r="F63" s="175"/>
      <c r="G63" s="175"/>
      <c r="H63" s="175">
        <f>'将来負担比率（分子）の構造'!K$44</f>
        <v>992</v>
      </c>
      <c r="I63" s="175"/>
      <c r="J63" s="175"/>
      <c r="K63" s="175">
        <f>'将来負担比率（分子）の構造'!L$44</f>
        <v>696</v>
      </c>
      <c r="L63" s="175"/>
      <c r="M63" s="175"/>
      <c r="N63" s="175">
        <f>'将来負担比率（分子）の構造'!M$44</f>
        <v>588</v>
      </c>
      <c r="O63" s="175"/>
      <c r="P63" s="175"/>
    </row>
    <row r="64" spans="1:16" x14ac:dyDescent="0.15">
      <c r="A64" s="175" t="s">
        <v>35</v>
      </c>
      <c r="B64" s="175">
        <f>'将来負担比率（分子）の構造'!I$43</f>
        <v>17864</v>
      </c>
      <c r="C64" s="175"/>
      <c r="D64" s="175"/>
      <c r="E64" s="175">
        <f>'将来負担比率（分子）の構造'!J$43</f>
        <v>14697</v>
      </c>
      <c r="F64" s="175"/>
      <c r="G64" s="175"/>
      <c r="H64" s="175">
        <f>'将来負担比率（分子）の構造'!K$43</f>
        <v>13950</v>
      </c>
      <c r="I64" s="175"/>
      <c r="J64" s="175"/>
      <c r="K64" s="175">
        <f>'将来負担比率（分子）の構造'!L$43</f>
        <v>12956</v>
      </c>
      <c r="L64" s="175"/>
      <c r="M64" s="175"/>
      <c r="N64" s="175">
        <f>'将来負担比率（分子）の構造'!M$43</f>
        <v>10855</v>
      </c>
      <c r="O64" s="175"/>
      <c r="P64" s="175"/>
    </row>
    <row r="65" spans="1:16" x14ac:dyDescent="0.15">
      <c r="A65" s="175" t="s">
        <v>34</v>
      </c>
      <c r="B65" s="175">
        <f>'将来負担比率（分子）の構造'!I$42</f>
        <v>1397</v>
      </c>
      <c r="C65" s="175"/>
      <c r="D65" s="175"/>
      <c r="E65" s="175">
        <f>'将来負担比率（分子）の構造'!J$42</f>
        <v>1515</v>
      </c>
      <c r="F65" s="175"/>
      <c r="G65" s="175"/>
      <c r="H65" s="175">
        <f>'将来負担比率（分子）の構造'!K$42</f>
        <v>1405</v>
      </c>
      <c r="I65" s="175"/>
      <c r="J65" s="175"/>
      <c r="K65" s="175">
        <f>'将来負担比率（分子）の構造'!L$42</f>
        <v>1398</v>
      </c>
      <c r="L65" s="175"/>
      <c r="M65" s="175"/>
      <c r="N65" s="175">
        <f>'将来負担比率（分子）の構造'!M$42</f>
        <v>1283</v>
      </c>
      <c r="O65" s="175"/>
      <c r="P65" s="175"/>
    </row>
    <row r="66" spans="1:16" x14ac:dyDescent="0.15">
      <c r="A66" s="175" t="s">
        <v>33</v>
      </c>
      <c r="B66" s="175">
        <f>'将来負担比率（分子）の構造'!I$41</f>
        <v>57611</v>
      </c>
      <c r="C66" s="175"/>
      <c r="D66" s="175"/>
      <c r="E66" s="175">
        <f>'将来負担比率（分子）の構造'!J$41</f>
        <v>55666</v>
      </c>
      <c r="F66" s="175"/>
      <c r="G66" s="175"/>
      <c r="H66" s="175">
        <f>'将来負担比率（分子）の構造'!K$41</f>
        <v>54280</v>
      </c>
      <c r="I66" s="175"/>
      <c r="J66" s="175"/>
      <c r="K66" s="175">
        <f>'将来負担比率（分子）の構造'!L$41</f>
        <v>52116</v>
      </c>
      <c r="L66" s="175"/>
      <c r="M66" s="175"/>
      <c r="N66" s="175">
        <f>'将来負担比率（分子）の構造'!M$41</f>
        <v>48094</v>
      </c>
      <c r="O66" s="175"/>
      <c r="P66" s="175"/>
    </row>
    <row r="67" spans="1:16" x14ac:dyDescent="0.15">
      <c r="A67" s="175" t="s">
        <v>77</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5574</v>
      </c>
      <c r="C72" s="179">
        <f>基金残高に係る経年分析!G55</f>
        <v>6233</v>
      </c>
      <c r="D72" s="179">
        <f>基金残高に係る経年分析!H55</f>
        <v>7594</v>
      </c>
    </row>
    <row r="73" spans="1:16" x14ac:dyDescent="0.15">
      <c r="A73" s="178" t="s">
        <v>80</v>
      </c>
      <c r="B73" s="179">
        <f>基金残高に係る経年分析!F56</f>
        <v>5613</v>
      </c>
      <c r="C73" s="179">
        <f>基金残高に係る経年分析!G56</f>
        <v>6377</v>
      </c>
      <c r="D73" s="179">
        <f>基金残高に係る経年分析!H56</f>
        <v>6388</v>
      </c>
    </row>
    <row r="74" spans="1:16" x14ac:dyDescent="0.15">
      <c r="A74" s="178" t="s">
        <v>81</v>
      </c>
      <c r="B74" s="179">
        <f>基金残高に係る経年分析!F57</f>
        <v>13133</v>
      </c>
      <c r="C74" s="179">
        <f>基金残高に係る経年分析!G57</f>
        <v>13143</v>
      </c>
      <c r="D74" s="179">
        <f>基金残高に係る経年分析!H57</f>
        <v>13065</v>
      </c>
    </row>
  </sheetData>
  <sheetProtection algorithmName="SHA-512" hashValue="Z58fMa9XPvtja4/Gg0YyxyUGJHInLAwzpZLwTN+rCFN0Sy1uBblHl8v/6xkgTSHdjTHhR/kcS5MxZ52XQyCWxw==" saltValue="azplogLXIdADzQb5hLgWlw=="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214</v>
      </c>
      <c r="DI1" s="754"/>
      <c r="DJ1" s="754"/>
      <c r="DK1" s="754"/>
      <c r="DL1" s="754"/>
      <c r="DM1" s="754"/>
      <c r="DN1" s="755"/>
      <c r="DO1" s="214"/>
      <c r="DP1" s="753" t="s">
        <v>215</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15">
      <c r="B2" s="215" t="s">
        <v>216</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709" t="s">
        <v>217</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218</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219</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15">
      <c r="B4" s="709" t="s">
        <v>1</v>
      </c>
      <c r="C4" s="710"/>
      <c r="D4" s="710"/>
      <c r="E4" s="710"/>
      <c r="F4" s="710"/>
      <c r="G4" s="710"/>
      <c r="H4" s="710"/>
      <c r="I4" s="710"/>
      <c r="J4" s="710"/>
      <c r="K4" s="710"/>
      <c r="L4" s="710"/>
      <c r="M4" s="710"/>
      <c r="N4" s="710"/>
      <c r="O4" s="710"/>
      <c r="P4" s="710"/>
      <c r="Q4" s="711"/>
      <c r="R4" s="709" t="s">
        <v>220</v>
      </c>
      <c r="S4" s="710"/>
      <c r="T4" s="710"/>
      <c r="U4" s="710"/>
      <c r="V4" s="710"/>
      <c r="W4" s="710"/>
      <c r="X4" s="710"/>
      <c r="Y4" s="711"/>
      <c r="Z4" s="709" t="s">
        <v>221</v>
      </c>
      <c r="AA4" s="710"/>
      <c r="AB4" s="710"/>
      <c r="AC4" s="711"/>
      <c r="AD4" s="709" t="s">
        <v>222</v>
      </c>
      <c r="AE4" s="710"/>
      <c r="AF4" s="710"/>
      <c r="AG4" s="710"/>
      <c r="AH4" s="710"/>
      <c r="AI4" s="710"/>
      <c r="AJ4" s="710"/>
      <c r="AK4" s="711"/>
      <c r="AL4" s="709" t="s">
        <v>221</v>
      </c>
      <c r="AM4" s="710"/>
      <c r="AN4" s="710"/>
      <c r="AO4" s="711"/>
      <c r="AP4" s="756" t="s">
        <v>223</v>
      </c>
      <c r="AQ4" s="756"/>
      <c r="AR4" s="756"/>
      <c r="AS4" s="756"/>
      <c r="AT4" s="756"/>
      <c r="AU4" s="756"/>
      <c r="AV4" s="756"/>
      <c r="AW4" s="756"/>
      <c r="AX4" s="756"/>
      <c r="AY4" s="756"/>
      <c r="AZ4" s="756"/>
      <c r="BA4" s="756"/>
      <c r="BB4" s="756"/>
      <c r="BC4" s="756"/>
      <c r="BD4" s="756"/>
      <c r="BE4" s="756"/>
      <c r="BF4" s="756"/>
      <c r="BG4" s="756" t="s">
        <v>224</v>
      </c>
      <c r="BH4" s="756"/>
      <c r="BI4" s="756"/>
      <c r="BJ4" s="756"/>
      <c r="BK4" s="756"/>
      <c r="BL4" s="756"/>
      <c r="BM4" s="756"/>
      <c r="BN4" s="756"/>
      <c r="BO4" s="756" t="s">
        <v>221</v>
      </c>
      <c r="BP4" s="756"/>
      <c r="BQ4" s="756"/>
      <c r="BR4" s="756"/>
      <c r="BS4" s="756" t="s">
        <v>225</v>
      </c>
      <c r="BT4" s="756"/>
      <c r="BU4" s="756"/>
      <c r="BV4" s="756"/>
      <c r="BW4" s="756"/>
      <c r="BX4" s="756"/>
      <c r="BY4" s="756"/>
      <c r="BZ4" s="756"/>
      <c r="CA4" s="756"/>
      <c r="CB4" s="756"/>
      <c r="CD4" s="709" t="s">
        <v>226</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15">
      <c r="B5" s="715" t="s">
        <v>227</v>
      </c>
      <c r="C5" s="716"/>
      <c r="D5" s="716"/>
      <c r="E5" s="716"/>
      <c r="F5" s="716"/>
      <c r="G5" s="716"/>
      <c r="H5" s="716"/>
      <c r="I5" s="716"/>
      <c r="J5" s="716"/>
      <c r="K5" s="716"/>
      <c r="L5" s="716"/>
      <c r="M5" s="716"/>
      <c r="N5" s="716"/>
      <c r="O5" s="716"/>
      <c r="P5" s="716"/>
      <c r="Q5" s="717"/>
      <c r="R5" s="712">
        <v>17974320</v>
      </c>
      <c r="S5" s="713"/>
      <c r="T5" s="713"/>
      <c r="U5" s="713"/>
      <c r="V5" s="713"/>
      <c r="W5" s="713"/>
      <c r="X5" s="713"/>
      <c r="Y5" s="738"/>
      <c r="Z5" s="751">
        <v>33.5</v>
      </c>
      <c r="AA5" s="751"/>
      <c r="AB5" s="751"/>
      <c r="AC5" s="751"/>
      <c r="AD5" s="752">
        <v>17468319</v>
      </c>
      <c r="AE5" s="752"/>
      <c r="AF5" s="752"/>
      <c r="AG5" s="752"/>
      <c r="AH5" s="752"/>
      <c r="AI5" s="752"/>
      <c r="AJ5" s="752"/>
      <c r="AK5" s="752"/>
      <c r="AL5" s="739">
        <v>54.9</v>
      </c>
      <c r="AM5" s="721"/>
      <c r="AN5" s="721"/>
      <c r="AO5" s="740"/>
      <c r="AP5" s="715" t="s">
        <v>228</v>
      </c>
      <c r="AQ5" s="716"/>
      <c r="AR5" s="716"/>
      <c r="AS5" s="716"/>
      <c r="AT5" s="716"/>
      <c r="AU5" s="716"/>
      <c r="AV5" s="716"/>
      <c r="AW5" s="716"/>
      <c r="AX5" s="716"/>
      <c r="AY5" s="716"/>
      <c r="AZ5" s="716"/>
      <c r="BA5" s="716"/>
      <c r="BB5" s="716"/>
      <c r="BC5" s="716"/>
      <c r="BD5" s="716"/>
      <c r="BE5" s="716"/>
      <c r="BF5" s="717"/>
      <c r="BG5" s="657">
        <v>17459355</v>
      </c>
      <c r="BH5" s="658"/>
      <c r="BI5" s="658"/>
      <c r="BJ5" s="658"/>
      <c r="BK5" s="658"/>
      <c r="BL5" s="658"/>
      <c r="BM5" s="658"/>
      <c r="BN5" s="659"/>
      <c r="BO5" s="695">
        <v>97.1</v>
      </c>
      <c r="BP5" s="695"/>
      <c r="BQ5" s="695"/>
      <c r="BR5" s="695"/>
      <c r="BS5" s="696">
        <v>411134</v>
      </c>
      <c r="BT5" s="696"/>
      <c r="BU5" s="696"/>
      <c r="BV5" s="696"/>
      <c r="BW5" s="696"/>
      <c r="BX5" s="696"/>
      <c r="BY5" s="696"/>
      <c r="BZ5" s="696"/>
      <c r="CA5" s="696"/>
      <c r="CB5" s="734"/>
      <c r="CD5" s="709" t="s">
        <v>223</v>
      </c>
      <c r="CE5" s="710"/>
      <c r="CF5" s="710"/>
      <c r="CG5" s="710"/>
      <c r="CH5" s="710"/>
      <c r="CI5" s="710"/>
      <c r="CJ5" s="710"/>
      <c r="CK5" s="710"/>
      <c r="CL5" s="710"/>
      <c r="CM5" s="710"/>
      <c r="CN5" s="710"/>
      <c r="CO5" s="710"/>
      <c r="CP5" s="710"/>
      <c r="CQ5" s="711"/>
      <c r="CR5" s="709" t="s">
        <v>229</v>
      </c>
      <c r="CS5" s="710"/>
      <c r="CT5" s="710"/>
      <c r="CU5" s="710"/>
      <c r="CV5" s="710"/>
      <c r="CW5" s="710"/>
      <c r="CX5" s="710"/>
      <c r="CY5" s="711"/>
      <c r="CZ5" s="709" t="s">
        <v>221</v>
      </c>
      <c r="DA5" s="710"/>
      <c r="DB5" s="710"/>
      <c r="DC5" s="711"/>
      <c r="DD5" s="709" t="s">
        <v>230</v>
      </c>
      <c r="DE5" s="710"/>
      <c r="DF5" s="710"/>
      <c r="DG5" s="710"/>
      <c r="DH5" s="710"/>
      <c r="DI5" s="710"/>
      <c r="DJ5" s="710"/>
      <c r="DK5" s="710"/>
      <c r="DL5" s="710"/>
      <c r="DM5" s="710"/>
      <c r="DN5" s="710"/>
      <c r="DO5" s="710"/>
      <c r="DP5" s="711"/>
      <c r="DQ5" s="709" t="s">
        <v>231</v>
      </c>
      <c r="DR5" s="710"/>
      <c r="DS5" s="710"/>
      <c r="DT5" s="710"/>
      <c r="DU5" s="710"/>
      <c r="DV5" s="710"/>
      <c r="DW5" s="710"/>
      <c r="DX5" s="710"/>
      <c r="DY5" s="710"/>
      <c r="DZ5" s="710"/>
      <c r="EA5" s="710"/>
      <c r="EB5" s="710"/>
      <c r="EC5" s="711"/>
    </row>
    <row r="6" spans="2:143" ht="11.25" customHeight="1" x14ac:dyDescent="0.15">
      <c r="B6" s="654" t="s">
        <v>232</v>
      </c>
      <c r="C6" s="655"/>
      <c r="D6" s="655"/>
      <c r="E6" s="655"/>
      <c r="F6" s="655"/>
      <c r="G6" s="655"/>
      <c r="H6" s="655"/>
      <c r="I6" s="655"/>
      <c r="J6" s="655"/>
      <c r="K6" s="655"/>
      <c r="L6" s="655"/>
      <c r="M6" s="655"/>
      <c r="N6" s="655"/>
      <c r="O6" s="655"/>
      <c r="P6" s="655"/>
      <c r="Q6" s="656"/>
      <c r="R6" s="657">
        <v>365335</v>
      </c>
      <c r="S6" s="658"/>
      <c r="T6" s="658"/>
      <c r="U6" s="658"/>
      <c r="V6" s="658"/>
      <c r="W6" s="658"/>
      <c r="X6" s="658"/>
      <c r="Y6" s="659"/>
      <c r="Z6" s="695">
        <v>0.7</v>
      </c>
      <c r="AA6" s="695"/>
      <c r="AB6" s="695"/>
      <c r="AC6" s="695"/>
      <c r="AD6" s="696">
        <v>365335</v>
      </c>
      <c r="AE6" s="696"/>
      <c r="AF6" s="696"/>
      <c r="AG6" s="696"/>
      <c r="AH6" s="696"/>
      <c r="AI6" s="696"/>
      <c r="AJ6" s="696"/>
      <c r="AK6" s="696"/>
      <c r="AL6" s="660">
        <v>1.1000000000000001</v>
      </c>
      <c r="AM6" s="661"/>
      <c r="AN6" s="661"/>
      <c r="AO6" s="697"/>
      <c r="AP6" s="654" t="s">
        <v>233</v>
      </c>
      <c r="AQ6" s="655"/>
      <c r="AR6" s="655"/>
      <c r="AS6" s="655"/>
      <c r="AT6" s="655"/>
      <c r="AU6" s="655"/>
      <c r="AV6" s="655"/>
      <c r="AW6" s="655"/>
      <c r="AX6" s="655"/>
      <c r="AY6" s="655"/>
      <c r="AZ6" s="655"/>
      <c r="BA6" s="655"/>
      <c r="BB6" s="655"/>
      <c r="BC6" s="655"/>
      <c r="BD6" s="655"/>
      <c r="BE6" s="655"/>
      <c r="BF6" s="656"/>
      <c r="BG6" s="657">
        <v>17459355</v>
      </c>
      <c r="BH6" s="658"/>
      <c r="BI6" s="658"/>
      <c r="BJ6" s="658"/>
      <c r="BK6" s="658"/>
      <c r="BL6" s="658"/>
      <c r="BM6" s="658"/>
      <c r="BN6" s="659"/>
      <c r="BO6" s="695">
        <v>97.1</v>
      </c>
      <c r="BP6" s="695"/>
      <c r="BQ6" s="695"/>
      <c r="BR6" s="695"/>
      <c r="BS6" s="696">
        <v>411134</v>
      </c>
      <c r="BT6" s="696"/>
      <c r="BU6" s="696"/>
      <c r="BV6" s="696"/>
      <c r="BW6" s="696"/>
      <c r="BX6" s="696"/>
      <c r="BY6" s="696"/>
      <c r="BZ6" s="696"/>
      <c r="CA6" s="696"/>
      <c r="CB6" s="734"/>
      <c r="CD6" s="715" t="s">
        <v>234</v>
      </c>
      <c r="CE6" s="716"/>
      <c r="CF6" s="716"/>
      <c r="CG6" s="716"/>
      <c r="CH6" s="716"/>
      <c r="CI6" s="716"/>
      <c r="CJ6" s="716"/>
      <c r="CK6" s="716"/>
      <c r="CL6" s="716"/>
      <c r="CM6" s="716"/>
      <c r="CN6" s="716"/>
      <c r="CO6" s="716"/>
      <c r="CP6" s="716"/>
      <c r="CQ6" s="717"/>
      <c r="CR6" s="657">
        <v>271914</v>
      </c>
      <c r="CS6" s="658"/>
      <c r="CT6" s="658"/>
      <c r="CU6" s="658"/>
      <c r="CV6" s="658"/>
      <c r="CW6" s="658"/>
      <c r="CX6" s="658"/>
      <c r="CY6" s="659"/>
      <c r="CZ6" s="739">
        <v>0.5</v>
      </c>
      <c r="DA6" s="721"/>
      <c r="DB6" s="721"/>
      <c r="DC6" s="741"/>
      <c r="DD6" s="663" t="s">
        <v>235</v>
      </c>
      <c r="DE6" s="658"/>
      <c r="DF6" s="658"/>
      <c r="DG6" s="658"/>
      <c r="DH6" s="658"/>
      <c r="DI6" s="658"/>
      <c r="DJ6" s="658"/>
      <c r="DK6" s="658"/>
      <c r="DL6" s="658"/>
      <c r="DM6" s="658"/>
      <c r="DN6" s="658"/>
      <c r="DO6" s="658"/>
      <c r="DP6" s="659"/>
      <c r="DQ6" s="663">
        <v>271914</v>
      </c>
      <c r="DR6" s="658"/>
      <c r="DS6" s="658"/>
      <c r="DT6" s="658"/>
      <c r="DU6" s="658"/>
      <c r="DV6" s="658"/>
      <c r="DW6" s="658"/>
      <c r="DX6" s="658"/>
      <c r="DY6" s="658"/>
      <c r="DZ6" s="658"/>
      <c r="EA6" s="658"/>
      <c r="EB6" s="658"/>
      <c r="EC6" s="694"/>
    </row>
    <row r="7" spans="2:143" ht="11.25" customHeight="1" x14ac:dyDescent="0.15">
      <c r="B7" s="654" t="s">
        <v>236</v>
      </c>
      <c r="C7" s="655"/>
      <c r="D7" s="655"/>
      <c r="E7" s="655"/>
      <c r="F7" s="655"/>
      <c r="G7" s="655"/>
      <c r="H7" s="655"/>
      <c r="I7" s="655"/>
      <c r="J7" s="655"/>
      <c r="K7" s="655"/>
      <c r="L7" s="655"/>
      <c r="M7" s="655"/>
      <c r="N7" s="655"/>
      <c r="O7" s="655"/>
      <c r="P7" s="655"/>
      <c r="Q7" s="656"/>
      <c r="R7" s="657">
        <v>8392</v>
      </c>
      <c r="S7" s="658"/>
      <c r="T7" s="658"/>
      <c r="U7" s="658"/>
      <c r="V7" s="658"/>
      <c r="W7" s="658"/>
      <c r="X7" s="658"/>
      <c r="Y7" s="659"/>
      <c r="Z7" s="695">
        <v>0</v>
      </c>
      <c r="AA7" s="695"/>
      <c r="AB7" s="695"/>
      <c r="AC7" s="695"/>
      <c r="AD7" s="696">
        <v>8392</v>
      </c>
      <c r="AE7" s="696"/>
      <c r="AF7" s="696"/>
      <c r="AG7" s="696"/>
      <c r="AH7" s="696"/>
      <c r="AI7" s="696"/>
      <c r="AJ7" s="696"/>
      <c r="AK7" s="696"/>
      <c r="AL7" s="660">
        <v>0</v>
      </c>
      <c r="AM7" s="661"/>
      <c r="AN7" s="661"/>
      <c r="AO7" s="697"/>
      <c r="AP7" s="654" t="s">
        <v>237</v>
      </c>
      <c r="AQ7" s="655"/>
      <c r="AR7" s="655"/>
      <c r="AS7" s="655"/>
      <c r="AT7" s="655"/>
      <c r="AU7" s="655"/>
      <c r="AV7" s="655"/>
      <c r="AW7" s="655"/>
      <c r="AX7" s="655"/>
      <c r="AY7" s="655"/>
      <c r="AZ7" s="655"/>
      <c r="BA7" s="655"/>
      <c r="BB7" s="655"/>
      <c r="BC7" s="655"/>
      <c r="BD7" s="655"/>
      <c r="BE7" s="655"/>
      <c r="BF7" s="656"/>
      <c r="BG7" s="657">
        <v>7584320</v>
      </c>
      <c r="BH7" s="658"/>
      <c r="BI7" s="658"/>
      <c r="BJ7" s="658"/>
      <c r="BK7" s="658"/>
      <c r="BL7" s="658"/>
      <c r="BM7" s="658"/>
      <c r="BN7" s="659"/>
      <c r="BO7" s="695">
        <v>42.2</v>
      </c>
      <c r="BP7" s="695"/>
      <c r="BQ7" s="695"/>
      <c r="BR7" s="695"/>
      <c r="BS7" s="696">
        <v>411134</v>
      </c>
      <c r="BT7" s="696"/>
      <c r="BU7" s="696"/>
      <c r="BV7" s="696"/>
      <c r="BW7" s="696"/>
      <c r="BX7" s="696"/>
      <c r="BY7" s="696"/>
      <c r="BZ7" s="696"/>
      <c r="CA7" s="696"/>
      <c r="CB7" s="734"/>
      <c r="CD7" s="654" t="s">
        <v>238</v>
      </c>
      <c r="CE7" s="655"/>
      <c r="CF7" s="655"/>
      <c r="CG7" s="655"/>
      <c r="CH7" s="655"/>
      <c r="CI7" s="655"/>
      <c r="CJ7" s="655"/>
      <c r="CK7" s="655"/>
      <c r="CL7" s="655"/>
      <c r="CM7" s="655"/>
      <c r="CN7" s="655"/>
      <c r="CO7" s="655"/>
      <c r="CP7" s="655"/>
      <c r="CQ7" s="656"/>
      <c r="CR7" s="657">
        <v>7507322</v>
      </c>
      <c r="CS7" s="658"/>
      <c r="CT7" s="658"/>
      <c r="CU7" s="658"/>
      <c r="CV7" s="658"/>
      <c r="CW7" s="658"/>
      <c r="CX7" s="658"/>
      <c r="CY7" s="659"/>
      <c r="CZ7" s="695">
        <v>14.5</v>
      </c>
      <c r="DA7" s="695"/>
      <c r="DB7" s="695"/>
      <c r="DC7" s="695"/>
      <c r="DD7" s="663">
        <v>567932</v>
      </c>
      <c r="DE7" s="658"/>
      <c r="DF7" s="658"/>
      <c r="DG7" s="658"/>
      <c r="DH7" s="658"/>
      <c r="DI7" s="658"/>
      <c r="DJ7" s="658"/>
      <c r="DK7" s="658"/>
      <c r="DL7" s="658"/>
      <c r="DM7" s="658"/>
      <c r="DN7" s="658"/>
      <c r="DO7" s="658"/>
      <c r="DP7" s="659"/>
      <c r="DQ7" s="663">
        <v>5663691</v>
      </c>
      <c r="DR7" s="658"/>
      <c r="DS7" s="658"/>
      <c r="DT7" s="658"/>
      <c r="DU7" s="658"/>
      <c r="DV7" s="658"/>
      <c r="DW7" s="658"/>
      <c r="DX7" s="658"/>
      <c r="DY7" s="658"/>
      <c r="DZ7" s="658"/>
      <c r="EA7" s="658"/>
      <c r="EB7" s="658"/>
      <c r="EC7" s="694"/>
    </row>
    <row r="8" spans="2:143" ht="11.25" customHeight="1" x14ac:dyDescent="0.15">
      <c r="B8" s="654" t="s">
        <v>239</v>
      </c>
      <c r="C8" s="655"/>
      <c r="D8" s="655"/>
      <c r="E8" s="655"/>
      <c r="F8" s="655"/>
      <c r="G8" s="655"/>
      <c r="H8" s="655"/>
      <c r="I8" s="655"/>
      <c r="J8" s="655"/>
      <c r="K8" s="655"/>
      <c r="L8" s="655"/>
      <c r="M8" s="655"/>
      <c r="N8" s="655"/>
      <c r="O8" s="655"/>
      <c r="P8" s="655"/>
      <c r="Q8" s="656"/>
      <c r="R8" s="657">
        <v>83779</v>
      </c>
      <c r="S8" s="658"/>
      <c r="T8" s="658"/>
      <c r="U8" s="658"/>
      <c r="V8" s="658"/>
      <c r="W8" s="658"/>
      <c r="X8" s="658"/>
      <c r="Y8" s="659"/>
      <c r="Z8" s="695">
        <v>0.2</v>
      </c>
      <c r="AA8" s="695"/>
      <c r="AB8" s="695"/>
      <c r="AC8" s="695"/>
      <c r="AD8" s="696">
        <v>83779</v>
      </c>
      <c r="AE8" s="696"/>
      <c r="AF8" s="696"/>
      <c r="AG8" s="696"/>
      <c r="AH8" s="696"/>
      <c r="AI8" s="696"/>
      <c r="AJ8" s="696"/>
      <c r="AK8" s="696"/>
      <c r="AL8" s="660">
        <v>0.3</v>
      </c>
      <c r="AM8" s="661"/>
      <c r="AN8" s="661"/>
      <c r="AO8" s="697"/>
      <c r="AP8" s="654" t="s">
        <v>240</v>
      </c>
      <c r="AQ8" s="655"/>
      <c r="AR8" s="655"/>
      <c r="AS8" s="655"/>
      <c r="AT8" s="655"/>
      <c r="AU8" s="655"/>
      <c r="AV8" s="655"/>
      <c r="AW8" s="655"/>
      <c r="AX8" s="655"/>
      <c r="AY8" s="655"/>
      <c r="AZ8" s="655"/>
      <c r="BA8" s="655"/>
      <c r="BB8" s="655"/>
      <c r="BC8" s="655"/>
      <c r="BD8" s="655"/>
      <c r="BE8" s="655"/>
      <c r="BF8" s="656"/>
      <c r="BG8" s="657">
        <v>209490</v>
      </c>
      <c r="BH8" s="658"/>
      <c r="BI8" s="658"/>
      <c r="BJ8" s="658"/>
      <c r="BK8" s="658"/>
      <c r="BL8" s="658"/>
      <c r="BM8" s="658"/>
      <c r="BN8" s="659"/>
      <c r="BO8" s="695">
        <v>1.2</v>
      </c>
      <c r="BP8" s="695"/>
      <c r="BQ8" s="695"/>
      <c r="BR8" s="695"/>
      <c r="BS8" s="696" t="s">
        <v>235</v>
      </c>
      <c r="BT8" s="696"/>
      <c r="BU8" s="696"/>
      <c r="BV8" s="696"/>
      <c r="BW8" s="696"/>
      <c r="BX8" s="696"/>
      <c r="BY8" s="696"/>
      <c r="BZ8" s="696"/>
      <c r="CA8" s="696"/>
      <c r="CB8" s="734"/>
      <c r="CD8" s="654" t="s">
        <v>241</v>
      </c>
      <c r="CE8" s="655"/>
      <c r="CF8" s="655"/>
      <c r="CG8" s="655"/>
      <c r="CH8" s="655"/>
      <c r="CI8" s="655"/>
      <c r="CJ8" s="655"/>
      <c r="CK8" s="655"/>
      <c r="CL8" s="655"/>
      <c r="CM8" s="655"/>
      <c r="CN8" s="655"/>
      <c r="CO8" s="655"/>
      <c r="CP8" s="655"/>
      <c r="CQ8" s="656"/>
      <c r="CR8" s="657">
        <v>18996605</v>
      </c>
      <c r="CS8" s="658"/>
      <c r="CT8" s="658"/>
      <c r="CU8" s="658"/>
      <c r="CV8" s="658"/>
      <c r="CW8" s="658"/>
      <c r="CX8" s="658"/>
      <c r="CY8" s="659"/>
      <c r="CZ8" s="695">
        <v>36.6</v>
      </c>
      <c r="DA8" s="695"/>
      <c r="DB8" s="695"/>
      <c r="DC8" s="695"/>
      <c r="DD8" s="663">
        <v>282290</v>
      </c>
      <c r="DE8" s="658"/>
      <c r="DF8" s="658"/>
      <c r="DG8" s="658"/>
      <c r="DH8" s="658"/>
      <c r="DI8" s="658"/>
      <c r="DJ8" s="658"/>
      <c r="DK8" s="658"/>
      <c r="DL8" s="658"/>
      <c r="DM8" s="658"/>
      <c r="DN8" s="658"/>
      <c r="DO8" s="658"/>
      <c r="DP8" s="659"/>
      <c r="DQ8" s="663">
        <v>9743976</v>
      </c>
      <c r="DR8" s="658"/>
      <c r="DS8" s="658"/>
      <c r="DT8" s="658"/>
      <c r="DU8" s="658"/>
      <c r="DV8" s="658"/>
      <c r="DW8" s="658"/>
      <c r="DX8" s="658"/>
      <c r="DY8" s="658"/>
      <c r="DZ8" s="658"/>
      <c r="EA8" s="658"/>
      <c r="EB8" s="658"/>
      <c r="EC8" s="694"/>
    </row>
    <row r="9" spans="2:143" ht="11.25" customHeight="1" x14ac:dyDescent="0.15">
      <c r="B9" s="654" t="s">
        <v>242</v>
      </c>
      <c r="C9" s="655"/>
      <c r="D9" s="655"/>
      <c r="E9" s="655"/>
      <c r="F9" s="655"/>
      <c r="G9" s="655"/>
      <c r="H9" s="655"/>
      <c r="I9" s="655"/>
      <c r="J9" s="655"/>
      <c r="K9" s="655"/>
      <c r="L9" s="655"/>
      <c r="M9" s="655"/>
      <c r="N9" s="655"/>
      <c r="O9" s="655"/>
      <c r="P9" s="655"/>
      <c r="Q9" s="656"/>
      <c r="R9" s="657">
        <v>66311</v>
      </c>
      <c r="S9" s="658"/>
      <c r="T9" s="658"/>
      <c r="U9" s="658"/>
      <c r="V9" s="658"/>
      <c r="W9" s="658"/>
      <c r="X9" s="658"/>
      <c r="Y9" s="659"/>
      <c r="Z9" s="695">
        <v>0.1</v>
      </c>
      <c r="AA9" s="695"/>
      <c r="AB9" s="695"/>
      <c r="AC9" s="695"/>
      <c r="AD9" s="696">
        <v>66311</v>
      </c>
      <c r="AE9" s="696"/>
      <c r="AF9" s="696"/>
      <c r="AG9" s="696"/>
      <c r="AH9" s="696"/>
      <c r="AI9" s="696"/>
      <c r="AJ9" s="696"/>
      <c r="AK9" s="696"/>
      <c r="AL9" s="660">
        <v>0.2</v>
      </c>
      <c r="AM9" s="661"/>
      <c r="AN9" s="661"/>
      <c r="AO9" s="697"/>
      <c r="AP9" s="654" t="s">
        <v>243</v>
      </c>
      <c r="AQ9" s="655"/>
      <c r="AR9" s="655"/>
      <c r="AS9" s="655"/>
      <c r="AT9" s="655"/>
      <c r="AU9" s="655"/>
      <c r="AV9" s="655"/>
      <c r="AW9" s="655"/>
      <c r="AX9" s="655"/>
      <c r="AY9" s="655"/>
      <c r="AZ9" s="655"/>
      <c r="BA9" s="655"/>
      <c r="BB9" s="655"/>
      <c r="BC9" s="655"/>
      <c r="BD9" s="655"/>
      <c r="BE9" s="655"/>
      <c r="BF9" s="656"/>
      <c r="BG9" s="657">
        <v>5521494</v>
      </c>
      <c r="BH9" s="658"/>
      <c r="BI9" s="658"/>
      <c r="BJ9" s="658"/>
      <c r="BK9" s="658"/>
      <c r="BL9" s="658"/>
      <c r="BM9" s="658"/>
      <c r="BN9" s="659"/>
      <c r="BO9" s="695">
        <v>30.7</v>
      </c>
      <c r="BP9" s="695"/>
      <c r="BQ9" s="695"/>
      <c r="BR9" s="695"/>
      <c r="BS9" s="696" t="s">
        <v>244</v>
      </c>
      <c r="BT9" s="696"/>
      <c r="BU9" s="696"/>
      <c r="BV9" s="696"/>
      <c r="BW9" s="696"/>
      <c r="BX9" s="696"/>
      <c r="BY9" s="696"/>
      <c r="BZ9" s="696"/>
      <c r="CA9" s="696"/>
      <c r="CB9" s="734"/>
      <c r="CD9" s="654" t="s">
        <v>245</v>
      </c>
      <c r="CE9" s="655"/>
      <c r="CF9" s="655"/>
      <c r="CG9" s="655"/>
      <c r="CH9" s="655"/>
      <c r="CI9" s="655"/>
      <c r="CJ9" s="655"/>
      <c r="CK9" s="655"/>
      <c r="CL9" s="655"/>
      <c r="CM9" s="655"/>
      <c r="CN9" s="655"/>
      <c r="CO9" s="655"/>
      <c r="CP9" s="655"/>
      <c r="CQ9" s="656"/>
      <c r="CR9" s="657">
        <v>4609657</v>
      </c>
      <c r="CS9" s="658"/>
      <c r="CT9" s="658"/>
      <c r="CU9" s="658"/>
      <c r="CV9" s="658"/>
      <c r="CW9" s="658"/>
      <c r="CX9" s="658"/>
      <c r="CY9" s="659"/>
      <c r="CZ9" s="695">
        <v>8.9</v>
      </c>
      <c r="DA9" s="695"/>
      <c r="DB9" s="695"/>
      <c r="DC9" s="695"/>
      <c r="DD9" s="663">
        <v>4828</v>
      </c>
      <c r="DE9" s="658"/>
      <c r="DF9" s="658"/>
      <c r="DG9" s="658"/>
      <c r="DH9" s="658"/>
      <c r="DI9" s="658"/>
      <c r="DJ9" s="658"/>
      <c r="DK9" s="658"/>
      <c r="DL9" s="658"/>
      <c r="DM9" s="658"/>
      <c r="DN9" s="658"/>
      <c r="DO9" s="658"/>
      <c r="DP9" s="659"/>
      <c r="DQ9" s="663">
        <v>3658837</v>
      </c>
      <c r="DR9" s="658"/>
      <c r="DS9" s="658"/>
      <c r="DT9" s="658"/>
      <c r="DU9" s="658"/>
      <c r="DV9" s="658"/>
      <c r="DW9" s="658"/>
      <c r="DX9" s="658"/>
      <c r="DY9" s="658"/>
      <c r="DZ9" s="658"/>
      <c r="EA9" s="658"/>
      <c r="EB9" s="658"/>
      <c r="EC9" s="694"/>
    </row>
    <row r="10" spans="2:143" ht="11.25" customHeight="1" x14ac:dyDescent="0.15">
      <c r="B10" s="654" t="s">
        <v>246</v>
      </c>
      <c r="C10" s="655"/>
      <c r="D10" s="655"/>
      <c r="E10" s="655"/>
      <c r="F10" s="655"/>
      <c r="G10" s="655"/>
      <c r="H10" s="655"/>
      <c r="I10" s="655"/>
      <c r="J10" s="655"/>
      <c r="K10" s="655"/>
      <c r="L10" s="655"/>
      <c r="M10" s="655"/>
      <c r="N10" s="655"/>
      <c r="O10" s="655"/>
      <c r="P10" s="655"/>
      <c r="Q10" s="656"/>
      <c r="R10" s="657" t="s">
        <v>235</v>
      </c>
      <c r="S10" s="658"/>
      <c r="T10" s="658"/>
      <c r="U10" s="658"/>
      <c r="V10" s="658"/>
      <c r="W10" s="658"/>
      <c r="X10" s="658"/>
      <c r="Y10" s="659"/>
      <c r="Z10" s="695" t="s">
        <v>244</v>
      </c>
      <c r="AA10" s="695"/>
      <c r="AB10" s="695"/>
      <c r="AC10" s="695"/>
      <c r="AD10" s="696" t="s">
        <v>235</v>
      </c>
      <c r="AE10" s="696"/>
      <c r="AF10" s="696"/>
      <c r="AG10" s="696"/>
      <c r="AH10" s="696"/>
      <c r="AI10" s="696"/>
      <c r="AJ10" s="696"/>
      <c r="AK10" s="696"/>
      <c r="AL10" s="660" t="s">
        <v>235</v>
      </c>
      <c r="AM10" s="661"/>
      <c r="AN10" s="661"/>
      <c r="AO10" s="697"/>
      <c r="AP10" s="654" t="s">
        <v>247</v>
      </c>
      <c r="AQ10" s="655"/>
      <c r="AR10" s="655"/>
      <c r="AS10" s="655"/>
      <c r="AT10" s="655"/>
      <c r="AU10" s="655"/>
      <c r="AV10" s="655"/>
      <c r="AW10" s="655"/>
      <c r="AX10" s="655"/>
      <c r="AY10" s="655"/>
      <c r="AZ10" s="655"/>
      <c r="BA10" s="655"/>
      <c r="BB10" s="655"/>
      <c r="BC10" s="655"/>
      <c r="BD10" s="655"/>
      <c r="BE10" s="655"/>
      <c r="BF10" s="656"/>
      <c r="BG10" s="657">
        <v>327511</v>
      </c>
      <c r="BH10" s="658"/>
      <c r="BI10" s="658"/>
      <c r="BJ10" s="658"/>
      <c r="BK10" s="658"/>
      <c r="BL10" s="658"/>
      <c r="BM10" s="658"/>
      <c r="BN10" s="659"/>
      <c r="BO10" s="695">
        <v>1.8</v>
      </c>
      <c r="BP10" s="695"/>
      <c r="BQ10" s="695"/>
      <c r="BR10" s="695"/>
      <c r="BS10" s="696" t="s">
        <v>235</v>
      </c>
      <c r="BT10" s="696"/>
      <c r="BU10" s="696"/>
      <c r="BV10" s="696"/>
      <c r="BW10" s="696"/>
      <c r="BX10" s="696"/>
      <c r="BY10" s="696"/>
      <c r="BZ10" s="696"/>
      <c r="CA10" s="696"/>
      <c r="CB10" s="734"/>
      <c r="CD10" s="654" t="s">
        <v>248</v>
      </c>
      <c r="CE10" s="655"/>
      <c r="CF10" s="655"/>
      <c r="CG10" s="655"/>
      <c r="CH10" s="655"/>
      <c r="CI10" s="655"/>
      <c r="CJ10" s="655"/>
      <c r="CK10" s="655"/>
      <c r="CL10" s="655"/>
      <c r="CM10" s="655"/>
      <c r="CN10" s="655"/>
      <c r="CO10" s="655"/>
      <c r="CP10" s="655"/>
      <c r="CQ10" s="656"/>
      <c r="CR10" s="657">
        <v>77679</v>
      </c>
      <c r="CS10" s="658"/>
      <c r="CT10" s="658"/>
      <c r="CU10" s="658"/>
      <c r="CV10" s="658"/>
      <c r="CW10" s="658"/>
      <c r="CX10" s="658"/>
      <c r="CY10" s="659"/>
      <c r="CZ10" s="695">
        <v>0.1</v>
      </c>
      <c r="DA10" s="695"/>
      <c r="DB10" s="695"/>
      <c r="DC10" s="695"/>
      <c r="DD10" s="663">
        <v>1403</v>
      </c>
      <c r="DE10" s="658"/>
      <c r="DF10" s="658"/>
      <c r="DG10" s="658"/>
      <c r="DH10" s="658"/>
      <c r="DI10" s="658"/>
      <c r="DJ10" s="658"/>
      <c r="DK10" s="658"/>
      <c r="DL10" s="658"/>
      <c r="DM10" s="658"/>
      <c r="DN10" s="658"/>
      <c r="DO10" s="658"/>
      <c r="DP10" s="659"/>
      <c r="DQ10" s="663">
        <v>74199</v>
      </c>
      <c r="DR10" s="658"/>
      <c r="DS10" s="658"/>
      <c r="DT10" s="658"/>
      <c r="DU10" s="658"/>
      <c r="DV10" s="658"/>
      <c r="DW10" s="658"/>
      <c r="DX10" s="658"/>
      <c r="DY10" s="658"/>
      <c r="DZ10" s="658"/>
      <c r="EA10" s="658"/>
      <c r="EB10" s="658"/>
      <c r="EC10" s="694"/>
    </row>
    <row r="11" spans="2:143" ht="11.25" customHeight="1" x14ac:dyDescent="0.15">
      <c r="B11" s="654" t="s">
        <v>249</v>
      </c>
      <c r="C11" s="655"/>
      <c r="D11" s="655"/>
      <c r="E11" s="655"/>
      <c r="F11" s="655"/>
      <c r="G11" s="655"/>
      <c r="H11" s="655"/>
      <c r="I11" s="655"/>
      <c r="J11" s="655"/>
      <c r="K11" s="655"/>
      <c r="L11" s="655"/>
      <c r="M11" s="655"/>
      <c r="N11" s="655"/>
      <c r="O11" s="655"/>
      <c r="P11" s="655"/>
      <c r="Q11" s="656"/>
      <c r="R11" s="657">
        <v>2635359</v>
      </c>
      <c r="S11" s="658"/>
      <c r="T11" s="658"/>
      <c r="U11" s="658"/>
      <c r="V11" s="658"/>
      <c r="W11" s="658"/>
      <c r="X11" s="658"/>
      <c r="Y11" s="659"/>
      <c r="Z11" s="660">
        <v>4.9000000000000004</v>
      </c>
      <c r="AA11" s="661"/>
      <c r="AB11" s="661"/>
      <c r="AC11" s="662"/>
      <c r="AD11" s="663">
        <v>2635359</v>
      </c>
      <c r="AE11" s="658"/>
      <c r="AF11" s="658"/>
      <c r="AG11" s="658"/>
      <c r="AH11" s="658"/>
      <c r="AI11" s="658"/>
      <c r="AJ11" s="658"/>
      <c r="AK11" s="659"/>
      <c r="AL11" s="660">
        <v>8.3000000000000007</v>
      </c>
      <c r="AM11" s="661"/>
      <c r="AN11" s="661"/>
      <c r="AO11" s="697"/>
      <c r="AP11" s="654" t="s">
        <v>250</v>
      </c>
      <c r="AQ11" s="655"/>
      <c r="AR11" s="655"/>
      <c r="AS11" s="655"/>
      <c r="AT11" s="655"/>
      <c r="AU11" s="655"/>
      <c r="AV11" s="655"/>
      <c r="AW11" s="655"/>
      <c r="AX11" s="655"/>
      <c r="AY11" s="655"/>
      <c r="AZ11" s="655"/>
      <c r="BA11" s="655"/>
      <c r="BB11" s="655"/>
      <c r="BC11" s="655"/>
      <c r="BD11" s="655"/>
      <c r="BE11" s="655"/>
      <c r="BF11" s="656"/>
      <c r="BG11" s="657">
        <v>1525825</v>
      </c>
      <c r="BH11" s="658"/>
      <c r="BI11" s="658"/>
      <c r="BJ11" s="658"/>
      <c r="BK11" s="658"/>
      <c r="BL11" s="658"/>
      <c r="BM11" s="658"/>
      <c r="BN11" s="659"/>
      <c r="BO11" s="695">
        <v>8.5</v>
      </c>
      <c r="BP11" s="695"/>
      <c r="BQ11" s="695"/>
      <c r="BR11" s="695"/>
      <c r="BS11" s="696">
        <v>411134</v>
      </c>
      <c r="BT11" s="696"/>
      <c r="BU11" s="696"/>
      <c r="BV11" s="696"/>
      <c r="BW11" s="696"/>
      <c r="BX11" s="696"/>
      <c r="BY11" s="696"/>
      <c r="BZ11" s="696"/>
      <c r="CA11" s="696"/>
      <c r="CB11" s="734"/>
      <c r="CD11" s="654" t="s">
        <v>251</v>
      </c>
      <c r="CE11" s="655"/>
      <c r="CF11" s="655"/>
      <c r="CG11" s="655"/>
      <c r="CH11" s="655"/>
      <c r="CI11" s="655"/>
      <c r="CJ11" s="655"/>
      <c r="CK11" s="655"/>
      <c r="CL11" s="655"/>
      <c r="CM11" s="655"/>
      <c r="CN11" s="655"/>
      <c r="CO11" s="655"/>
      <c r="CP11" s="655"/>
      <c r="CQ11" s="656"/>
      <c r="CR11" s="657">
        <v>2388290</v>
      </c>
      <c r="CS11" s="658"/>
      <c r="CT11" s="658"/>
      <c r="CU11" s="658"/>
      <c r="CV11" s="658"/>
      <c r="CW11" s="658"/>
      <c r="CX11" s="658"/>
      <c r="CY11" s="659"/>
      <c r="CZ11" s="695">
        <v>4.5999999999999996</v>
      </c>
      <c r="DA11" s="695"/>
      <c r="DB11" s="695"/>
      <c r="DC11" s="695"/>
      <c r="DD11" s="663">
        <v>465314</v>
      </c>
      <c r="DE11" s="658"/>
      <c r="DF11" s="658"/>
      <c r="DG11" s="658"/>
      <c r="DH11" s="658"/>
      <c r="DI11" s="658"/>
      <c r="DJ11" s="658"/>
      <c r="DK11" s="658"/>
      <c r="DL11" s="658"/>
      <c r="DM11" s="658"/>
      <c r="DN11" s="658"/>
      <c r="DO11" s="658"/>
      <c r="DP11" s="659"/>
      <c r="DQ11" s="663">
        <v>1518310</v>
      </c>
      <c r="DR11" s="658"/>
      <c r="DS11" s="658"/>
      <c r="DT11" s="658"/>
      <c r="DU11" s="658"/>
      <c r="DV11" s="658"/>
      <c r="DW11" s="658"/>
      <c r="DX11" s="658"/>
      <c r="DY11" s="658"/>
      <c r="DZ11" s="658"/>
      <c r="EA11" s="658"/>
      <c r="EB11" s="658"/>
      <c r="EC11" s="694"/>
    </row>
    <row r="12" spans="2:143" ht="11.25" customHeight="1" x14ac:dyDescent="0.15">
      <c r="B12" s="654" t="s">
        <v>252</v>
      </c>
      <c r="C12" s="655"/>
      <c r="D12" s="655"/>
      <c r="E12" s="655"/>
      <c r="F12" s="655"/>
      <c r="G12" s="655"/>
      <c r="H12" s="655"/>
      <c r="I12" s="655"/>
      <c r="J12" s="655"/>
      <c r="K12" s="655"/>
      <c r="L12" s="655"/>
      <c r="M12" s="655"/>
      <c r="N12" s="655"/>
      <c r="O12" s="655"/>
      <c r="P12" s="655"/>
      <c r="Q12" s="656"/>
      <c r="R12" s="657">
        <v>31234</v>
      </c>
      <c r="S12" s="658"/>
      <c r="T12" s="658"/>
      <c r="U12" s="658"/>
      <c r="V12" s="658"/>
      <c r="W12" s="658"/>
      <c r="X12" s="658"/>
      <c r="Y12" s="659"/>
      <c r="Z12" s="695">
        <v>0.1</v>
      </c>
      <c r="AA12" s="695"/>
      <c r="AB12" s="695"/>
      <c r="AC12" s="695"/>
      <c r="AD12" s="696">
        <v>31234</v>
      </c>
      <c r="AE12" s="696"/>
      <c r="AF12" s="696"/>
      <c r="AG12" s="696"/>
      <c r="AH12" s="696"/>
      <c r="AI12" s="696"/>
      <c r="AJ12" s="696"/>
      <c r="AK12" s="696"/>
      <c r="AL12" s="660">
        <v>0.1</v>
      </c>
      <c r="AM12" s="661"/>
      <c r="AN12" s="661"/>
      <c r="AO12" s="697"/>
      <c r="AP12" s="654" t="s">
        <v>253</v>
      </c>
      <c r="AQ12" s="655"/>
      <c r="AR12" s="655"/>
      <c r="AS12" s="655"/>
      <c r="AT12" s="655"/>
      <c r="AU12" s="655"/>
      <c r="AV12" s="655"/>
      <c r="AW12" s="655"/>
      <c r="AX12" s="655"/>
      <c r="AY12" s="655"/>
      <c r="AZ12" s="655"/>
      <c r="BA12" s="655"/>
      <c r="BB12" s="655"/>
      <c r="BC12" s="655"/>
      <c r="BD12" s="655"/>
      <c r="BE12" s="655"/>
      <c r="BF12" s="656"/>
      <c r="BG12" s="657">
        <v>8630219</v>
      </c>
      <c r="BH12" s="658"/>
      <c r="BI12" s="658"/>
      <c r="BJ12" s="658"/>
      <c r="BK12" s="658"/>
      <c r="BL12" s="658"/>
      <c r="BM12" s="658"/>
      <c r="BN12" s="659"/>
      <c r="BO12" s="695">
        <v>48</v>
      </c>
      <c r="BP12" s="695"/>
      <c r="BQ12" s="695"/>
      <c r="BR12" s="695"/>
      <c r="BS12" s="696" t="s">
        <v>244</v>
      </c>
      <c r="BT12" s="696"/>
      <c r="BU12" s="696"/>
      <c r="BV12" s="696"/>
      <c r="BW12" s="696"/>
      <c r="BX12" s="696"/>
      <c r="BY12" s="696"/>
      <c r="BZ12" s="696"/>
      <c r="CA12" s="696"/>
      <c r="CB12" s="734"/>
      <c r="CD12" s="654" t="s">
        <v>254</v>
      </c>
      <c r="CE12" s="655"/>
      <c r="CF12" s="655"/>
      <c r="CG12" s="655"/>
      <c r="CH12" s="655"/>
      <c r="CI12" s="655"/>
      <c r="CJ12" s="655"/>
      <c r="CK12" s="655"/>
      <c r="CL12" s="655"/>
      <c r="CM12" s="655"/>
      <c r="CN12" s="655"/>
      <c r="CO12" s="655"/>
      <c r="CP12" s="655"/>
      <c r="CQ12" s="656"/>
      <c r="CR12" s="657">
        <v>1772560</v>
      </c>
      <c r="CS12" s="658"/>
      <c r="CT12" s="658"/>
      <c r="CU12" s="658"/>
      <c r="CV12" s="658"/>
      <c r="CW12" s="658"/>
      <c r="CX12" s="658"/>
      <c r="CY12" s="659"/>
      <c r="CZ12" s="695">
        <v>3.4</v>
      </c>
      <c r="DA12" s="695"/>
      <c r="DB12" s="695"/>
      <c r="DC12" s="695"/>
      <c r="DD12" s="663">
        <v>8877</v>
      </c>
      <c r="DE12" s="658"/>
      <c r="DF12" s="658"/>
      <c r="DG12" s="658"/>
      <c r="DH12" s="658"/>
      <c r="DI12" s="658"/>
      <c r="DJ12" s="658"/>
      <c r="DK12" s="658"/>
      <c r="DL12" s="658"/>
      <c r="DM12" s="658"/>
      <c r="DN12" s="658"/>
      <c r="DO12" s="658"/>
      <c r="DP12" s="659"/>
      <c r="DQ12" s="663">
        <v>1096665</v>
      </c>
      <c r="DR12" s="658"/>
      <c r="DS12" s="658"/>
      <c r="DT12" s="658"/>
      <c r="DU12" s="658"/>
      <c r="DV12" s="658"/>
      <c r="DW12" s="658"/>
      <c r="DX12" s="658"/>
      <c r="DY12" s="658"/>
      <c r="DZ12" s="658"/>
      <c r="EA12" s="658"/>
      <c r="EB12" s="658"/>
      <c r="EC12" s="694"/>
    </row>
    <row r="13" spans="2:143" ht="11.25" customHeight="1" x14ac:dyDescent="0.15">
      <c r="B13" s="654" t="s">
        <v>255</v>
      </c>
      <c r="C13" s="655"/>
      <c r="D13" s="655"/>
      <c r="E13" s="655"/>
      <c r="F13" s="655"/>
      <c r="G13" s="655"/>
      <c r="H13" s="655"/>
      <c r="I13" s="655"/>
      <c r="J13" s="655"/>
      <c r="K13" s="655"/>
      <c r="L13" s="655"/>
      <c r="M13" s="655"/>
      <c r="N13" s="655"/>
      <c r="O13" s="655"/>
      <c r="P13" s="655"/>
      <c r="Q13" s="656"/>
      <c r="R13" s="657" t="s">
        <v>235</v>
      </c>
      <c r="S13" s="658"/>
      <c r="T13" s="658"/>
      <c r="U13" s="658"/>
      <c r="V13" s="658"/>
      <c r="W13" s="658"/>
      <c r="X13" s="658"/>
      <c r="Y13" s="659"/>
      <c r="Z13" s="695" t="s">
        <v>235</v>
      </c>
      <c r="AA13" s="695"/>
      <c r="AB13" s="695"/>
      <c r="AC13" s="695"/>
      <c r="AD13" s="696" t="s">
        <v>244</v>
      </c>
      <c r="AE13" s="696"/>
      <c r="AF13" s="696"/>
      <c r="AG13" s="696"/>
      <c r="AH13" s="696"/>
      <c r="AI13" s="696"/>
      <c r="AJ13" s="696"/>
      <c r="AK13" s="696"/>
      <c r="AL13" s="660" t="s">
        <v>235</v>
      </c>
      <c r="AM13" s="661"/>
      <c r="AN13" s="661"/>
      <c r="AO13" s="697"/>
      <c r="AP13" s="654" t="s">
        <v>256</v>
      </c>
      <c r="AQ13" s="655"/>
      <c r="AR13" s="655"/>
      <c r="AS13" s="655"/>
      <c r="AT13" s="655"/>
      <c r="AU13" s="655"/>
      <c r="AV13" s="655"/>
      <c r="AW13" s="655"/>
      <c r="AX13" s="655"/>
      <c r="AY13" s="655"/>
      <c r="AZ13" s="655"/>
      <c r="BA13" s="655"/>
      <c r="BB13" s="655"/>
      <c r="BC13" s="655"/>
      <c r="BD13" s="655"/>
      <c r="BE13" s="655"/>
      <c r="BF13" s="656"/>
      <c r="BG13" s="657">
        <v>8620431</v>
      </c>
      <c r="BH13" s="658"/>
      <c r="BI13" s="658"/>
      <c r="BJ13" s="658"/>
      <c r="BK13" s="658"/>
      <c r="BL13" s="658"/>
      <c r="BM13" s="658"/>
      <c r="BN13" s="659"/>
      <c r="BO13" s="695">
        <v>48</v>
      </c>
      <c r="BP13" s="695"/>
      <c r="BQ13" s="695"/>
      <c r="BR13" s="695"/>
      <c r="BS13" s="696" t="s">
        <v>244</v>
      </c>
      <c r="BT13" s="696"/>
      <c r="BU13" s="696"/>
      <c r="BV13" s="696"/>
      <c r="BW13" s="696"/>
      <c r="BX13" s="696"/>
      <c r="BY13" s="696"/>
      <c r="BZ13" s="696"/>
      <c r="CA13" s="696"/>
      <c r="CB13" s="734"/>
      <c r="CD13" s="654" t="s">
        <v>257</v>
      </c>
      <c r="CE13" s="655"/>
      <c r="CF13" s="655"/>
      <c r="CG13" s="655"/>
      <c r="CH13" s="655"/>
      <c r="CI13" s="655"/>
      <c r="CJ13" s="655"/>
      <c r="CK13" s="655"/>
      <c r="CL13" s="655"/>
      <c r="CM13" s="655"/>
      <c r="CN13" s="655"/>
      <c r="CO13" s="655"/>
      <c r="CP13" s="655"/>
      <c r="CQ13" s="656"/>
      <c r="CR13" s="657">
        <v>3568430</v>
      </c>
      <c r="CS13" s="658"/>
      <c r="CT13" s="658"/>
      <c r="CU13" s="658"/>
      <c r="CV13" s="658"/>
      <c r="CW13" s="658"/>
      <c r="CX13" s="658"/>
      <c r="CY13" s="659"/>
      <c r="CZ13" s="695">
        <v>6.9</v>
      </c>
      <c r="DA13" s="695"/>
      <c r="DB13" s="695"/>
      <c r="DC13" s="695"/>
      <c r="DD13" s="663">
        <v>1550198</v>
      </c>
      <c r="DE13" s="658"/>
      <c r="DF13" s="658"/>
      <c r="DG13" s="658"/>
      <c r="DH13" s="658"/>
      <c r="DI13" s="658"/>
      <c r="DJ13" s="658"/>
      <c r="DK13" s="658"/>
      <c r="DL13" s="658"/>
      <c r="DM13" s="658"/>
      <c r="DN13" s="658"/>
      <c r="DO13" s="658"/>
      <c r="DP13" s="659"/>
      <c r="DQ13" s="663">
        <v>2203115</v>
      </c>
      <c r="DR13" s="658"/>
      <c r="DS13" s="658"/>
      <c r="DT13" s="658"/>
      <c r="DU13" s="658"/>
      <c r="DV13" s="658"/>
      <c r="DW13" s="658"/>
      <c r="DX13" s="658"/>
      <c r="DY13" s="658"/>
      <c r="DZ13" s="658"/>
      <c r="EA13" s="658"/>
      <c r="EB13" s="658"/>
      <c r="EC13" s="694"/>
    </row>
    <row r="14" spans="2:143" ht="11.25" customHeight="1" x14ac:dyDescent="0.15">
      <c r="B14" s="654" t="s">
        <v>258</v>
      </c>
      <c r="C14" s="655"/>
      <c r="D14" s="655"/>
      <c r="E14" s="655"/>
      <c r="F14" s="655"/>
      <c r="G14" s="655"/>
      <c r="H14" s="655"/>
      <c r="I14" s="655"/>
      <c r="J14" s="655"/>
      <c r="K14" s="655"/>
      <c r="L14" s="655"/>
      <c r="M14" s="655"/>
      <c r="N14" s="655"/>
      <c r="O14" s="655"/>
      <c r="P14" s="655"/>
      <c r="Q14" s="656"/>
      <c r="R14" s="657" t="s">
        <v>244</v>
      </c>
      <c r="S14" s="658"/>
      <c r="T14" s="658"/>
      <c r="U14" s="658"/>
      <c r="V14" s="658"/>
      <c r="W14" s="658"/>
      <c r="X14" s="658"/>
      <c r="Y14" s="659"/>
      <c r="Z14" s="695" t="s">
        <v>235</v>
      </c>
      <c r="AA14" s="695"/>
      <c r="AB14" s="695"/>
      <c r="AC14" s="695"/>
      <c r="AD14" s="696" t="s">
        <v>244</v>
      </c>
      <c r="AE14" s="696"/>
      <c r="AF14" s="696"/>
      <c r="AG14" s="696"/>
      <c r="AH14" s="696"/>
      <c r="AI14" s="696"/>
      <c r="AJ14" s="696"/>
      <c r="AK14" s="696"/>
      <c r="AL14" s="660" t="s">
        <v>244</v>
      </c>
      <c r="AM14" s="661"/>
      <c r="AN14" s="661"/>
      <c r="AO14" s="697"/>
      <c r="AP14" s="654" t="s">
        <v>259</v>
      </c>
      <c r="AQ14" s="655"/>
      <c r="AR14" s="655"/>
      <c r="AS14" s="655"/>
      <c r="AT14" s="655"/>
      <c r="AU14" s="655"/>
      <c r="AV14" s="655"/>
      <c r="AW14" s="655"/>
      <c r="AX14" s="655"/>
      <c r="AY14" s="655"/>
      <c r="AZ14" s="655"/>
      <c r="BA14" s="655"/>
      <c r="BB14" s="655"/>
      <c r="BC14" s="655"/>
      <c r="BD14" s="655"/>
      <c r="BE14" s="655"/>
      <c r="BF14" s="656"/>
      <c r="BG14" s="657">
        <v>462876</v>
      </c>
      <c r="BH14" s="658"/>
      <c r="BI14" s="658"/>
      <c r="BJ14" s="658"/>
      <c r="BK14" s="658"/>
      <c r="BL14" s="658"/>
      <c r="BM14" s="658"/>
      <c r="BN14" s="659"/>
      <c r="BO14" s="695">
        <v>2.6</v>
      </c>
      <c r="BP14" s="695"/>
      <c r="BQ14" s="695"/>
      <c r="BR14" s="695"/>
      <c r="BS14" s="696" t="s">
        <v>244</v>
      </c>
      <c r="BT14" s="696"/>
      <c r="BU14" s="696"/>
      <c r="BV14" s="696"/>
      <c r="BW14" s="696"/>
      <c r="BX14" s="696"/>
      <c r="BY14" s="696"/>
      <c r="BZ14" s="696"/>
      <c r="CA14" s="696"/>
      <c r="CB14" s="734"/>
      <c r="CD14" s="654" t="s">
        <v>260</v>
      </c>
      <c r="CE14" s="655"/>
      <c r="CF14" s="655"/>
      <c r="CG14" s="655"/>
      <c r="CH14" s="655"/>
      <c r="CI14" s="655"/>
      <c r="CJ14" s="655"/>
      <c r="CK14" s="655"/>
      <c r="CL14" s="655"/>
      <c r="CM14" s="655"/>
      <c r="CN14" s="655"/>
      <c r="CO14" s="655"/>
      <c r="CP14" s="655"/>
      <c r="CQ14" s="656"/>
      <c r="CR14" s="657">
        <v>1543449</v>
      </c>
      <c r="CS14" s="658"/>
      <c r="CT14" s="658"/>
      <c r="CU14" s="658"/>
      <c r="CV14" s="658"/>
      <c r="CW14" s="658"/>
      <c r="CX14" s="658"/>
      <c r="CY14" s="659"/>
      <c r="CZ14" s="695">
        <v>3</v>
      </c>
      <c r="DA14" s="695"/>
      <c r="DB14" s="695"/>
      <c r="DC14" s="695"/>
      <c r="DD14" s="663">
        <v>24536</v>
      </c>
      <c r="DE14" s="658"/>
      <c r="DF14" s="658"/>
      <c r="DG14" s="658"/>
      <c r="DH14" s="658"/>
      <c r="DI14" s="658"/>
      <c r="DJ14" s="658"/>
      <c r="DK14" s="658"/>
      <c r="DL14" s="658"/>
      <c r="DM14" s="658"/>
      <c r="DN14" s="658"/>
      <c r="DO14" s="658"/>
      <c r="DP14" s="659"/>
      <c r="DQ14" s="663">
        <v>1514785</v>
      </c>
      <c r="DR14" s="658"/>
      <c r="DS14" s="658"/>
      <c r="DT14" s="658"/>
      <c r="DU14" s="658"/>
      <c r="DV14" s="658"/>
      <c r="DW14" s="658"/>
      <c r="DX14" s="658"/>
      <c r="DY14" s="658"/>
      <c r="DZ14" s="658"/>
      <c r="EA14" s="658"/>
      <c r="EB14" s="658"/>
      <c r="EC14" s="694"/>
    </row>
    <row r="15" spans="2:143" ht="11.25" customHeight="1" x14ac:dyDescent="0.15">
      <c r="B15" s="654" t="s">
        <v>261</v>
      </c>
      <c r="C15" s="655"/>
      <c r="D15" s="655"/>
      <c r="E15" s="655"/>
      <c r="F15" s="655"/>
      <c r="G15" s="655"/>
      <c r="H15" s="655"/>
      <c r="I15" s="655"/>
      <c r="J15" s="655"/>
      <c r="K15" s="655"/>
      <c r="L15" s="655"/>
      <c r="M15" s="655"/>
      <c r="N15" s="655"/>
      <c r="O15" s="655"/>
      <c r="P15" s="655"/>
      <c r="Q15" s="656"/>
      <c r="R15" s="657" t="s">
        <v>244</v>
      </c>
      <c r="S15" s="658"/>
      <c r="T15" s="658"/>
      <c r="U15" s="658"/>
      <c r="V15" s="658"/>
      <c r="W15" s="658"/>
      <c r="X15" s="658"/>
      <c r="Y15" s="659"/>
      <c r="Z15" s="695" t="s">
        <v>244</v>
      </c>
      <c r="AA15" s="695"/>
      <c r="AB15" s="695"/>
      <c r="AC15" s="695"/>
      <c r="AD15" s="696" t="s">
        <v>244</v>
      </c>
      <c r="AE15" s="696"/>
      <c r="AF15" s="696"/>
      <c r="AG15" s="696"/>
      <c r="AH15" s="696"/>
      <c r="AI15" s="696"/>
      <c r="AJ15" s="696"/>
      <c r="AK15" s="696"/>
      <c r="AL15" s="660" t="s">
        <v>235</v>
      </c>
      <c r="AM15" s="661"/>
      <c r="AN15" s="661"/>
      <c r="AO15" s="697"/>
      <c r="AP15" s="654" t="s">
        <v>262</v>
      </c>
      <c r="AQ15" s="655"/>
      <c r="AR15" s="655"/>
      <c r="AS15" s="655"/>
      <c r="AT15" s="655"/>
      <c r="AU15" s="655"/>
      <c r="AV15" s="655"/>
      <c r="AW15" s="655"/>
      <c r="AX15" s="655"/>
      <c r="AY15" s="655"/>
      <c r="AZ15" s="655"/>
      <c r="BA15" s="655"/>
      <c r="BB15" s="655"/>
      <c r="BC15" s="655"/>
      <c r="BD15" s="655"/>
      <c r="BE15" s="655"/>
      <c r="BF15" s="656"/>
      <c r="BG15" s="657">
        <v>781940</v>
      </c>
      <c r="BH15" s="658"/>
      <c r="BI15" s="658"/>
      <c r="BJ15" s="658"/>
      <c r="BK15" s="658"/>
      <c r="BL15" s="658"/>
      <c r="BM15" s="658"/>
      <c r="BN15" s="659"/>
      <c r="BO15" s="695">
        <v>4.4000000000000004</v>
      </c>
      <c r="BP15" s="695"/>
      <c r="BQ15" s="695"/>
      <c r="BR15" s="695"/>
      <c r="BS15" s="696" t="s">
        <v>244</v>
      </c>
      <c r="BT15" s="696"/>
      <c r="BU15" s="696"/>
      <c r="BV15" s="696"/>
      <c r="BW15" s="696"/>
      <c r="BX15" s="696"/>
      <c r="BY15" s="696"/>
      <c r="BZ15" s="696"/>
      <c r="CA15" s="696"/>
      <c r="CB15" s="734"/>
      <c r="CD15" s="654" t="s">
        <v>263</v>
      </c>
      <c r="CE15" s="655"/>
      <c r="CF15" s="655"/>
      <c r="CG15" s="655"/>
      <c r="CH15" s="655"/>
      <c r="CI15" s="655"/>
      <c r="CJ15" s="655"/>
      <c r="CK15" s="655"/>
      <c r="CL15" s="655"/>
      <c r="CM15" s="655"/>
      <c r="CN15" s="655"/>
      <c r="CO15" s="655"/>
      <c r="CP15" s="655"/>
      <c r="CQ15" s="656"/>
      <c r="CR15" s="657">
        <v>5233784</v>
      </c>
      <c r="CS15" s="658"/>
      <c r="CT15" s="658"/>
      <c r="CU15" s="658"/>
      <c r="CV15" s="658"/>
      <c r="CW15" s="658"/>
      <c r="CX15" s="658"/>
      <c r="CY15" s="659"/>
      <c r="CZ15" s="695">
        <v>10.1</v>
      </c>
      <c r="DA15" s="695"/>
      <c r="DB15" s="695"/>
      <c r="DC15" s="695"/>
      <c r="DD15" s="663">
        <v>653600</v>
      </c>
      <c r="DE15" s="658"/>
      <c r="DF15" s="658"/>
      <c r="DG15" s="658"/>
      <c r="DH15" s="658"/>
      <c r="DI15" s="658"/>
      <c r="DJ15" s="658"/>
      <c r="DK15" s="658"/>
      <c r="DL15" s="658"/>
      <c r="DM15" s="658"/>
      <c r="DN15" s="658"/>
      <c r="DO15" s="658"/>
      <c r="DP15" s="659"/>
      <c r="DQ15" s="663">
        <v>3947201</v>
      </c>
      <c r="DR15" s="658"/>
      <c r="DS15" s="658"/>
      <c r="DT15" s="658"/>
      <c r="DU15" s="658"/>
      <c r="DV15" s="658"/>
      <c r="DW15" s="658"/>
      <c r="DX15" s="658"/>
      <c r="DY15" s="658"/>
      <c r="DZ15" s="658"/>
      <c r="EA15" s="658"/>
      <c r="EB15" s="658"/>
      <c r="EC15" s="694"/>
    </row>
    <row r="16" spans="2:143" ht="11.25" customHeight="1" x14ac:dyDescent="0.15">
      <c r="B16" s="654" t="s">
        <v>264</v>
      </c>
      <c r="C16" s="655"/>
      <c r="D16" s="655"/>
      <c r="E16" s="655"/>
      <c r="F16" s="655"/>
      <c r="G16" s="655"/>
      <c r="H16" s="655"/>
      <c r="I16" s="655"/>
      <c r="J16" s="655"/>
      <c r="K16" s="655"/>
      <c r="L16" s="655"/>
      <c r="M16" s="655"/>
      <c r="N16" s="655"/>
      <c r="O16" s="655"/>
      <c r="P16" s="655"/>
      <c r="Q16" s="656"/>
      <c r="R16" s="657">
        <v>54453</v>
      </c>
      <c r="S16" s="658"/>
      <c r="T16" s="658"/>
      <c r="U16" s="658"/>
      <c r="V16" s="658"/>
      <c r="W16" s="658"/>
      <c r="X16" s="658"/>
      <c r="Y16" s="659"/>
      <c r="Z16" s="695">
        <v>0.1</v>
      </c>
      <c r="AA16" s="695"/>
      <c r="AB16" s="695"/>
      <c r="AC16" s="695"/>
      <c r="AD16" s="696">
        <v>54453</v>
      </c>
      <c r="AE16" s="696"/>
      <c r="AF16" s="696"/>
      <c r="AG16" s="696"/>
      <c r="AH16" s="696"/>
      <c r="AI16" s="696"/>
      <c r="AJ16" s="696"/>
      <c r="AK16" s="696"/>
      <c r="AL16" s="660">
        <v>0.2</v>
      </c>
      <c r="AM16" s="661"/>
      <c r="AN16" s="661"/>
      <c r="AO16" s="697"/>
      <c r="AP16" s="654" t="s">
        <v>265</v>
      </c>
      <c r="AQ16" s="655"/>
      <c r="AR16" s="655"/>
      <c r="AS16" s="655"/>
      <c r="AT16" s="655"/>
      <c r="AU16" s="655"/>
      <c r="AV16" s="655"/>
      <c r="AW16" s="655"/>
      <c r="AX16" s="655"/>
      <c r="AY16" s="655"/>
      <c r="AZ16" s="655"/>
      <c r="BA16" s="655"/>
      <c r="BB16" s="655"/>
      <c r="BC16" s="655"/>
      <c r="BD16" s="655"/>
      <c r="BE16" s="655"/>
      <c r="BF16" s="656"/>
      <c r="BG16" s="657" t="s">
        <v>235</v>
      </c>
      <c r="BH16" s="658"/>
      <c r="BI16" s="658"/>
      <c r="BJ16" s="658"/>
      <c r="BK16" s="658"/>
      <c r="BL16" s="658"/>
      <c r="BM16" s="658"/>
      <c r="BN16" s="659"/>
      <c r="BO16" s="695" t="s">
        <v>235</v>
      </c>
      <c r="BP16" s="695"/>
      <c r="BQ16" s="695"/>
      <c r="BR16" s="695"/>
      <c r="BS16" s="696" t="s">
        <v>235</v>
      </c>
      <c r="BT16" s="696"/>
      <c r="BU16" s="696"/>
      <c r="BV16" s="696"/>
      <c r="BW16" s="696"/>
      <c r="BX16" s="696"/>
      <c r="BY16" s="696"/>
      <c r="BZ16" s="696"/>
      <c r="CA16" s="696"/>
      <c r="CB16" s="734"/>
      <c r="CD16" s="654" t="s">
        <v>266</v>
      </c>
      <c r="CE16" s="655"/>
      <c r="CF16" s="655"/>
      <c r="CG16" s="655"/>
      <c r="CH16" s="655"/>
      <c r="CI16" s="655"/>
      <c r="CJ16" s="655"/>
      <c r="CK16" s="655"/>
      <c r="CL16" s="655"/>
      <c r="CM16" s="655"/>
      <c r="CN16" s="655"/>
      <c r="CO16" s="655"/>
      <c r="CP16" s="655"/>
      <c r="CQ16" s="656"/>
      <c r="CR16" s="657" t="s">
        <v>235</v>
      </c>
      <c r="CS16" s="658"/>
      <c r="CT16" s="658"/>
      <c r="CU16" s="658"/>
      <c r="CV16" s="658"/>
      <c r="CW16" s="658"/>
      <c r="CX16" s="658"/>
      <c r="CY16" s="659"/>
      <c r="CZ16" s="695" t="s">
        <v>235</v>
      </c>
      <c r="DA16" s="695"/>
      <c r="DB16" s="695"/>
      <c r="DC16" s="695"/>
      <c r="DD16" s="663" t="s">
        <v>235</v>
      </c>
      <c r="DE16" s="658"/>
      <c r="DF16" s="658"/>
      <c r="DG16" s="658"/>
      <c r="DH16" s="658"/>
      <c r="DI16" s="658"/>
      <c r="DJ16" s="658"/>
      <c r="DK16" s="658"/>
      <c r="DL16" s="658"/>
      <c r="DM16" s="658"/>
      <c r="DN16" s="658"/>
      <c r="DO16" s="658"/>
      <c r="DP16" s="659"/>
      <c r="DQ16" s="663" t="s">
        <v>244</v>
      </c>
      <c r="DR16" s="658"/>
      <c r="DS16" s="658"/>
      <c r="DT16" s="658"/>
      <c r="DU16" s="658"/>
      <c r="DV16" s="658"/>
      <c r="DW16" s="658"/>
      <c r="DX16" s="658"/>
      <c r="DY16" s="658"/>
      <c r="DZ16" s="658"/>
      <c r="EA16" s="658"/>
      <c r="EB16" s="658"/>
      <c r="EC16" s="694"/>
    </row>
    <row r="17" spans="2:133" ht="11.25" customHeight="1" x14ac:dyDescent="0.15">
      <c r="B17" s="654" t="s">
        <v>267</v>
      </c>
      <c r="C17" s="655"/>
      <c r="D17" s="655"/>
      <c r="E17" s="655"/>
      <c r="F17" s="655"/>
      <c r="G17" s="655"/>
      <c r="H17" s="655"/>
      <c r="I17" s="655"/>
      <c r="J17" s="655"/>
      <c r="K17" s="655"/>
      <c r="L17" s="655"/>
      <c r="M17" s="655"/>
      <c r="N17" s="655"/>
      <c r="O17" s="655"/>
      <c r="P17" s="655"/>
      <c r="Q17" s="656"/>
      <c r="R17" s="657">
        <v>302476</v>
      </c>
      <c r="S17" s="658"/>
      <c r="T17" s="658"/>
      <c r="U17" s="658"/>
      <c r="V17" s="658"/>
      <c r="W17" s="658"/>
      <c r="X17" s="658"/>
      <c r="Y17" s="659"/>
      <c r="Z17" s="695">
        <v>0.6</v>
      </c>
      <c r="AA17" s="695"/>
      <c r="AB17" s="695"/>
      <c r="AC17" s="695"/>
      <c r="AD17" s="696">
        <v>302476</v>
      </c>
      <c r="AE17" s="696"/>
      <c r="AF17" s="696"/>
      <c r="AG17" s="696"/>
      <c r="AH17" s="696"/>
      <c r="AI17" s="696"/>
      <c r="AJ17" s="696"/>
      <c r="AK17" s="696"/>
      <c r="AL17" s="660">
        <v>1</v>
      </c>
      <c r="AM17" s="661"/>
      <c r="AN17" s="661"/>
      <c r="AO17" s="697"/>
      <c r="AP17" s="654" t="s">
        <v>268</v>
      </c>
      <c r="AQ17" s="655"/>
      <c r="AR17" s="655"/>
      <c r="AS17" s="655"/>
      <c r="AT17" s="655"/>
      <c r="AU17" s="655"/>
      <c r="AV17" s="655"/>
      <c r="AW17" s="655"/>
      <c r="AX17" s="655"/>
      <c r="AY17" s="655"/>
      <c r="AZ17" s="655"/>
      <c r="BA17" s="655"/>
      <c r="BB17" s="655"/>
      <c r="BC17" s="655"/>
      <c r="BD17" s="655"/>
      <c r="BE17" s="655"/>
      <c r="BF17" s="656"/>
      <c r="BG17" s="657" t="s">
        <v>235</v>
      </c>
      <c r="BH17" s="658"/>
      <c r="BI17" s="658"/>
      <c r="BJ17" s="658"/>
      <c r="BK17" s="658"/>
      <c r="BL17" s="658"/>
      <c r="BM17" s="658"/>
      <c r="BN17" s="659"/>
      <c r="BO17" s="695" t="s">
        <v>235</v>
      </c>
      <c r="BP17" s="695"/>
      <c r="BQ17" s="695"/>
      <c r="BR17" s="695"/>
      <c r="BS17" s="696" t="s">
        <v>235</v>
      </c>
      <c r="BT17" s="696"/>
      <c r="BU17" s="696"/>
      <c r="BV17" s="696"/>
      <c r="BW17" s="696"/>
      <c r="BX17" s="696"/>
      <c r="BY17" s="696"/>
      <c r="BZ17" s="696"/>
      <c r="CA17" s="696"/>
      <c r="CB17" s="734"/>
      <c r="CD17" s="654" t="s">
        <v>269</v>
      </c>
      <c r="CE17" s="655"/>
      <c r="CF17" s="655"/>
      <c r="CG17" s="655"/>
      <c r="CH17" s="655"/>
      <c r="CI17" s="655"/>
      <c r="CJ17" s="655"/>
      <c r="CK17" s="655"/>
      <c r="CL17" s="655"/>
      <c r="CM17" s="655"/>
      <c r="CN17" s="655"/>
      <c r="CO17" s="655"/>
      <c r="CP17" s="655"/>
      <c r="CQ17" s="656"/>
      <c r="CR17" s="657">
        <v>5980040</v>
      </c>
      <c r="CS17" s="658"/>
      <c r="CT17" s="658"/>
      <c r="CU17" s="658"/>
      <c r="CV17" s="658"/>
      <c r="CW17" s="658"/>
      <c r="CX17" s="658"/>
      <c r="CY17" s="659"/>
      <c r="CZ17" s="695">
        <v>11.5</v>
      </c>
      <c r="DA17" s="695"/>
      <c r="DB17" s="695"/>
      <c r="DC17" s="695"/>
      <c r="DD17" s="663" t="s">
        <v>177</v>
      </c>
      <c r="DE17" s="658"/>
      <c r="DF17" s="658"/>
      <c r="DG17" s="658"/>
      <c r="DH17" s="658"/>
      <c r="DI17" s="658"/>
      <c r="DJ17" s="658"/>
      <c r="DK17" s="658"/>
      <c r="DL17" s="658"/>
      <c r="DM17" s="658"/>
      <c r="DN17" s="658"/>
      <c r="DO17" s="658"/>
      <c r="DP17" s="659"/>
      <c r="DQ17" s="663">
        <v>5960258</v>
      </c>
      <c r="DR17" s="658"/>
      <c r="DS17" s="658"/>
      <c r="DT17" s="658"/>
      <c r="DU17" s="658"/>
      <c r="DV17" s="658"/>
      <c r="DW17" s="658"/>
      <c r="DX17" s="658"/>
      <c r="DY17" s="658"/>
      <c r="DZ17" s="658"/>
      <c r="EA17" s="658"/>
      <c r="EB17" s="658"/>
      <c r="EC17" s="694"/>
    </row>
    <row r="18" spans="2:133" ht="11.25" customHeight="1" x14ac:dyDescent="0.15">
      <c r="B18" s="654" t="s">
        <v>270</v>
      </c>
      <c r="C18" s="655"/>
      <c r="D18" s="655"/>
      <c r="E18" s="655"/>
      <c r="F18" s="655"/>
      <c r="G18" s="655"/>
      <c r="H18" s="655"/>
      <c r="I18" s="655"/>
      <c r="J18" s="655"/>
      <c r="K18" s="655"/>
      <c r="L18" s="655"/>
      <c r="M18" s="655"/>
      <c r="N18" s="655"/>
      <c r="O18" s="655"/>
      <c r="P18" s="655"/>
      <c r="Q18" s="656"/>
      <c r="R18" s="657">
        <v>131221</v>
      </c>
      <c r="S18" s="658"/>
      <c r="T18" s="658"/>
      <c r="U18" s="658"/>
      <c r="V18" s="658"/>
      <c r="W18" s="658"/>
      <c r="X18" s="658"/>
      <c r="Y18" s="659"/>
      <c r="Z18" s="695">
        <v>0.2</v>
      </c>
      <c r="AA18" s="695"/>
      <c r="AB18" s="695"/>
      <c r="AC18" s="695"/>
      <c r="AD18" s="696">
        <v>131221</v>
      </c>
      <c r="AE18" s="696"/>
      <c r="AF18" s="696"/>
      <c r="AG18" s="696"/>
      <c r="AH18" s="696"/>
      <c r="AI18" s="696"/>
      <c r="AJ18" s="696"/>
      <c r="AK18" s="696"/>
      <c r="AL18" s="660">
        <v>0.4</v>
      </c>
      <c r="AM18" s="661"/>
      <c r="AN18" s="661"/>
      <c r="AO18" s="697"/>
      <c r="AP18" s="654" t="s">
        <v>271</v>
      </c>
      <c r="AQ18" s="655"/>
      <c r="AR18" s="655"/>
      <c r="AS18" s="655"/>
      <c r="AT18" s="655"/>
      <c r="AU18" s="655"/>
      <c r="AV18" s="655"/>
      <c r="AW18" s="655"/>
      <c r="AX18" s="655"/>
      <c r="AY18" s="655"/>
      <c r="AZ18" s="655"/>
      <c r="BA18" s="655"/>
      <c r="BB18" s="655"/>
      <c r="BC18" s="655"/>
      <c r="BD18" s="655"/>
      <c r="BE18" s="655"/>
      <c r="BF18" s="656"/>
      <c r="BG18" s="657" t="s">
        <v>235</v>
      </c>
      <c r="BH18" s="658"/>
      <c r="BI18" s="658"/>
      <c r="BJ18" s="658"/>
      <c r="BK18" s="658"/>
      <c r="BL18" s="658"/>
      <c r="BM18" s="658"/>
      <c r="BN18" s="659"/>
      <c r="BO18" s="695" t="s">
        <v>177</v>
      </c>
      <c r="BP18" s="695"/>
      <c r="BQ18" s="695"/>
      <c r="BR18" s="695"/>
      <c r="BS18" s="696" t="s">
        <v>244</v>
      </c>
      <c r="BT18" s="696"/>
      <c r="BU18" s="696"/>
      <c r="BV18" s="696"/>
      <c r="BW18" s="696"/>
      <c r="BX18" s="696"/>
      <c r="BY18" s="696"/>
      <c r="BZ18" s="696"/>
      <c r="CA18" s="696"/>
      <c r="CB18" s="734"/>
      <c r="CD18" s="654" t="s">
        <v>272</v>
      </c>
      <c r="CE18" s="655"/>
      <c r="CF18" s="655"/>
      <c r="CG18" s="655"/>
      <c r="CH18" s="655"/>
      <c r="CI18" s="655"/>
      <c r="CJ18" s="655"/>
      <c r="CK18" s="655"/>
      <c r="CL18" s="655"/>
      <c r="CM18" s="655"/>
      <c r="CN18" s="655"/>
      <c r="CO18" s="655"/>
      <c r="CP18" s="655"/>
      <c r="CQ18" s="656"/>
      <c r="CR18" s="657" t="s">
        <v>244</v>
      </c>
      <c r="CS18" s="658"/>
      <c r="CT18" s="658"/>
      <c r="CU18" s="658"/>
      <c r="CV18" s="658"/>
      <c r="CW18" s="658"/>
      <c r="CX18" s="658"/>
      <c r="CY18" s="659"/>
      <c r="CZ18" s="695" t="s">
        <v>235</v>
      </c>
      <c r="DA18" s="695"/>
      <c r="DB18" s="695"/>
      <c r="DC18" s="695"/>
      <c r="DD18" s="663" t="s">
        <v>244</v>
      </c>
      <c r="DE18" s="658"/>
      <c r="DF18" s="658"/>
      <c r="DG18" s="658"/>
      <c r="DH18" s="658"/>
      <c r="DI18" s="658"/>
      <c r="DJ18" s="658"/>
      <c r="DK18" s="658"/>
      <c r="DL18" s="658"/>
      <c r="DM18" s="658"/>
      <c r="DN18" s="658"/>
      <c r="DO18" s="658"/>
      <c r="DP18" s="659"/>
      <c r="DQ18" s="663" t="s">
        <v>177</v>
      </c>
      <c r="DR18" s="658"/>
      <c r="DS18" s="658"/>
      <c r="DT18" s="658"/>
      <c r="DU18" s="658"/>
      <c r="DV18" s="658"/>
      <c r="DW18" s="658"/>
      <c r="DX18" s="658"/>
      <c r="DY18" s="658"/>
      <c r="DZ18" s="658"/>
      <c r="EA18" s="658"/>
      <c r="EB18" s="658"/>
      <c r="EC18" s="694"/>
    </row>
    <row r="19" spans="2:133" ht="11.25" customHeight="1" x14ac:dyDescent="0.15">
      <c r="B19" s="654" t="s">
        <v>273</v>
      </c>
      <c r="C19" s="655"/>
      <c r="D19" s="655"/>
      <c r="E19" s="655"/>
      <c r="F19" s="655"/>
      <c r="G19" s="655"/>
      <c r="H19" s="655"/>
      <c r="I19" s="655"/>
      <c r="J19" s="655"/>
      <c r="K19" s="655"/>
      <c r="L19" s="655"/>
      <c r="M19" s="655"/>
      <c r="N19" s="655"/>
      <c r="O19" s="655"/>
      <c r="P19" s="655"/>
      <c r="Q19" s="656"/>
      <c r="R19" s="657">
        <v>125437</v>
      </c>
      <c r="S19" s="658"/>
      <c r="T19" s="658"/>
      <c r="U19" s="658"/>
      <c r="V19" s="658"/>
      <c r="W19" s="658"/>
      <c r="X19" s="658"/>
      <c r="Y19" s="659"/>
      <c r="Z19" s="695">
        <v>0.2</v>
      </c>
      <c r="AA19" s="695"/>
      <c r="AB19" s="695"/>
      <c r="AC19" s="695"/>
      <c r="AD19" s="696">
        <v>125437</v>
      </c>
      <c r="AE19" s="696"/>
      <c r="AF19" s="696"/>
      <c r="AG19" s="696"/>
      <c r="AH19" s="696"/>
      <c r="AI19" s="696"/>
      <c r="AJ19" s="696"/>
      <c r="AK19" s="696"/>
      <c r="AL19" s="660">
        <v>0.4</v>
      </c>
      <c r="AM19" s="661"/>
      <c r="AN19" s="661"/>
      <c r="AO19" s="697"/>
      <c r="AP19" s="654" t="s">
        <v>274</v>
      </c>
      <c r="AQ19" s="655"/>
      <c r="AR19" s="655"/>
      <c r="AS19" s="655"/>
      <c r="AT19" s="655"/>
      <c r="AU19" s="655"/>
      <c r="AV19" s="655"/>
      <c r="AW19" s="655"/>
      <c r="AX19" s="655"/>
      <c r="AY19" s="655"/>
      <c r="AZ19" s="655"/>
      <c r="BA19" s="655"/>
      <c r="BB19" s="655"/>
      <c r="BC19" s="655"/>
      <c r="BD19" s="655"/>
      <c r="BE19" s="655"/>
      <c r="BF19" s="656"/>
      <c r="BG19" s="657">
        <v>514965</v>
      </c>
      <c r="BH19" s="658"/>
      <c r="BI19" s="658"/>
      <c r="BJ19" s="658"/>
      <c r="BK19" s="658"/>
      <c r="BL19" s="658"/>
      <c r="BM19" s="658"/>
      <c r="BN19" s="659"/>
      <c r="BO19" s="695">
        <v>2.9</v>
      </c>
      <c r="BP19" s="695"/>
      <c r="BQ19" s="695"/>
      <c r="BR19" s="695"/>
      <c r="BS19" s="696" t="s">
        <v>244</v>
      </c>
      <c r="BT19" s="696"/>
      <c r="BU19" s="696"/>
      <c r="BV19" s="696"/>
      <c r="BW19" s="696"/>
      <c r="BX19" s="696"/>
      <c r="BY19" s="696"/>
      <c r="BZ19" s="696"/>
      <c r="CA19" s="696"/>
      <c r="CB19" s="734"/>
      <c r="CD19" s="654" t="s">
        <v>275</v>
      </c>
      <c r="CE19" s="655"/>
      <c r="CF19" s="655"/>
      <c r="CG19" s="655"/>
      <c r="CH19" s="655"/>
      <c r="CI19" s="655"/>
      <c r="CJ19" s="655"/>
      <c r="CK19" s="655"/>
      <c r="CL19" s="655"/>
      <c r="CM19" s="655"/>
      <c r="CN19" s="655"/>
      <c r="CO19" s="655"/>
      <c r="CP19" s="655"/>
      <c r="CQ19" s="656"/>
      <c r="CR19" s="657" t="s">
        <v>244</v>
      </c>
      <c r="CS19" s="658"/>
      <c r="CT19" s="658"/>
      <c r="CU19" s="658"/>
      <c r="CV19" s="658"/>
      <c r="CW19" s="658"/>
      <c r="CX19" s="658"/>
      <c r="CY19" s="659"/>
      <c r="CZ19" s="695" t="s">
        <v>177</v>
      </c>
      <c r="DA19" s="695"/>
      <c r="DB19" s="695"/>
      <c r="DC19" s="695"/>
      <c r="DD19" s="663" t="s">
        <v>244</v>
      </c>
      <c r="DE19" s="658"/>
      <c r="DF19" s="658"/>
      <c r="DG19" s="658"/>
      <c r="DH19" s="658"/>
      <c r="DI19" s="658"/>
      <c r="DJ19" s="658"/>
      <c r="DK19" s="658"/>
      <c r="DL19" s="658"/>
      <c r="DM19" s="658"/>
      <c r="DN19" s="658"/>
      <c r="DO19" s="658"/>
      <c r="DP19" s="659"/>
      <c r="DQ19" s="663" t="s">
        <v>244</v>
      </c>
      <c r="DR19" s="658"/>
      <c r="DS19" s="658"/>
      <c r="DT19" s="658"/>
      <c r="DU19" s="658"/>
      <c r="DV19" s="658"/>
      <c r="DW19" s="658"/>
      <c r="DX19" s="658"/>
      <c r="DY19" s="658"/>
      <c r="DZ19" s="658"/>
      <c r="EA19" s="658"/>
      <c r="EB19" s="658"/>
      <c r="EC19" s="694"/>
    </row>
    <row r="20" spans="2:133" ht="11.25" customHeight="1" x14ac:dyDescent="0.15">
      <c r="B20" s="724" t="s">
        <v>276</v>
      </c>
      <c r="C20" s="725"/>
      <c r="D20" s="725"/>
      <c r="E20" s="725"/>
      <c r="F20" s="725"/>
      <c r="G20" s="725"/>
      <c r="H20" s="725"/>
      <c r="I20" s="725"/>
      <c r="J20" s="725"/>
      <c r="K20" s="725"/>
      <c r="L20" s="725"/>
      <c r="M20" s="725"/>
      <c r="N20" s="725"/>
      <c r="O20" s="725"/>
      <c r="P20" s="725"/>
      <c r="Q20" s="726"/>
      <c r="R20" s="657">
        <v>5784</v>
      </c>
      <c r="S20" s="658"/>
      <c r="T20" s="658"/>
      <c r="U20" s="658"/>
      <c r="V20" s="658"/>
      <c r="W20" s="658"/>
      <c r="X20" s="658"/>
      <c r="Y20" s="659"/>
      <c r="Z20" s="695">
        <v>0</v>
      </c>
      <c r="AA20" s="695"/>
      <c r="AB20" s="695"/>
      <c r="AC20" s="695"/>
      <c r="AD20" s="696">
        <v>5784</v>
      </c>
      <c r="AE20" s="696"/>
      <c r="AF20" s="696"/>
      <c r="AG20" s="696"/>
      <c r="AH20" s="696"/>
      <c r="AI20" s="696"/>
      <c r="AJ20" s="696"/>
      <c r="AK20" s="696"/>
      <c r="AL20" s="660">
        <v>0</v>
      </c>
      <c r="AM20" s="661"/>
      <c r="AN20" s="661"/>
      <c r="AO20" s="697"/>
      <c r="AP20" s="654" t="s">
        <v>277</v>
      </c>
      <c r="AQ20" s="655"/>
      <c r="AR20" s="655"/>
      <c r="AS20" s="655"/>
      <c r="AT20" s="655"/>
      <c r="AU20" s="655"/>
      <c r="AV20" s="655"/>
      <c r="AW20" s="655"/>
      <c r="AX20" s="655"/>
      <c r="AY20" s="655"/>
      <c r="AZ20" s="655"/>
      <c r="BA20" s="655"/>
      <c r="BB20" s="655"/>
      <c r="BC20" s="655"/>
      <c r="BD20" s="655"/>
      <c r="BE20" s="655"/>
      <c r="BF20" s="656"/>
      <c r="BG20" s="657">
        <v>514965</v>
      </c>
      <c r="BH20" s="658"/>
      <c r="BI20" s="658"/>
      <c r="BJ20" s="658"/>
      <c r="BK20" s="658"/>
      <c r="BL20" s="658"/>
      <c r="BM20" s="658"/>
      <c r="BN20" s="659"/>
      <c r="BO20" s="695">
        <v>2.9</v>
      </c>
      <c r="BP20" s="695"/>
      <c r="BQ20" s="695"/>
      <c r="BR20" s="695"/>
      <c r="BS20" s="696" t="s">
        <v>235</v>
      </c>
      <c r="BT20" s="696"/>
      <c r="BU20" s="696"/>
      <c r="BV20" s="696"/>
      <c r="BW20" s="696"/>
      <c r="BX20" s="696"/>
      <c r="BY20" s="696"/>
      <c r="BZ20" s="696"/>
      <c r="CA20" s="696"/>
      <c r="CB20" s="734"/>
      <c r="CD20" s="654" t="s">
        <v>278</v>
      </c>
      <c r="CE20" s="655"/>
      <c r="CF20" s="655"/>
      <c r="CG20" s="655"/>
      <c r="CH20" s="655"/>
      <c r="CI20" s="655"/>
      <c r="CJ20" s="655"/>
      <c r="CK20" s="655"/>
      <c r="CL20" s="655"/>
      <c r="CM20" s="655"/>
      <c r="CN20" s="655"/>
      <c r="CO20" s="655"/>
      <c r="CP20" s="655"/>
      <c r="CQ20" s="656"/>
      <c r="CR20" s="657">
        <v>51949730</v>
      </c>
      <c r="CS20" s="658"/>
      <c r="CT20" s="658"/>
      <c r="CU20" s="658"/>
      <c r="CV20" s="658"/>
      <c r="CW20" s="658"/>
      <c r="CX20" s="658"/>
      <c r="CY20" s="659"/>
      <c r="CZ20" s="695">
        <v>100</v>
      </c>
      <c r="DA20" s="695"/>
      <c r="DB20" s="695"/>
      <c r="DC20" s="695"/>
      <c r="DD20" s="663">
        <v>3558978</v>
      </c>
      <c r="DE20" s="658"/>
      <c r="DF20" s="658"/>
      <c r="DG20" s="658"/>
      <c r="DH20" s="658"/>
      <c r="DI20" s="658"/>
      <c r="DJ20" s="658"/>
      <c r="DK20" s="658"/>
      <c r="DL20" s="658"/>
      <c r="DM20" s="658"/>
      <c r="DN20" s="658"/>
      <c r="DO20" s="658"/>
      <c r="DP20" s="659"/>
      <c r="DQ20" s="663">
        <v>35652951</v>
      </c>
      <c r="DR20" s="658"/>
      <c r="DS20" s="658"/>
      <c r="DT20" s="658"/>
      <c r="DU20" s="658"/>
      <c r="DV20" s="658"/>
      <c r="DW20" s="658"/>
      <c r="DX20" s="658"/>
      <c r="DY20" s="658"/>
      <c r="DZ20" s="658"/>
      <c r="EA20" s="658"/>
      <c r="EB20" s="658"/>
      <c r="EC20" s="694"/>
    </row>
    <row r="21" spans="2:133" ht="11.25" customHeight="1" x14ac:dyDescent="0.15">
      <c r="B21" s="654" t="s">
        <v>279</v>
      </c>
      <c r="C21" s="655"/>
      <c r="D21" s="655"/>
      <c r="E21" s="655"/>
      <c r="F21" s="655"/>
      <c r="G21" s="655"/>
      <c r="H21" s="655"/>
      <c r="I21" s="655"/>
      <c r="J21" s="655"/>
      <c r="K21" s="655"/>
      <c r="L21" s="655"/>
      <c r="M21" s="655"/>
      <c r="N21" s="655"/>
      <c r="O21" s="655"/>
      <c r="P21" s="655"/>
      <c r="Q21" s="656"/>
      <c r="R21" s="657">
        <v>11934636</v>
      </c>
      <c r="S21" s="658"/>
      <c r="T21" s="658"/>
      <c r="U21" s="658"/>
      <c r="V21" s="658"/>
      <c r="W21" s="658"/>
      <c r="X21" s="658"/>
      <c r="Y21" s="659"/>
      <c r="Z21" s="695">
        <v>22.3</v>
      </c>
      <c r="AA21" s="695"/>
      <c r="AB21" s="695"/>
      <c r="AC21" s="695"/>
      <c r="AD21" s="696">
        <v>10520316</v>
      </c>
      <c r="AE21" s="696"/>
      <c r="AF21" s="696"/>
      <c r="AG21" s="696"/>
      <c r="AH21" s="696"/>
      <c r="AI21" s="696"/>
      <c r="AJ21" s="696"/>
      <c r="AK21" s="696"/>
      <c r="AL21" s="660">
        <v>33</v>
      </c>
      <c r="AM21" s="661"/>
      <c r="AN21" s="661"/>
      <c r="AO21" s="697"/>
      <c r="AP21" s="654" t="s">
        <v>280</v>
      </c>
      <c r="AQ21" s="735"/>
      <c r="AR21" s="735"/>
      <c r="AS21" s="735"/>
      <c r="AT21" s="735"/>
      <c r="AU21" s="735"/>
      <c r="AV21" s="735"/>
      <c r="AW21" s="735"/>
      <c r="AX21" s="735"/>
      <c r="AY21" s="735"/>
      <c r="AZ21" s="735"/>
      <c r="BA21" s="735"/>
      <c r="BB21" s="735"/>
      <c r="BC21" s="735"/>
      <c r="BD21" s="735"/>
      <c r="BE21" s="735"/>
      <c r="BF21" s="736"/>
      <c r="BG21" s="657">
        <v>8964</v>
      </c>
      <c r="BH21" s="658"/>
      <c r="BI21" s="658"/>
      <c r="BJ21" s="658"/>
      <c r="BK21" s="658"/>
      <c r="BL21" s="658"/>
      <c r="BM21" s="658"/>
      <c r="BN21" s="659"/>
      <c r="BO21" s="695">
        <v>0</v>
      </c>
      <c r="BP21" s="695"/>
      <c r="BQ21" s="695"/>
      <c r="BR21" s="695"/>
      <c r="BS21" s="696" t="s">
        <v>244</v>
      </c>
      <c r="BT21" s="696"/>
      <c r="BU21" s="696"/>
      <c r="BV21" s="696"/>
      <c r="BW21" s="696"/>
      <c r="BX21" s="696"/>
      <c r="BY21" s="696"/>
      <c r="BZ21" s="696"/>
      <c r="CA21" s="696"/>
      <c r="CB21" s="734"/>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15">
      <c r="B22" s="654" t="s">
        <v>281</v>
      </c>
      <c r="C22" s="655"/>
      <c r="D22" s="655"/>
      <c r="E22" s="655"/>
      <c r="F22" s="655"/>
      <c r="G22" s="655"/>
      <c r="H22" s="655"/>
      <c r="I22" s="655"/>
      <c r="J22" s="655"/>
      <c r="K22" s="655"/>
      <c r="L22" s="655"/>
      <c r="M22" s="655"/>
      <c r="N22" s="655"/>
      <c r="O22" s="655"/>
      <c r="P22" s="655"/>
      <c r="Q22" s="656"/>
      <c r="R22" s="657">
        <v>10520316</v>
      </c>
      <c r="S22" s="658"/>
      <c r="T22" s="658"/>
      <c r="U22" s="658"/>
      <c r="V22" s="658"/>
      <c r="W22" s="658"/>
      <c r="X22" s="658"/>
      <c r="Y22" s="659"/>
      <c r="Z22" s="695">
        <v>19.600000000000001</v>
      </c>
      <c r="AA22" s="695"/>
      <c r="AB22" s="695"/>
      <c r="AC22" s="695"/>
      <c r="AD22" s="696">
        <v>10520316</v>
      </c>
      <c r="AE22" s="696"/>
      <c r="AF22" s="696"/>
      <c r="AG22" s="696"/>
      <c r="AH22" s="696"/>
      <c r="AI22" s="696"/>
      <c r="AJ22" s="696"/>
      <c r="AK22" s="696"/>
      <c r="AL22" s="660">
        <v>33</v>
      </c>
      <c r="AM22" s="661"/>
      <c r="AN22" s="661"/>
      <c r="AO22" s="697"/>
      <c r="AP22" s="654" t="s">
        <v>282</v>
      </c>
      <c r="AQ22" s="735"/>
      <c r="AR22" s="735"/>
      <c r="AS22" s="735"/>
      <c r="AT22" s="735"/>
      <c r="AU22" s="735"/>
      <c r="AV22" s="735"/>
      <c r="AW22" s="735"/>
      <c r="AX22" s="735"/>
      <c r="AY22" s="735"/>
      <c r="AZ22" s="735"/>
      <c r="BA22" s="735"/>
      <c r="BB22" s="735"/>
      <c r="BC22" s="735"/>
      <c r="BD22" s="735"/>
      <c r="BE22" s="735"/>
      <c r="BF22" s="736"/>
      <c r="BG22" s="657" t="s">
        <v>244</v>
      </c>
      <c r="BH22" s="658"/>
      <c r="BI22" s="658"/>
      <c r="BJ22" s="658"/>
      <c r="BK22" s="658"/>
      <c r="BL22" s="658"/>
      <c r="BM22" s="658"/>
      <c r="BN22" s="659"/>
      <c r="BO22" s="695" t="s">
        <v>244</v>
      </c>
      <c r="BP22" s="695"/>
      <c r="BQ22" s="695"/>
      <c r="BR22" s="695"/>
      <c r="BS22" s="696" t="s">
        <v>244</v>
      </c>
      <c r="BT22" s="696"/>
      <c r="BU22" s="696"/>
      <c r="BV22" s="696"/>
      <c r="BW22" s="696"/>
      <c r="BX22" s="696"/>
      <c r="BY22" s="696"/>
      <c r="BZ22" s="696"/>
      <c r="CA22" s="696"/>
      <c r="CB22" s="734"/>
      <c r="CD22" s="709" t="s">
        <v>283</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15">
      <c r="B23" s="654" t="s">
        <v>284</v>
      </c>
      <c r="C23" s="655"/>
      <c r="D23" s="655"/>
      <c r="E23" s="655"/>
      <c r="F23" s="655"/>
      <c r="G23" s="655"/>
      <c r="H23" s="655"/>
      <c r="I23" s="655"/>
      <c r="J23" s="655"/>
      <c r="K23" s="655"/>
      <c r="L23" s="655"/>
      <c r="M23" s="655"/>
      <c r="N23" s="655"/>
      <c r="O23" s="655"/>
      <c r="P23" s="655"/>
      <c r="Q23" s="656"/>
      <c r="R23" s="657">
        <v>1414320</v>
      </c>
      <c r="S23" s="658"/>
      <c r="T23" s="658"/>
      <c r="U23" s="658"/>
      <c r="V23" s="658"/>
      <c r="W23" s="658"/>
      <c r="X23" s="658"/>
      <c r="Y23" s="659"/>
      <c r="Z23" s="695">
        <v>2.6</v>
      </c>
      <c r="AA23" s="695"/>
      <c r="AB23" s="695"/>
      <c r="AC23" s="695"/>
      <c r="AD23" s="696" t="s">
        <v>244</v>
      </c>
      <c r="AE23" s="696"/>
      <c r="AF23" s="696"/>
      <c r="AG23" s="696"/>
      <c r="AH23" s="696"/>
      <c r="AI23" s="696"/>
      <c r="AJ23" s="696"/>
      <c r="AK23" s="696"/>
      <c r="AL23" s="660" t="s">
        <v>235</v>
      </c>
      <c r="AM23" s="661"/>
      <c r="AN23" s="661"/>
      <c r="AO23" s="697"/>
      <c r="AP23" s="654" t="s">
        <v>285</v>
      </c>
      <c r="AQ23" s="735"/>
      <c r="AR23" s="735"/>
      <c r="AS23" s="735"/>
      <c r="AT23" s="735"/>
      <c r="AU23" s="735"/>
      <c r="AV23" s="735"/>
      <c r="AW23" s="735"/>
      <c r="AX23" s="735"/>
      <c r="AY23" s="735"/>
      <c r="AZ23" s="735"/>
      <c r="BA23" s="735"/>
      <c r="BB23" s="735"/>
      <c r="BC23" s="735"/>
      <c r="BD23" s="735"/>
      <c r="BE23" s="735"/>
      <c r="BF23" s="736"/>
      <c r="BG23" s="657">
        <v>506001</v>
      </c>
      <c r="BH23" s="658"/>
      <c r="BI23" s="658"/>
      <c r="BJ23" s="658"/>
      <c r="BK23" s="658"/>
      <c r="BL23" s="658"/>
      <c r="BM23" s="658"/>
      <c r="BN23" s="659"/>
      <c r="BO23" s="695">
        <v>2.8</v>
      </c>
      <c r="BP23" s="695"/>
      <c r="BQ23" s="695"/>
      <c r="BR23" s="695"/>
      <c r="BS23" s="696" t="s">
        <v>244</v>
      </c>
      <c r="BT23" s="696"/>
      <c r="BU23" s="696"/>
      <c r="BV23" s="696"/>
      <c r="BW23" s="696"/>
      <c r="BX23" s="696"/>
      <c r="BY23" s="696"/>
      <c r="BZ23" s="696"/>
      <c r="CA23" s="696"/>
      <c r="CB23" s="734"/>
      <c r="CD23" s="709" t="s">
        <v>223</v>
      </c>
      <c r="CE23" s="710"/>
      <c r="CF23" s="710"/>
      <c r="CG23" s="710"/>
      <c r="CH23" s="710"/>
      <c r="CI23" s="710"/>
      <c r="CJ23" s="710"/>
      <c r="CK23" s="710"/>
      <c r="CL23" s="710"/>
      <c r="CM23" s="710"/>
      <c r="CN23" s="710"/>
      <c r="CO23" s="710"/>
      <c r="CP23" s="710"/>
      <c r="CQ23" s="711"/>
      <c r="CR23" s="709" t="s">
        <v>286</v>
      </c>
      <c r="CS23" s="710"/>
      <c r="CT23" s="710"/>
      <c r="CU23" s="710"/>
      <c r="CV23" s="710"/>
      <c r="CW23" s="710"/>
      <c r="CX23" s="710"/>
      <c r="CY23" s="711"/>
      <c r="CZ23" s="709" t="s">
        <v>287</v>
      </c>
      <c r="DA23" s="710"/>
      <c r="DB23" s="710"/>
      <c r="DC23" s="711"/>
      <c r="DD23" s="709" t="s">
        <v>288</v>
      </c>
      <c r="DE23" s="710"/>
      <c r="DF23" s="710"/>
      <c r="DG23" s="710"/>
      <c r="DH23" s="710"/>
      <c r="DI23" s="710"/>
      <c r="DJ23" s="710"/>
      <c r="DK23" s="711"/>
      <c r="DL23" s="747" t="s">
        <v>289</v>
      </c>
      <c r="DM23" s="748"/>
      <c r="DN23" s="748"/>
      <c r="DO23" s="748"/>
      <c r="DP23" s="748"/>
      <c r="DQ23" s="748"/>
      <c r="DR23" s="748"/>
      <c r="DS23" s="748"/>
      <c r="DT23" s="748"/>
      <c r="DU23" s="748"/>
      <c r="DV23" s="749"/>
      <c r="DW23" s="709" t="s">
        <v>290</v>
      </c>
      <c r="DX23" s="710"/>
      <c r="DY23" s="710"/>
      <c r="DZ23" s="710"/>
      <c r="EA23" s="710"/>
      <c r="EB23" s="710"/>
      <c r="EC23" s="711"/>
    </row>
    <row r="24" spans="2:133" ht="11.25" customHeight="1" x14ac:dyDescent="0.15">
      <c r="B24" s="654" t="s">
        <v>291</v>
      </c>
      <c r="C24" s="655"/>
      <c r="D24" s="655"/>
      <c r="E24" s="655"/>
      <c r="F24" s="655"/>
      <c r="G24" s="655"/>
      <c r="H24" s="655"/>
      <c r="I24" s="655"/>
      <c r="J24" s="655"/>
      <c r="K24" s="655"/>
      <c r="L24" s="655"/>
      <c r="M24" s="655"/>
      <c r="N24" s="655"/>
      <c r="O24" s="655"/>
      <c r="P24" s="655"/>
      <c r="Q24" s="656"/>
      <c r="R24" s="657" t="s">
        <v>235</v>
      </c>
      <c r="S24" s="658"/>
      <c r="T24" s="658"/>
      <c r="U24" s="658"/>
      <c r="V24" s="658"/>
      <c r="W24" s="658"/>
      <c r="X24" s="658"/>
      <c r="Y24" s="659"/>
      <c r="Z24" s="695" t="s">
        <v>244</v>
      </c>
      <c r="AA24" s="695"/>
      <c r="AB24" s="695"/>
      <c r="AC24" s="695"/>
      <c r="AD24" s="696" t="s">
        <v>235</v>
      </c>
      <c r="AE24" s="696"/>
      <c r="AF24" s="696"/>
      <c r="AG24" s="696"/>
      <c r="AH24" s="696"/>
      <c r="AI24" s="696"/>
      <c r="AJ24" s="696"/>
      <c r="AK24" s="696"/>
      <c r="AL24" s="660" t="s">
        <v>244</v>
      </c>
      <c r="AM24" s="661"/>
      <c r="AN24" s="661"/>
      <c r="AO24" s="697"/>
      <c r="AP24" s="654" t="s">
        <v>292</v>
      </c>
      <c r="AQ24" s="735"/>
      <c r="AR24" s="735"/>
      <c r="AS24" s="735"/>
      <c r="AT24" s="735"/>
      <c r="AU24" s="735"/>
      <c r="AV24" s="735"/>
      <c r="AW24" s="735"/>
      <c r="AX24" s="735"/>
      <c r="AY24" s="735"/>
      <c r="AZ24" s="735"/>
      <c r="BA24" s="735"/>
      <c r="BB24" s="735"/>
      <c r="BC24" s="735"/>
      <c r="BD24" s="735"/>
      <c r="BE24" s="735"/>
      <c r="BF24" s="736"/>
      <c r="BG24" s="657" t="s">
        <v>235</v>
      </c>
      <c r="BH24" s="658"/>
      <c r="BI24" s="658"/>
      <c r="BJ24" s="658"/>
      <c r="BK24" s="658"/>
      <c r="BL24" s="658"/>
      <c r="BM24" s="658"/>
      <c r="BN24" s="659"/>
      <c r="BO24" s="695" t="s">
        <v>244</v>
      </c>
      <c r="BP24" s="695"/>
      <c r="BQ24" s="695"/>
      <c r="BR24" s="695"/>
      <c r="BS24" s="696" t="s">
        <v>235</v>
      </c>
      <c r="BT24" s="696"/>
      <c r="BU24" s="696"/>
      <c r="BV24" s="696"/>
      <c r="BW24" s="696"/>
      <c r="BX24" s="696"/>
      <c r="BY24" s="696"/>
      <c r="BZ24" s="696"/>
      <c r="CA24" s="696"/>
      <c r="CB24" s="734"/>
      <c r="CD24" s="715" t="s">
        <v>293</v>
      </c>
      <c r="CE24" s="716"/>
      <c r="CF24" s="716"/>
      <c r="CG24" s="716"/>
      <c r="CH24" s="716"/>
      <c r="CI24" s="716"/>
      <c r="CJ24" s="716"/>
      <c r="CK24" s="716"/>
      <c r="CL24" s="716"/>
      <c r="CM24" s="716"/>
      <c r="CN24" s="716"/>
      <c r="CO24" s="716"/>
      <c r="CP24" s="716"/>
      <c r="CQ24" s="717"/>
      <c r="CR24" s="712">
        <v>25410795</v>
      </c>
      <c r="CS24" s="713"/>
      <c r="CT24" s="713"/>
      <c r="CU24" s="713"/>
      <c r="CV24" s="713"/>
      <c r="CW24" s="713"/>
      <c r="CX24" s="713"/>
      <c r="CY24" s="738"/>
      <c r="CZ24" s="739">
        <v>48.9</v>
      </c>
      <c r="DA24" s="721"/>
      <c r="DB24" s="721"/>
      <c r="DC24" s="741"/>
      <c r="DD24" s="737">
        <v>17154534</v>
      </c>
      <c r="DE24" s="713"/>
      <c r="DF24" s="713"/>
      <c r="DG24" s="713"/>
      <c r="DH24" s="713"/>
      <c r="DI24" s="713"/>
      <c r="DJ24" s="713"/>
      <c r="DK24" s="738"/>
      <c r="DL24" s="737">
        <v>17007522</v>
      </c>
      <c r="DM24" s="713"/>
      <c r="DN24" s="713"/>
      <c r="DO24" s="713"/>
      <c r="DP24" s="713"/>
      <c r="DQ24" s="713"/>
      <c r="DR24" s="713"/>
      <c r="DS24" s="713"/>
      <c r="DT24" s="713"/>
      <c r="DU24" s="713"/>
      <c r="DV24" s="738"/>
      <c r="DW24" s="739">
        <v>52.5</v>
      </c>
      <c r="DX24" s="721"/>
      <c r="DY24" s="721"/>
      <c r="DZ24" s="721"/>
      <c r="EA24" s="721"/>
      <c r="EB24" s="721"/>
      <c r="EC24" s="740"/>
    </row>
    <row r="25" spans="2:133" ht="11.25" customHeight="1" x14ac:dyDescent="0.15">
      <c r="B25" s="654" t="s">
        <v>294</v>
      </c>
      <c r="C25" s="655"/>
      <c r="D25" s="655"/>
      <c r="E25" s="655"/>
      <c r="F25" s="655"/>
      <c r="G25" s="655"/>
      <c r="H25" s="655"/>
      <c r="I25" s="655"/>
      <c r="J25" s="655"/>
      <c r="K25" s="655"/>
      <c r="L25" s="655"/>
      <c r="M25" s="655"/>
      <c r="N25" s="655"/>
      <c r="O25" s="655"/>
      <c r="P25" s="655"/>
      <c r="Q25" s="656"/>
      <c r="R25" s="657">
        <v>33587516</v>
      </c>
      <c r="S25" s="658"/>
      <c r="T25" s="658"/>
      <c r="U25" s="658"/>
      <c r="V25" s="658"/>
      <c r="W25" s="658"/>
      <c r="X25" s="658"/>
      <c r="Y25" s="659"/>
      <c r="Z25" s="695">
        <v>62.6</v>
      </c>
      <c r="AA25" s="695"/>
      <c r="AB25" s="695"/>
      <c r="AC25" s="695"/>
      <c r="AD25" s="696">
        <v>31667195</v>
      </c>
      <c r="AE25" s="696"/>
      <c r="AF25" s="696"/>
      <c r="AG25" s="696"/>
      <c r="AH25" s="696"/>
      <c r="AI25" s="696"/>
      <c r="AJ25" s="696"/>
      <c r="AK25" s="696"/>
      <c r="AL25" s="660">
        <v>99.5</v>
      </c>
      <c r="AM25" s="661"/>
      <c r="AN25" s="661"/>
      <c r="AO25" s="697"/>
      <c r="AP25" s="654" t="s">
        <v>295</v>
      </c>
      <c r="AQ25" s="735"/>
      <c r="AR25" s="735"/>
      <c r="AS25" s="735"/>
      <c r="AT25" s="735"/>
      <c r="AU25" s="735"/>
      <c r="AV25" s="735"/>
      <c r="AW25" s="735"/>
      <c r="AX25" s="735"/>
      <c r="AY25" s="735"/>
      <c r="AZ25" s="735"/>
      <c r="BA25" s="735"/>
      <c r="BB25" s="735"/>
      <c r="BC25" s="735"/>
      <c r="BD25" s="735"/>
      <c r="BE25" s="735"/>
      <c r="BF25" s="736"/>
      <c r="BG25" s="657" t="s">
        <v>235</v>
      </c>
      <c r="BH25" s="658"/>
      <c r="BI25" s="658"/>
      <c r="BJ25" s="658"/>
      <c r="BK25" s="658"/>
      <c r="BL25" s="658"/>
      <c r="BM25" s="658"/>
      <c r="BN25" s="659"/>
      <c r="BO25" s="695" t="s">
        <v>244</v>
      </c>
      <c r="BP25" s="695"/>
      <c r="BQ25" s="695"/>
      <c r="BR25" s="695"/>
      <c r="BS25" s="696" t="s">
        <v>177</v>
      </c>
      <c r="BT25" s="696"/>
      <c r="BU25" s="696"/>
      <c r="BV25" s="696"/>
      <c r="BW25" s="696"/>
      <c r="BX25" s="696"/>
      <c r="BY25" s="696"/>
      <c r="BZ25" s="696"/>
      <c r="CA25" s="696"/>
      <c r="CB25" s="734"/>
      <c r="CD25" s="654" t="s">
        <v>296</v>
      </c>
      <c r="CE25" s="655"/>
      <c r="CF25" s="655"/>
      <c r="CG25" s="655"/>
      <c r="CH25" s="655"/>
      <c r="CI25" s="655"/>
      <c r="CJ25" s="655"/>
      <c r="CK25" s="655"/>
      <c r="CL25" s="655"/>
      <c r="CM25" s="655"/>
      <c r="CN25" s="655"/>
      <c r="CO25" s="655"/>
      <c r="CP25" s="655"/>
      <c r="CQ25" s="656"/>
      <c r="CR25" s="657">
        <v>9183806</v>
      </c>
      <c r="CS25" s="670"/>
      <c r="CT25" s="670"/>
      <c r="CU25" s="670"/>
      <c r="CV25" s="670"/>
      <c r="CW25" s="670"/>
      <c r="CX25" s="670"/>
      <c r="CY25" s="671"/>
      <c r="CZ25" s="660">
        <v>17.7</v>
      </c>
      <c r="DA25" s="672"/>
      <c r="DB25" s="672"/>
      <c r="DC25" s="673"/>
      <c r="DD25" s="663">
        <v>8318776</v>
      </c>
      <c r="DE25" s="670"/>
      <c r="DF25" s="670"/>
      <c r="DG25" s="670"/>
      <c r="DH25" s="670"/>
      <c r="DI25" s="670"/>
      <c r="DJ25" s="670"/>
      <c r="DK25" s="671"/>
      <c r="DL25" s="663">
        <v>8206694</v>
      </c>
      <c r="DM25" s="670"/>
      <c r="DN25" s="670"/>
      <c r="DO25" s="670"/>
      <c r="DP25" s="670"/>
      <c r="DQ25" s="670"/>
      <c r="DR25" s="670"/>
      <c r="DS25" s="670"/>
      <c r="DT25" s="670"/>
      <c r="DU25" s="670"/>
      <c r="DV25" s="671"/>
      <c r="DW25" s="660">
        <v>25.3</v>
      </c>
      <c r="DX25" s="672"/>
      <c r="DY25" s="672"/>
      <c r="DZ25" s="672"/>
      <c r="EA25" s="672"/>
      <c r="EB25" s="672"/>
      <c r="EC25" s="684"/>
    </row>
    <row r="26" spans="2:133" ht="11.25" customHeight="1" x14ac:dyDescent="0.15">
      <c r="B26" s="654" t="s">
        <v>297</v>
      </c>
      <c r="C26" s="655"/>
      <c r="D26" s="655"/>
      <c r="E26" s="655"/>
      <c r="F26" s="655"/>
      <c r="G26" s="655"/>
      <c r="H26" s="655"/>
      <c r="I26" s="655"/>
      <c r="J26" s="655"/>
      <c r="K26" s="655"/>
      <c r="L26" s="655"/>
      <c r="M26" s="655"/>
      <c r="N26" s="655"/>
      <c r="O26" s="655"/>
      <c r="P26" s="655"/>
      <c r="Q26" s="656"/>
      <c r="R26" s="657">
        <v>11059</v>
      </c>
      <c r="S26" s="658"/>
      <c r="T26" s="658"/>
      <c r="U26" s="658"/>
      <c r="V26" s="658"/>
      <c r="W26" s="658"/>
      <c r="X26" s="658"/>
      <c r="Y26" s="659"/>
      <c r="Z26" s="695">
        <v>0</v>
      </c>
      <c r="AA26" s="695"/>
      <c r="AB26" s="695"/>
      <c r="AC26" s="695"/>
      <c r="AD26" s="696">
        <v>11059</v>
      </c>
      <c r="AE26" s="696"/>
      <c r="AF26" s="696"/>
      <c r="AG26" s="696"/>
      <c r="AH26" s="696"/>
      <c r="AI26" s="696"/>
      <c r="AJ26" s="696"/>
      <c r="AK26" s="696"/>
      <c r="AL26" s="660">
        <v>0</v>
      </c>
      <c r="AM26" s="661"/>
      <c r="AN26" s="661"/>
      <c r="AO26" s="697"/>
      <c r="AP26" s="654" t="s">
        <v>298</v>
      </c>
      <c r="AQ26" s="735"/>
      <c r="AR26" s="735"/>
      <c r="AS26" s="735"/>
      <c r="AT26" s="735"/>
      <c r="AU26" s="735"/>
      <c r="AV26" s="735"/>
      <c r="AW26" s="735"/>
      <c r="AX26" s="735"/>
      <c r="AY26" s="735"/>
      <c r="AZ26" s="735"/>
      <c r="BA26" s="735"/>
      <c r="BB26" s="735"/>
      <c r="BC26" s="735"/>
      <c r="BD26" s="735"/>
      <c r="BE26" s="735"/>
      <c r="BF26" s="736"/>
      <c r="BG26" s="657" t="s">
        <v>177</v>
      </c>
      <c r="BH26" s="658"/>
      <c r="BI26" s="658"/>
      <c r="BJ26" s="658"/>
      <c r="BK26" s="658"/>
      <c r="BL26" s="658"/>
      <c r="BM26" s="658"/>
      <c r="BN26" s="659"/>
      <c r="BO26" s="695" t="s">
        <v>244</v>
      </c>
      <c r="BP26" s="695"/>
      <c r="BQ26" s="695"/>
      <c r="BR26" s="695"/>
      <c r="BS26" s="696" t="s">
        <v>244</v>
      </c>
      <c r="BT26" s="696"/>
      <c r="BU26" s="696"/>
      <c r="BV26" s="696"/>
      <c r="BW26" s="696"/>
      <c r="BX26" s="696"/>
      <c r="BY26" s="696"/>
      <c r="BZ26" s="696"/>
      <c r="CA26" s="696"/>
      <c r="CB26" s="734"/>
      <c r="CD26" s="654" t="s">
        <v>299</v>
      </c>
      <c r="CE26" s="655"/>
      <c r="CF26" s="655"/>
      <c r="CG26" s="655"/>
      <c r="CH26" s="655"/>
      <c r="CI26" s="655"/>
      <c r="CJ26" s="655"/>
      <c r="CK26" s="655"/>
      <c r="CL26" s="655"/>
      <c r="CM26" s="655"/>
      <c r="CN26" s="655"/>
      <c r="CO26" s="655"/>
      <c r="CP26" s="655"/>
      <c r="CQ26" s="656"/>
      <c r="CR26" s="657">
        <v>5944035</v>
      </c>
      <c r="CS26" s="658"/>
      <c r="CT26" s="658"/>
      <c r="CU26" s="658"/>
      <c r="CV26" s="658"/>
      <c r="CW26" s="658"/>
      <c r="CX26" s="658"/>
      <c r="CY26" s="659"/>
      <c r="CZ26" s="660">
        <v>11.4</v>
      </c>
      <c r="DA26" s="672"/>
      <c r="DB26" s="672"/>
      <c r="DC26" s="673"/>
      <c r="DD26" s="663">
        <v>5231904</v>
      </c>
      <c r="DE26" s="658"/>
      <c r="DF26" s="658"/>
      <c r="DG26" s="658"/>
      <c r="DH26" s="658"/>
      <c r="DI26" s="658"/>
      <c r="DJ26" s="658"/>
      <c r="DK26" s="659"/>
      <c r="DL26" s="663" t="s">
        <v>177</v>
      </c>
      <c r="DM26" s="658"/>
      <c r="DN26" s="658"/>
      <c r="DO26" s="658"/>
      <c r="DP26" s="658"/>
      <c r="DQ26" s="658"/>
      <c r="DR26" s="658"/>
      <c r="DS26" s="658"/>
      <c r="DT26" s="658"/>
      <c r="DU26" s="658"/>
      <c r="DV26" s="659"/>
      <c r="DW26" s="660" t="s">
        <v>244</v>
      </c>
      <c r="DX26" s="672"/>
      <c r="DY26" s="672"/>
      <c r="DZ26" s="672"/>
      <c r="EA26" s="672"/>
      <c r="EB26" s="672"/>
      <c r="EC26" s="684"/>
    </row>
    <row r="27" spans="2:133" ht="11.25" customHeight="1" x14ac:dyDescent="0.15">
      <c r="B27" s="654" t="s">
        <v>300</v>
      </c>
      <c r="C27" s="655"/>
      <c r="D27" s="655"/>
      <c r="E27" s="655"/>
      <c r="F27" s="655"/>
      <c r="G27" s="655"/>
      <c r="H27" s="655"/>
      <c r="I27" s="655"/>
      <c r="J27" s="655"/>
      <c r="K27" s="655"/>
      <c r="L27" s="655"/>
      <c r="M27" s="655"/>
      <c r="N27" s="655"/>
      <c r="O27" s="655"/>
      <c r="P27" s="655"/>
      <c r="Q27" s="656"/>
      <c r="R27" s="657">
        <v>72980</v>
      </c>
      <c r="S27" s="658"/>
      <c r="T27" s="658"/>
      <c r="U27" s="658"/>
      <c r="V27" s="658"/>
      <c r="W27" s="658"/>
      <c r="X27" s="658"/>
      <c r="Y27" s="659"/>
      <c r="Z27" s="695">
        <v>0.1</v>
      </c>
      <c r="AA27" s="695"/>
      <c r="AB27" s="695"/>
      <c r="AC27" s="695"/>
      <c r="AD27" s="696" t="s">
        <v>244</v>
      </c>
      <c r="AE27" s="696"/>
      <c r="AF27" s="696"/>
      <c r="AG27" s="696"/>
      <c r="AH27" s="696"/>
      <c r="AI27" s="696"/>
      <c r="AJ27" s="696"/>
      <c r="AK27" s="696"/>
      <c r="AL27" s="660" t="s">
        <v>235</v>
      </c>
      <c r="AM27" s="661"/>
      <c r="AN27" s="661"/>
      <c r="AO27" s="697"/>
      <c r="AP27" s="654" t="s">
        <v>301</v>
      </c>
      <c r="AQ27" s="655"/>
      <c r="AR27" s="655"/>
      <c r="AS27" s="655"/>
      <c r="AT27" s="655"/>
      <c r="AU27" s="655"/>
      <c r="AV27" s="655"/>
      <c r="AW27" s="655"/>
      <c r="AX27" s="655"/>
      <c r="AY27" s="655"/>
      <c r="AZ27" s="655"/>
      <c r="BA27" s="655"/>
      <c r="BB27" s="655"/>
      <c r="BC27" s="655"/>
      <c r="BD27" s="655"/>
      <c r="BE27" s="655"/>
      <c r="BF27" s="656"/>
      <c r="BG27" s="657">
        <v>17974320</v>
      </c>
      <c r="BH27" s="658"/>
      <c r="BI27" s="658"/>
      <c r="BJ27" s="658"/>
      <c r="BK27" s="658"/>
      <c r="BL27" s="658"/>
      <c r="BM27" s="658"/>
      <c r="BN27" s="659"/>
      <c r="BO27" s="695">
        <v>100</v>
      </c>
      <c r="BP27" s="695"/>
      <c r="BQ27" s="695"/>
      <c r="BR27" s="695"/>
      <c r="BS27" s="696">
        <v>411134</v>
      </c>
      <c r="BT27" s="696"/>
      <c r="BU27" s="696"/>
      <c r="BV27" s="696"/>
      <c r="BW27" s="696"/>
      <c r="BX27" s="696"/>
      <c r="BY27" s="696"/>
      <c r="BZ27" s="696"/>
      <c r="CA27" s="696"/>
      <c r="CB27" s="734"/>
      <c r="CD27" s="654" t="s">
        <v>302</v>
      </c>
      <c r="CE27" s="655"/>
      <c r="CF27" s="655"/>
      <c r="CG27" s="655"/>
      <c r="CH27" s="655"/>
      <c r="CI27" s="655"/>
      <c r="CJ27" s="655"/>
      <c r="CK27" s="655"/>
      <c r="CL27" s="655"/>
      <c r="CM27" s="655"/>
      <c r="CN27" s="655"/>
      <c r="CO27" s="655"/>
      <c r="CP27" s="655"/>
      <c r="CQ27" s="656"/>
      <c r="CR27" s="657">
        <v>10246949</v>
      </c>
      <c r="CS27" s="670"/>
      <c r="CT27" s="670"/>
      <c r="CU27" s="670"/>
      <c r="CV27" s="670"/>
      <c r="CW27" s="670"/>
      <c r="CX27" s="670"/>
      <c r="CY27" s="671"/>
      <c r="CZ27" s="660">
        <v>19.7</v>
      </c>
      <c r="DA27" s="672"/>
      <c r="DB27" s="672"/>
      <c r="DC27" s="673"/>
      <c r="DD27" s="663">
        <v>2875500</v>
      </c>
      <c r="DE27" s="670"/>
      <c r="DF27" s="670"/>
      <c r="DG27" s="670"/>
      <c r="DH27" s="670"/>
      <c r="DI27" s="670"/>
      <c r="DJ27" s="670"/>
      <c r="DK27" s="671"/>
      <c r="DL27" s="663">
        <v>2840570</v>
      </c>
      <c r="DM27" s="670"/>
      <c r="DN27" s="670"/>
      <c r="DO27" s="670"/>
      <c r="DP27" s="670"/>
      <c r="DQ27" s="670"/>
      <c r="DR27" s="670"/>
      <c r="DS27" s="670"/>
      <c r="DT27" s="670"/>
      <c r="DU27" s="670"/>
      <c r="DV27" s="671"/>
      <c r="DW27" s="660">
        <v>8.8000000000000007</v>
      </c>
      <c r="DX27" s="672"/>
      <c r="DY27" s="672"/>
      <c r="DZ27" s="672"/>
      <c r="EA27" s="672"/>
      <c r="EB27" s="672"/>
      <c r="EC27" s="684"/>
    </row>
    <row r="28" spans="2:133" ht="11.25" customHeight="1" x14ac:dyDescent="0.15">
      <c r="B28" s="654" t="s">
        <v>303</v>
      </c>
      <c r="C28" s="655"/>
      <c r="D28" s="655"/>
      <c r="E28" s="655"/>
      <c r="F28" s="655"/>
      <c r="G28" s="655"/>
      <c r="H28" s="655"/>
      <c r="I28" s="655"/>
      <c r="J28" s="655"/>
      <c r="K28" s="655"/>
      <c r="L28" s="655"/>
      <c r="M28" s="655"/>
      <c r="N28" s="655"/>
      <c r="O28" s="655"/>
      <c r="P28" s="655"/>
      <c r="Q28" s="656"/>
      <c r="R28" s="657">
        <v>390997</v>
      </c>
      <c r="S28" s="658"/>
      <c r="T28" s="658"/>
      <c r="U28" s="658"/>
      <c r="V28" s="658"/>
      <c r="W28" s="658"/>
      <c r="X28" s="658"/>
      <c r="Y28" s="659"/>
      <c r="Z28" s="695">
        <v>0.7</v>
      </c>
      <c r="AA28" s="695"/>
      <c r="AB28" s="695"/>
      <c r="AC28" s="695"/>
      <c r="AD28" s="696">
        <v>2371</v>
      </c>
      <c r="AE28" s="696"/>
      <c r="AF28" s="696"/>
      <c r="AG28" s="696"/>
      <c r="AH28" s="696"/>
      <c r="AI28" s="696"/>
      <c r="AJ28" s="696"/>
      <c r="AK28" s="696"/>
      <c r="AL28" s="660">
        <v>0</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304</v>
      </c>
      <c r="CE28" s="655"/>
      <c r="CF28" s="655"/>
      <c r="CG28" s="655"/>
      <c r="CH28" s="655"/>
      <c r="CI28" s="655"/>
      <c r="CJ28" s="655"/>
      <c r="CK28" s="655"/>
      <c r="CL28" s="655"/>
      <c r="CM28" s="655"/>
      <c r="CN28" s="655"/>
      <c r="CO28" s="655"/>
      <c r="CP28" s="655"/>
      <c r="CQ28" s="656"/>
      <c r="CR28" s="657">
        <v>5980040</v>
      </c>
      <c r="CS28" s="658"/>
      <c r="CT28" s="658"/>
      <c r="CU28" s="658"/>
      <c r="CV28" s="658"/>
      <c r="CW28" s="658"/>
      <c r="CX28" s="658"/>
      <c r="CY28" s="659"/>
      <c r="CZ28" s="660">
        <v>11.5</v>
      </c>
      <c r="DA28" s="672"/>
      <c r="DB28" s="672"/>
      <c r="DC28" s="673"/>
      <c r="DD28" s="663">
        <v>5960258</v>
      </c>
      <c r="DE28" s="658"/>
      <c r="DF28" s="658"/>
      <c r="DG28" s="658"/>
      <c r="DH28" s="658"/>
      <c r="DI28" s="658"/>
      <c r="DJ28" s="658"/>
      <c r="DK28" s="659"/>
      <c r="DL28" s="663">
        <v>5960258</v>
      </c>
      <c r="DM28" s="658"/>
      <c r="DN28" s="658"/>
      <c r="DO28" s="658"/>
      <c r="DP28" s="658"/>
      <c r="DQ28" s="658"/>
      <c r="DR28" s="658"/>
      <c r="DS28" s="658"/>
      <c r="DT28" s="658"/>
      <c r="DU28" s="658"/>
      <c r="DV28" s="659"/>
      <c r="DW28" s="660">
        <v>18.399999999999999</v>
      </c>
      <c r="DX28" s="672"/>
      <c r="DY28" s="672"/>
      <c r="DZ28" s="672"/>
      <c r="EA28" s="672"/>
      <c r="EB28" s="672"/>
      <c r="EC28" s="684"/>
    </row>
    <row r="29" spans="2:133" ht="11.25" customHeight="1" x14ac:dyDescent="0.15">
      <c r="B29" s="654" t="s">
        <v>305</v>
      </c>
      <c r="C29" s="655"/>
      <c r="D29" s="655"/>
      <c r="E29" s="655"/>
      <c r="F29" s="655"/>
      <c r="G29" s="655"/>
      <c r="H29" s="655"/>
      <c r="I29" s="655"/>
      <c r="J29" s="655"/>
      <c r="K29" s="655"/>
      <c r="L29" s="655"/>
      <c r="M29" s="655"/>
      <c r="N29" s="655"/>
      <c r="O29" s="655"/>
      <c r="P29" s="655"/>
      <c r="Q29" s="656"/>
      <c r="R29" s="657">
        <v>69851</v>
      </c>
      <c r="S29" s="658"/>
      <c r="T29" s="658"/>
      <c r="U29" s="658"/>
      <c r="V29" s="658"/>
      <c r="W29" s="658"/>
      <c r="X29" s="658"/>
      <c r="Y29" s="659"/>
      <c r="Z29" s="695">
        <v>0.1</v>
      </c>
      <c r="AA29" s="695"/>
      <c r="AB29" s="695"/>
      <c r="AC29" s="695"/>
      <c r="AD29" s="696">
        <v>2</v>
      </c>
      <c r="AE29" s="696"/>
      <c r="AF29" s="696"/>
      <c r="AG29" s="696"/>
      <c r="AH29" s="696"/>
      <c r="AI29" s="696"/>
      <c r="AJ29" s="696"/>
      <c r="AK29" s="696"/>
      <c r="AL29" s="660">
        <v>0</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4"/>
      <c r="CD29" s="676" t="s">
        <v>306</v>
      </c>
      <c r="CE29" s="677"/>
      <c r="CF29" s="654" t="s">
        <v>307</v>
      </c>
      <c r="CG29" s="655"/>
      <c r="CH29" s="655"/>
      <c r="CI29" s="655"/>
      <c r="CJ29" s="655"/>
      <c r="CK29" s="655"/>
      <c r="CL29" s="655"/>
      <c r="CM29" s="655"/>
      <c r="CN29" s="655"/>
      <c r="CO29" s="655"/>
      <c r="CP29" s="655"/>
      <c r="CQ29" s="656"/>
      <c r="CR29" s="657">
        <v>5980040</v>
      </c>
      <c r="CS29" s="670"/>
      <c r="CT29" s="670"/>
      <c r="CU29" s="670"/>
      <c r="CV29" s="670"/>
      <c r="CW29" s="670"/>
      <c r="CX29" s="670"/>
      <c r="CY29" s="671"/>
      <c r="CZ29" s="660">
        <v>11.5</v>
      </c>
      <c r="DA29" s="672"/>
      <c r="DB29" s="672"/>
      <c r="DC29" s="673"/>
      <c r="DD29" s="663">
        <v>5960258</v>
      </c>
      <c r="DE29" s="670"/>
      <c r="DF29" s="670"/>
      <c r="DG29" s="670"/>
      <c r="DH29" s="670"/>
      <c r="DI29" s="670"/>
      <c r="DJ29" s="670"/>
      <c r="DK29" s="671"/>
      <c r="DL29" s="663">
        <v>5960258</v>
      </c>
      <c r="DM29" s="670"/>
      <c r="DN29" s="670"/>
      <c r="DO29" s="670"/>
      <c r="DP29" s="670"/>
      <c r="DQ29" s="670"/>
      <c r="DR29" s="670"/>
      <c r="DS29" s="670"/>
      <c r="DT29" s="670"/>
      <c r="DU29" s="670"/>
      <c r="DV29" s="671"/>
      <c r="DW29" s="660">
        <v>18.399999999999999</v>
      </c>
      <c r="DX29" s="672"/>
      <c r="DY29" s="672"/>
      <c r="DZ29" s="672"/>
      <c r="EA29" s="672"/>
      <c r="EB29" s="672"/>
      <c r="EC29" s="684"/>
    </row>
    <row r="30" spans="2:133" ht="11.25" customHeight="1" x14ac:dyDescent="0.15">
      <c r="B30" s="654" t="s">
        <v>308</v>
      </c>
      <c r="C30" s="655"/>
      <c r="D30" s="655"/>
      <c r="E30" s="655"/>
      <c r="F30" s="655"/>
      <c r="G30" s="655"/>
      <c r="H30" s="655"/>
      <c r="I30" s="655"/>
      <c r="J30" s="655"/>
      <c r="K30" s="655"/>
      <c r="L30" s="655"/>
      <c r="M30" s="655"/>
      <c r="N30" s="655"/>
      <c r="O30" s="655"/>
      <c r="P30" s="655"/>
      <c r="Q30" s="656"/>
      <c r="R30" s="657">
        <v>8855769</v>
      </c>
      <c r="S30" s="658"/>
      <c r="T30" s="658"/>
      <c r="U30" s="658"/>
      <c r="V30" s="658"/>
      <c r="W30" s="658"/>
      <c r="X30" s="658"/>
      <c r="Y30" s="659"/>
      <c r="Z30" s="695">
        <v>16.5</v>
      </c>
      <c r="AA30" s="695"/>
      <c r="AB30" s="695"/>
      <c r="AC30" s="695"/>
      <c r="AD30" s="696" t="s">
        <v>244</v>
      </c>
      <c r="AE30" s="696"/>
      <c r="AF30" s="696"/>
      <c r="AG30" s="696"/>
      <c r="AH30" s="696"/>
      <c r="AI30" s="696"/>
      <c r="AJ30" s="696"/>
      <c r="AK30" s="696"/>
      <c r="AL30" s="660" t="s">
        <v>235</v>
      </c>
      <c r="AM30" s="661"/>
      <c r="AN30" s="661"/>
      <c r="AO30" s="697"/>
      <c r="AP30" s="709" t="s">
        <v>223</v>
      </c>
      <c r="AQ30" s="710"/>
      <c r="AR30" s="710"/>
      <c r="AS30" s="710"/>
      <c r="AT30" s="710"/>
      <c r="AU30" s="710"/>
      <c r="AV30" s="710"/>
      <c r="AW30" s="710"/>
      <c r="AX30" s="710"/>
      <c r="AY30" s="710"/>
      <c r="AZ30" s="710"/>
      <c r="BA30" s="710"/>
      <c r="BB30" s="710"/>
      <c r="BC30" s="710"/>
      <c r="BD30" s="710"/>
      <c r="BE30" s="710"/>
      <c r="BF30" s="711"/>
      <c r="BG30" s="709" t="s">
        <v>309</v>
      </c>
      <c r="BH30" s="732"/>
      <c r="BI30" s="732"/>
      <c r="BJ30" s="732"/>
      <c r="BK30" s="732"/>
      <c r="BL30" s="732"/>
      <c r="BM30" s="732"/>
      <c r="BN30" s="732"/>
      <c r="BO30" s="732"/>
      <c r="BP30" s="732"/>
      <c r="BQ30" s="733"/>
      <c r="BR30" s="709" t="s">
        <v>310</v>
      </c>
      <c r="BS30" s="732"/>
      <c r="BT30" s="732"/>
      <c r="BU30" s="732"/>
      <c r="BV30" s="732"/>
      <c r="BW30" s="732"/>
      <c r="BX30" s="732"/>
      <c r="BY30" s="732"/>
      <c r="BZ30" s="732"/>
      <c r="CA30" s="732"/>
      <c r="CB30" s="733"/>
      <c r="CD30" s="678"/>
      <c r="CE30" s="679"/>
      <c r="CF30" s="654" t="s">
        <v>311</v>
      </c>
      <c r="CG30" s="655"/>
      <c r="CH30" s="655"/>
      <c r="CI30" s="655"/>
      <c r="CJ30" s="655"/>
      <c r="CK30" s="655"/>
      <c r="CL30" s="655"/>
      <c r="CM30" s="655"/>
      <c r="CN30" s="655"/>
      <c r="CO30" s="655"/>
      <c r="CP30" s="655"/>
      <c r="CQ30" s="656"/>
      <c r="CR30" s="657">
        <v>5826502</v>
      </c>
      <c r="CS30" s="658"/>
      <c r="CT30" s="658"/>
      <c r="CU30" s="658"/>
      <c r="CV30" s="658"/>
      <c r="CW30" s="658"/>
      <c r="CX30" s="658"/>
      <c r="CY30" s="659"/>
      <c r="CZ30" s="660">
        <v>11.2</v>
      </c>
      <c r="DA30" s="672"/>
      <c r="DB30" s="672"/>
      <c r="DC30" s="673"/>
      <c r="DD30" s="663">
        <v>5806720</v>
      </c>
      <c r="DE30" s="658"/>
      <c r="DF30" s="658"/>
      <c r="DG30" s="658"/>
      <c r="DH30" s="658"/>
      <c r="DI30" s="658"/>
      <c r="DJ30" s="658"/>
      <c r="DK30" s="659"/>
      <c r="DL30" s="663">
        <v>5806720</v>
      </c>
      <c r="DM30" s="658"/>
      <c r="DN30" s="658"/>
      <c r="DO30" s="658"/>
      <c r="DP30" s="658"/>
      <c r="DQ30" s="658"/>
      <c r="DR30" s="658"/>
      <c r="DS30" s="658"/>
      <c r="DT30" s="658"/>
      <c r="DU30" s="658"/>
      <c r="DV30" s="659"/>
      <c r="DW30" s="660">
        <v>17.899999999999999</v>
      </c>
      <c r="DX30" s="672"/>
      <c r="DY30" s="672"/>
      <c r="DZ30" s="672"/>
      <c r="EA30" s="672"/>
      <c r="EB30" s="672"/>
      <c r="EC30" s="684"/>
    </row>
    <row r="31" spans="2:133" ht="11.25" customHeight="1" x14ac:dyDescent="0.15">
      <c r="B31" s="724" t="s">
        <v>312</v>
      </c>
      <c r="C31" s="725"/>
      <c r="D31" s="725"/>
      <c r="E31" s="725"/>
      <c r="F31" s="725"/>
      <c r="G31" s="725"/>
      <c r="H31" s="725"/>
      <c r="I31" s="725"/>
      <c r="J31" s="725"/>
      <c r="K31" s="725"/>
      <c r="L31" s="725"/>
      <c r="M31" s="725"/>
      <c r="N31" s="725"/>
      <c r="O31" s="725"/>
      <c r="P31" s="725"/>
      <c r="Q31" s="726"/>
      <c r="R31" s="657" t="s">
        <v>244</v>
      </c>
      <c r="S31" s="658"/>
      <c r="T31" s="658"/>
      <c r="U31" s="658"/>
      <c r="V31" s="658"/>
      <c r="W31" s="658"/>
      <c r="X31" s="658"/>
      <c r="Y31" s="659"/>
      <c r="Z31" s="695" t="s">
        <v>235</v>
      </c>
      <c r="AA31" s="695"/>
      <c r="AB31" s="695"/>
      <c r="AC31" s="695"/>
      <c r="AD31" s="696" t="s">
        <v>235</v>
      </c>
      <c r="AE31" s="696"/>
      <c r="AF31" s="696"/>
      <c r="AG31" s="696"/>
      <c r="AH31" s="696"/>
      <c r="AI31" s="696"/>
      <c r="AJ31" s="696"/>
      <c r="AK31" s="696"/>
      <c r="AL31" s="660" t="s">
        <v>235</v>
      </c>
      <c r="AM31" s="661"/>
      <c r="AN31" s="661"/>
      <c r="AO31" s="697"/>
      <c r="AP31" s="727" t="s">
        <v>313</v>
      </c>
      <c r="AQ31" s="728"/>
      <c r="AR31" s="728"/>
      <c r="AS31" s="728"/>
      <c r="AT31" s="729" t="s">
        <v>314</v>
      </c>
      <c r="AU31" s="218"/>
      <c r="AV31" s="218"/>
      <c r="AW31" s="218"/>
      <c r="AX31" s="715" t="s">
        <v>189</v>
      </c>
      <c r="AY31" s="716"/>
      <c r="AZ31" s="716"/>
      <c r="BA31" s="716"/>
      <c r="BB31" s="716"/>
      <c r="BC31" s="716"/>
      <c r="BD31" s="716"/>
      <c r="BE31" s="716"/>
      <c r="BF31" s="717"/>
      <c r="BG31" s="719">
        <v>99.3</v>
      </c>
      <c r="BH31" s="720"/>
      <c r="BI31" s="720"/>
      <c r="BJ31" s="720"/>
      <c r="BK31" s="720"/>
      <c r="BL31" s="720"/>
      <c r="BM31" s="721">
        <v>98.8</v>
      </c>
      <c r="BN31" s="720"/>
      <c r="BO31" s="720"/>
      <c r="BP31" s="720"/>
      <c r="BQ31" s="722"/>
      <c r="BR31" s="719">
        <v>99.3</v>
      </c>
      <c r="BS31" s="720"/>
      <c r="BT31" s="720"/>
      <c r="BU31" s="720"/>
      <c r="BV31" s="720"/>
      <c r="BW31" s="720"/>
      <c r="BX31" s="721">
        <v>98.5</v>
      </c>
      <c r="BY31" s="720"/>
      <c r="BZ31" s="720"/>
      <c r="CA31" s="720"/>
      <c r="CB31" s="722"/>
      <c r="CD31" s="678"/>
      <c r="CE31" s="679"/>
      <c r="CF31" s="654" t="s">
        <v>315</v>
      </c>
      <c r="CG31" s="655"/>
      <c r="CH31" s="655"/>
      <c r="CI31" s="655"/>
      <c r="CJ31" s="655"/>
      <c r="CK31" s="655"/>
      <c r="CL31" s="655"/>
      <c r="CM31" s="655"/>
      <c r="CN31" s="655"/>
      <c r="CO31" s="655"/>
      <c r="CP31" s="655"/>
      <c r="CQ31" s="656"/>
      <c r="CR31" s="657">
        <v>153538</v>
      </c>
      <c r="CS31" s="670"/>
      <c r="CT31" s="670"/>
      <c r="CU31" s="670"/>
      <c r="CV31" s="670"/>
      <c r="CW31" s="670"/>
      <c r="CX31" s="670"/>
      <c r="CY31" s="671"/>
      <c r="CZ31" s="660">
        <v>0.3</v>
      </c>
      <c r="DA31" s="672"/>
      <c r="DB31" s="672"/>
      <c r="DC31" s="673"/>
      <c r="DD31" s="663">
        <v>153538</v>
      </c>
      <c r="DE31" s="670"/>
      <c r="DF31" s="670"/>
      <c r="DG31" s="670"/>
      <c r="DH31" s="670"/>
      <c r="DI31" s="670"/>
      <c r="DJ31" s="670"/>
      <c r="DK31" s="671"/>
      <c r="DL31" s="663">
        <v>153538</v>
      </c>
      <c r="DM31" s="670"/>
      <c r="DN31" s="670"/>
      <c r="DO31" s="670"/>
      <c r="DP31" s="670"/>
      <c r="DQ31" s="670"/>
      <c r="DR31" s="670"/>
      <c r="DS31" s="670"/>
      <c r="DT31" s="670"/>
      <c r="DU31" s="670"/>
      <c r="DV31" s="671"/>
      <c r="DW31" s="660">
        <v>0.5</v>
      </c>
      <c r="DX31" s="672"/>
      <c r="DY31" s="672"/>
      <c r="DZ31" s="672"/>
      <c r="EA31" s="672"/>
      <c r="EB31" s="672"/>
      <c r="EC31" s="684"/>
    </row>
    <row r="32" spans="2:133" ht="11.25" customHeight="1" x14ac:dyDescent="0.15">
      <c r="B32" s="654" t="s">
        <v>316</v>
      </c>
      <c r="C32" s="655"/>
      <c r="D32" s="655"/>
      <c r="E32" s="655"/>
      <c r="F32" s="655"/>
      <c r="G32" s="655"/>
      <c r="H32" s="655"/>
      <c r="I32" s="655"/>
      <c r="J32" s="655"/>
      <c r="K32" s="655"/>
      <c r="L32" s="655"/>
      <c r="M32" s="655"/>
      <c r="N32" s="655"/>
      <c r="O32" s="655"/>
      <c r="P32" s="655"/>
      <c r="Q32" s="656"/>
      <c r="R32" s="657">
        <v>3524299</v>
      </c>
      <c r="S32" s="658"/>
      <c r="T32" s="658"/>
      <c r="U32" s="658"/>
      <c r="V32" s="658"/>
      <c r="W32" s="658"/>
      <c r="X32" s="658"/>
      <c r="Y32" s="659"/>
      <c r="Z32" s="695">
        <v>6.6</v>
      </c>
      <c r="AA32" s="695"/>
      <c r="AB32" s="695"/>
      <c r="AC32" s="695"/>
      <c r="AD32" s="696" t="s">
        <v>244</v>
      </c>
      <c r="AE32" s="696"/>
      <c r="AF32" s="696"/>
      <c r="AG32" s="696"/>
      <c r="AH32" s="696"/>
      <c r="AI32" s="696"/>
      <c r="AJ32" s="696"/>
      <c r="AK32" s="696"/>
      <c r="AL32" s="660" t="s">
        <v>177</v>
      </c>
      <c r="AM32" s="661"/>
      <c r="AN32" s="661"/>
      <c r="AO32" s="697"/>
      <c r="AP32" s="698"/>
      <c r="AQ32" s="699"/>
      <c r="AR32" s="699"/>
      <c r="AS32" s="699"/>
      <c r="AT32" s="730"/>
      <c r="AU32" s="214" t="s">
        <v>317</v>
      </c>
      <c r="AX32" s="654" t="s">
        <v>318</v>
      </c>
      <c r="AY32" s="655"/>
      <c r="AZ32" s="655"/>
      <c r="BA32" s="655"/>
      <c r="BB32" s="655"/>
      <c r="BC32" s="655"/>
      <c r="BD32" s="655"/>
      <c r="BE32" s="655"/>
      <c r="BF32" s="656"/>
      <c r="BG32" s="723">
        <v>99.2</v>
      </c>
      <c r="BH32" s="670"/>
      <c r="BI32" s="670"/>
      <c r="BJ32" s="670"/>
      <c r="BK32" s="670"/>
      <c r="BL32" s="670"/>
      <c r="BM32" s="661">
        <v>98.5</v>
      </c>
      <c r="BN32" s="670"/>
      <c r="BO32" s="670"/>
      <c r="BP32" s="670"/>
      <c r="BQ32" s="693"/>
      <c r="BR32" s="723">
        <v>99.3</v>
      </c>
      <c r="BS32" s="670"/>
      <c r="BT32" s="670"/>
      <c r="BU32" s="670"/>
      <c r="BV32" s="670"/>
      <c r="BW32" s="670"/>
      <c r="BX32" s="661">
        <v>98.4</v>
      </c>
      <c r="BY32" s="670"/>
      <c r="BZ32" s="670"/>
      <c r="CA32" s="670"/>
      <c r="CB32" s="693"/>
      <c r="CD32" s="680"/>
      <c r="CE32" s="681"/>
      <c r="CF32" s="654" t="s">
        <v>319</v>
      </c>
      <c r="CG32" s="655"/>
      <c r="CH32" s="655"/>
      <c r="CI32" s="655"/>
      <c r="CJ32" s="655"/>
      <c r="CK32" s="655"/>
      <c r="CL32" s="655"/>
      <c r="CM32" s="655"/>
      <c r="CN32" s="655"/>
      <c r="CO32" s="655"/>
      <c r="CP32" s="655"/>
      <c r="CQ32" s="656"/>
      <c r="CR32" s="657" t="s">
        <v>244</v>
      </c>
      <c r="CS32" s="658"/>
      <c r="CT32" s="658"/>
      <c r="CU32" s="658"/>
      <c r="CV32" s="658"/>
      <c r="CW32" s="658"/>
      <c r="CX32" s="658"/>
      <c r="CY32" s="659"/>
      <c r="CZ32" s="660" t="s">
        <v>235</v>
      </c>
      <c r="DA32" s="672"/>
      <c r="DB32" s="672"/>
      <c r="DC32" s="673"/>
      <c r="DD32" s="663" t="s">
        <v>244</v>
      </c>
      <c r="DE32" s="658"/>
      <c r="DF32" s="658"/>
      <c r="DG32" s="658"/>
      <c r="DH32" s="658"/>
      <c r="DI32" s="658"/>
      <c r="DJ32" s="658"/>
      <c r="DK32" s="659"/>
      <c r="DL32" s="663" t="s">
        <v>244</v>
      </c>
      <c r="DM32" s="658"/>
      <c r="DN32" s="658"/>
      <c r="DO32" s="658"/>
      <c r="DP32" s="658"/>
      <c r="DQ32" s="658"/>
      <c r="DR32" s="658"/>
      <c r="DS32" s="658"/>
      <c r="DT32" s="658"/>
      <c r="DU32" s="658"/>
      <c r="DV32" s="659"/>
      <c r="DW32" s="660" t="s">
        <v>235</v>
      </c>
      <c r="DX32" s="672"/>
      <c r="DY32" s="672"/>
      <c r="DZ32" s="672"/>
      <c r="EA32" s="672"/>
      <c r="EB32" s="672"/>
      <c r="EC32" s="684"/>
    </row>
    <row r="33" spans="2:133" ht="11.25" customHeight="1" x14ac:dyDescent="0.15">
      <c r="B33" s="654" t="s">
        <v>320</v>
      </c>
      <c r="C33" s="655"/>
      <c r="D33" s="655"/>
      <c r="E33" s="655"/>
      <c r="F33" s="655"/>
      <c r="G33" s="655"/>
      <c r="H33" s="655"/>
      <c r="I33" s="655"/>
      <c r="J33" s="655"/>
      <c r="K33" s="655"/>
      <c r="L33" s="655"/>
      <c r="M33" s="655"/>
      <c r="N33" s="655"/>
      <c r="O33" s="655"/>
      <c r="P33" s="655"/>
      <c r="Q33" s="656"/>
      <c r="R33" s="657">
        <v>247752</v>
      </c>
      <c r="S33" s="658"/>
      <c r="T33" s="658"/>
      <c r="U33" s="658"/>
      <c r="V33" s="658"/>
      <c r="W33" s="658"/>
      <c r="X33" s="658"/>
      <c r="Y33" s="659"/>
      <c r="Z33" s="695">
        <v>0.5</v>
      </c>
      <c r="AA33" s="695"/>
      <c r="AB33" s="695"/>
      <c r="AC33" s="695"/>
      <c r="AD33" s="696">
        <v>30821</v>
      </c>
      <c r="AE33" s="696"/>
      <c r="AF33" s="696"/>
      <c r="AG33" s="696"/>
      <c r="AH33" s="696"/>
      <c r="AI33" s="696"/>
      <c r="AJ33" s="696"/>
      <c r="AK33" s="696"/>
      <c r="AL33" s="660">
        <v>0.1</v>
      </c>
      <c r="AM33" s="661"/>
      <c r="AN33" s="661"/>
      <c r="AO33" s="697"/>
      <c r="AP33" s="700"/>
      <c r="AQ33" s="701"/>
      <c r="AR33" s="701"/>
      <c r="AS33" s="701"/>
      <c r="AT33" s="731"/>
      <c r="AU33" s="219"/>
      <c r="AV33" s="219"/>
      <c r="AW33" s="219"/>
      <c r="AX33" s="638" t="s">
        <v>321</v>
      </c>
      <c r="AY33" s="639"/>
      <c r="AZ33" s="639"/>
      <c r="BA33" s="639"/>
      <c r="BB33" s="639"/>
      <c r="BC33" s="639"/>
      <c r="BD33" s="639"/>
      <c r="BE33" s="639"/>
      <c r="BF33" s="640"/>
      <c r="BG33" s="718">
        <v>99.5</v>
      </c>
      <c r="BH33" s="642"/>
      <c r="BI33" s="642"/>
      <c r="BJ33" s="642"/>
      <c r="BK33" s="642"/>
      <c r="BL33" s="642"/>
      <c r="BM33" s="688">
        <v>99.1</v>
      </c>
      <c r="BN33" s="642"/>
      <c r="BO33" s="642"/>
      <c r="BP33" s="642"/>
      <c r="BQ33" s="705"/>
      <c r="BR33" s="718">
        <v>99.3</v>
      </c>
      <c r="BS33" s="642"/>
      <c r="BT33" s="642"/>
      <c r="BU33" s="642"/>
      <c r="BV33" s="642"/>
      <c r="BW33" s="642"/>
      <c r="BX33" s="688">
        <v>98.7</v>
      </c>
      <c r="BY33" s="642"/>
      <c r="BZ33" s="642"/>
      <c r="CA33" s="642"/>
      <c r="CB33" s="705"/>
      <c r="CD33" s="654" t="s">
        <v>322</v>
      </c>
      <c r="CE33" s="655"/>
      <c r="CF33" s="655"/>
      <c r="CG33" s="655"/>
      <c r="CH33" s="655"/>
      <c r="CI33" s="655"/>
      <c r="CJ33" s="655"/>
      <c r="CK33" s="655"/>
      <c r="CL33" s="655"/>
      <c r="CM33" s="655"/>
      <c r="CN33" s="655"/>
      <c r="CO33" s="655"/>
      <c r="CP33" s="655"/>
      <c r="CQ33" s="656"/>
      <c r="CR33" s="657">
        <v>22979957</v>
      </c>
      <c r="CS33" s="670"/>
      <c r="CT33" s="670"/>
      <c r="CU33" s="670"/>
      <c r="CV33" s="670"/>
      <c r="CW33" s="670"/>
      <c r="CX33" s="670"/>
      <c r="CY33" s="671"/>
      <c r="CZ33" s="660">
        <v>44.2</v>
      </c>
      <c r="DA33" s="672"/>
      <c r="DB33" s="672"/>
      <c r="DC33" s="673"/>
      <c r="DD33" s="663">
        <v>17388354</v>
      </c>
      <c r="DE33" s="670"/>
      <c r="DF33" s="670"/>
      <c r="DG33" s="670"/>
      <c r="DH33" s="670"/>
      <c r="DI33" s="670"/>
      <c r="DJ33" s="670"/>
      <c r="DK33" s="671"/>
      <c r="DL33" s="663">
        <v>10783913</v>
      </c>
      <c r="DM33" s="670"/>
      <c r="DN33" s="670"/>
      <c r="DO33" s="670"/>
      <c r="DP33" s="670"/>
      <c r="DQ33" s="670"/>
      <c r="DR33" s="670"/>
      <c r="DS33" s="670"/>
      <c r="DT33" s="670"/>
      <c r="DU33" s="670"/>
      <c r="DV33" s="671"/>
      <c r="DW33" s="660">
        <v>33.299999999999997</v>
      </c>
      <c r="DX33" s="672"/>
      <c r="DY33" s="672"/>
      <c r="DZ33" s="672"/>
      <c r="EA33" s="672"/>
      <c r="EB33" s="672"/>
      <c r="EC33" s="684"/>
    </row>
    <row r="34" spans="2:133" ht="11.25" customHeight="1" x14ac:dyDescent="0.15">
      <c r="B34" s="654" t="s">
        <v>323</v>
      </c>
      <c r="C34" s="655"/>
      <c r="D34" s="655"/>
      <c r="E34" s="655"/>
      <c r="F34" s="655"/>
      <c r="G34" s="655"/>
      <c r="H34" s="655"/>
      <c r="I34" s="655"/>
      <c r="J34" s="655"/>
      <c r="K34" s="655"/>
      <c r="L34" s="655"/>
      <c r="M34" s="655"/>
      <c r="N34" s="655"/>
      <c r="O34" s="655"/>
      <c r="P34" s="655"/>
      <c r="Q34" s="656"/>
      <c r="R34" s="657">
        <v>600659</v>
      </c>
      <c r="S34" s="658"/>
      <c r="T34" s="658"/>
      <c r="U34" s="658"/>
      <c r="V34" s="658"/>
      <c r="W34" s="658"/>
      <c r="X34" s="658"/>
      <c r="Y34" s="659"/>
      <c r="Z34" s="695">
        <v>1.1000000000000001</v>
      </c>
      <c r="AA34" s="695"/>
      <c r="AB34" s="695"/>
      <c r="AC34" s="695"/>
      <c r="AD34" s="696" t="s">
        <v>235</v>
      </c>
      <c r="AE34" s="696"/>
      <c r="AF34" s="696"/>
      <c r="AG34" s="696"/>
      <c r="AH34" s="696"/>
      <c r="AI34" s="696"/>
      <c r="AJ34" s="696"/>
      <c r="AK34" s="696"/>
      <c r="AL34" s="660" t="s">
        <v>244</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324</v>
      </c>
      <c r="CE34" s="655"/>
      <c r="CF34" s="655"/>
      <c r="CG34" s="655"/>
      <c r="CH34" s="655"/>
      <c r="CI34" s="655"/>
      <c r="CJ34" s="655"/>
      <c r="CK34" s="655"/>
      <c r="CL34" s="655"/>
      <c r="CM34" s="655"/>
      <c r="CN34" s="655"/>
      <c r="CO34" s="655"/>
      <c r="CP34" s="655"/>
      <c r="CQ34" s="656"/>
      <c r="CR34" s="657">
        <v>8528435</v>
      </c>
      <c r="CS34" s="658"/>
      <c r="CT34" s="658"/>
      <c r="CU34" s="658"/>
      <c r="CV34" s="658"/>
      <c r="CW34" s="658"/>
      <c r="CX34" s="658"/>
      <c r="CY34" s="659"/>
      <c r="CZ34" s="660">
        <v>16.399999999999999</v>
      </c>
      <c r="DA34" s="672"/>
      <c r="DB34" s="672"/>
      <c r="DC34" s="673"/>
      <c r="DD34" s="663">
        <v>5374019</v>
      </c>
      <c r="DE34" s="658"/>
      <c r="DF34" s="658"/>
      <c r="DG34" s="658"/>
      <c r="DH34" s="658"/>
      <c r="DI34" s="658"/>
      <c r="DJ34" s="658"/>
      <c r="DK34" s="659"/>
      <c r="DL34" s="663">
        <v>4297291</v>
      </c>
      <c r="DM34" s="658"/>
      <c r="DN34" s="658"/>
      <c r="DO34" s="658"/>
      <c r="DP34" s="658"/>
      <c r="DQ34" s="658"/>
      <c r="DR34" s="658"/>
      <c r="DS34" s="658"/>
      <c r="DT34" s="658"/>
      <c r="DU34" s="658"/>
      <c r="DV34" s="659"/>
      <c r="DW34" s="660">
        <v>13.3</v>
      </c>
      <c r="DX34" s="672"/>
      <c r="DY34" s="672"/>
      <c r="DZ34" s="672"/>
      <c r="EA34" s="672"/>
      <c r="EB34" s="672"/>
      <c r="EC34" s="684"/>
    </row>
    <row r="35" spans="2:133" ht="11.25" customHeight="1" x14ac:dyDescent="0.15">
      <c r="B35" s="654" t="s">
        <v>325</v>
      </c>
      <c r="C35" s="655"/>
      <c r="D35" s="655"/>
      <c r="E35" s="655"/>
      <c r="F35" s="655"/>
      <c r="G35" s="655"/>
      <c r="H35" s="655"/>
      <c r="I35" s="655"/>
      <c r="J35" s="655"/>
      <c r="K35" s="655"/>
      <c r="L35" s="655"/>
      <c r="M35" s="655"/>
      <c r="N35" s="655"/>
      <c r="O35" s="655"/>
      <c r="P35" s="655"/>
      <c r="Q35" s="656"/>
      <c r="R35" s="657">
        <v>733726</v>
      </c>
      <c r="S35" s="658"/>
      <c r="T35" s="658"/>
      <c r="U35" s="658"/>
      <c r="V35" s="658"/>
      <c r="W35" s="658"/>
      <c r="X35" s="658"/>
      <c r="Y35" s="659"/>
      <c r="Z35" s="695">
        <v>1.4</v>
      </c>
      <c r="AA35" s="695"/>
      <c r="AB35" s="695"/>
      <c r="AC35" s="695"/>
      <c r="AD35" s="696" t="s">
        <v>244</v>
      </c>
      <c r="AE35" s="696"/>
      <c r="AF35" s="696"/>
      <c r="AG35" s="696"/>
      <c r="AH35" s="696"/>
      <c r="AI35" s="696"/>
      <c r="AJ35" s="696"/>
      <c r="AK35" s="696"/>
      <c r="AL35" s="660" t="s">
        <v>244</v>
      </c>
      <c r="AM35" s="661"/>
      <c r="AN35" s="661"/>
      <c r="AO35" s="697"/>
      <c r="AP35" s="222"/>
      <c r="AQ35" s="709" t="s">
        <v>326</v>
      </c>
      <c r="AR35" s="710"/>
      <c r="AS35" s="710"/>
      <c r="AT35" s="710"/>
      <c r="AU35" s="710"/>
      <c r="AV35" s="710"/>
      <c r="AW35" s="710"/>
      <c r="AX35" s="710"/>
      <c r="AY35" s="710"/>
      <c r="AZ35" s="710"/>
      <c r="BA35" s="710"/>
      <c r="BB35" s="710"/>
      <c r="BC35" s="710"/>
      <c r="BD35" s="710"/>
      <c r="BE35" s="710"/>
      <c r="BF35" s="711"/>
      <c r="BG35" s="709" t="s">
        <v>327</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328</v>
      </c>
      <c r="CE35" s="655"/>
      <c r="CF35" s="655"/>
      <c r="CG35" s="655"/>
      <c r="CH35" s="655"/>
      <c r="CI35" s="655"/>
      <c r="CJ35" s="655"/>
      <c r="CK35" s="655"/>
      <c r="CL35" s="655"/>
      <c r="CM35" s="655"/>
      <c r="CN35" s="655"/>
      <c r="CO35" s="655"/>
      <c r="CP35" s="655"/>
      <c r="CQ35" s="656"/>
      <c r="CR35" s="657">
        <v>169626</v>
      </c>
      <c r="CS35" s="670"/>
      <c r="CT35" s="670"/>
      <c r="CU35" s="670"/>
      <c r="CV35" s="670"/>
      <c r="CW35" s="670"/>
      <c r="CX35" s="670"/>
      <c r="CY35" s="671"/>
      <c r="CZ35" s="660">
        <v>0.3</v>
      </c>
      <c r="DA35" s="672"/>
      <c r="DB35" s="672"/>
      <c r="DC35" s="673"/>
      <c r="DD35" s="663">
        <v>155210</v>
      </c>
      <c r="DE35" s="670"/>
      <c r="DF35" s="670"/>
      <c r="DG35" s="670"/>
      <c r="DH35" s="670"/>
      <c r="DI35" s="670"/>
      <c r="DJ35" s="670"/>
      <c r="DK35" s="671"/>
      <c r="DL35" s="663">
        <v>108062</v>
      </c>
      <c r="DM35" s="670"/>
      <c r="DN35" s="670"/>
      <c r="DO35" s="670"/>
      <c r="DP35" s="670"/>
      <c r="DQ35" s="670"/>
      <c r="DR35" s="670"/>
      <c r="DS35" s="670"/>
      <c r="DT35" s="670"/>
      <c r="DU35" s="670"/>
      <c r="DV35" s="671"/>
      <c r="DW35" s="660">
        <v>0.3</v>
      </c>
      <c r="DX35" s="672"/>
      <c r="DY35" s="672"/>
      <c r="DZ35" s="672"/>
      <c r="EA35" s="672"/>
      <c r="EB35" s="672"/>
      <c r="EC35" s="684"/>
    </row>
    <row r="36" spans="2:133" ht="11.25" customHeight="1" x14ac:dyDescent="0.15">
      <c r="B36" s="654" t="s">
        <v>329</v>
      </c>
      <c r="C36" s="655"/>
      <c r="D36" s="655"/>
      <c r="E36" s="655"/>
      <c r="F36" s="655"/>
      <c r="G36" s="655"/>
      <c r="H36" s="655"/>
      <c r="I36" s="655"/>
      <c r="J36" s="655"/>
      <c r="K36" s="655"/>
      <c r="L36" s="655"/>
      <c r="M36" s="655"/>
      <c r="N36" s="655"/>
      <c r="O36" s="655"/>
      <c r="P36" s="655"/>
      <c r="Q36" s="656"/>
      <c r="R36" s="657">
        <v>2305377</v>
      </c>
      <c r="S36" s="658"/>
      <c r="T36" s="658"/>
      <c r="U36" s="658"/>
      <c r="V36" s="658"/>
      <c r="W36" s="658"/>
      <c r="X36" s="658"/>
      <c r="Y36" s="659"/>
      <c r="Z36" s="695">
        <v>4.3</v>
      </c>
      <c r="AA36" s="695"/>
      <c r="AB36" s="695"/>
      <c r="AC36" s="695"/>
      <c r="AD36" s="696" t="s">
        <v>235</v>
      </c>
      <c r="AE36" s="696"/>
      <c r="AF36" s="696"/>
      <c r="AG36" s="696"/>
      <c r="AH36" s="696"/>
      <c r="AI36" s="696"/>
      <c r="AJ36" s="696"/>
      <c r="AK36" s="696"/>
      <c r="AL36" s="660" t="s">
        <v>244</v>
      </c>
      <c r="AM36" s="661"/>
      <c r="AN36" s="661"/>
      <c r="AO36" s="697"/>
      <c r="AP36" s="222"/>
      <c r="AQ36" s="706" t="s">
        <v>330</v>
      </c>
      <c r="AR36" s="707"/>
      <c r="AS36" s="707"/>
      <c r="AT36" s="707"/>
      <c r="AU36" s="707"/>
      <c r="AV36" s="707"/>
      <c r="AW36" s="707"/>
      <c r="AX36" s="707"/>
      <c r="AY36" s="708"/>
      <c r="AZ36" s="712">
        <v>5851067</v>
      </c>
      <c r="BA36" s="713"/>
      <c r="BB36" s="713"/>
      <c r="BC36" s="713"/>
      <c r="BD36" s="713"/>
      <c r="BE36" s="713"/>
      <c r="BF36" s="714"/>
      <c r="BG36" s="715" t="s">
        <v>331</v>
      </c>
      <c r="BH36" s="716"/>
      <c r="BI36" s="716"/>
      <c r="BJ36" s="716"/>
      <c r="BK36" s="716"/>
      <c r="BL36" s="716"/>
      <c r="BM36" s="716"/>
      <c r="BN36" s="716"/>
      <c r="BO36" s="716"/>
      <c r="BP36" s="716"/>
      <c r="BQ36" s="716"/>
      <c r="BR36" s="716"/>
      <c r="BS36" s="716"/>
      <c r="BT36" s="716"/>
      <c r="BU36" s="717"/>
      <c r="BV36" s="712">
        <v>50097</v>
      </c>
      <c r="BW36" s="713"/>
      <c r="BX36" s="713"/>
      <c r="BY36" s="713"/>
      <c r="BZ36" s="713"/>
      <c r="CA36" s="713"/>
      <c r="CB36" s="714"/>
      <c r="CD36" s="654" t="s">
        <v>332</v>
      </c>
      <c r="CE36" s="655"/>
      <c r="CF36" s="655"/>
      <c r="CG36" s="655"/>
      <c r="CH36" s="655"/>
      <c r="CI36" s="655"/>
      <c r="CJ36" s="655"/>
      <c r="CK36" s="655"/>
      <c r="CL36" s="655"/>
      <c r="CM36" s="655"/>
      <c r="CN36" s="655"/>
      <c r="CO36" s="655"/>
      <c r="CP36" s="655"/>
      <c r="CQ36" s="656"/>
      <c r="CR36" s="657">
        <v>7095480</v>
      </c>
      <c r="CS36" s="658"/>
      <c r="CT36" s="658"/>
      <c r="CU36" s="658"/>
      <c r="CV36" s="658"/>
      <c r="CW36" s="658"/>
      <c r="CX36" s="658"/>
      <c r="CY36" s="659"/>
      <c r="CZ36" s="660">
        <v>13.7</v>
      </c>
      <c r="DA36" s="672"/>
      <c r="DB36" s="672"/>
      <c r="DC36" s="673"/>
      <c r="DD36" s="663">
        <v>5981134</v>
      </c>
      <c r="DE36" s="658"/>
      <c r="DF36" s="658"/>
      <c r="DG36" s="658"/>
      <c r="DH36" s="658"/>
      <c r="DI36" s="658"/>
      <c r="DJ36" s="658"/>
      <c r="DK36" s="659"/>
      <c r="DL36" s="663">
        <v>3174888</v>
      </c>
      <c r="DM36" s="658"/>
      <c r="DN36" s="658"/>
      <c r="DO36" s="658"/>
      <c r="DP36" s="658"/>
      <c r="DQ36" s="658"/>
      <c r="DR36" s="658"/>
      <c r="DS36" s="658"/>
      <c r="DT36" s="658"/>
      <c r="DU36" s="658"/>
      <c r="DV36" s="659"/>
      <c r="DW36" s="660">
        <v>9.8000000000000007</v>
      </c>
      <c r="DX36" s="672"/>
      <c r="DY36" s="672"/>
      <c r="DZ36" s="672"/>
      <c r="EA36" s="672"/>
      <c r="EB36" s="672"/>
      <c r="EC36" s="684"/>
    </row>
    <row r="37" spans="2:133" ht="11.25" customHeight="1" x14ac:dyDescent="0.15">
      <c r="B37" s="654" t="s">
        <v>333</v>
      </c>
      <c r="C37" s="655"/>
      <c r="D37" s="655"/>
      <c r="E37" s="655"/>
      <c r="F37" s="655"/>
      <c r="G37" s="655"/>
      <c r="H37" s="655"/>
      <c r="I37" s="655"/>
      <c r="J37" s="655"/>
      <c r="K37" s="655"/>
      <c r="L37" s="655"/>
      <c r="M37" s="655"/>
      <c r="N37" s="655"/>
      <c r="O37" s="655"/>
      <c r="P37" s="655"/>
      <c r="Q37" s="656"/>
      <c r="R37" s="657">
        <v>1425800</v>
      </c>
      <c r="S37" s="658"/>
      <c r="T37" s="658"/>
      <c r="U37" s="658"/>
      <c r="V37" s="658"/>
      <c r="W37" s="658"/>
      <c r="X37" s="658"/>
      <c r="Y37" s="659"/>
      <c r="Z37" s="695">
        <v>2.7</v>
      </c>
      <c r="AA37" s="695"/>
      <c r="AB37" s="695"/>
      <c r="AC37" s="695"/>
      <c r="AD37" s="696">
        <v>120341</v>
      </c>
      <c r="AE37" s="696"/>
      <c r="AF37" s="696"/>
      <c r="AG37" s="696"/>
      <c r="AH37" s="696"/>
      <c r="AI37" s="696"/>
      <c r="AJ37" s="696"/>
      <c r="AK37" s="696"/>
      <c r="AL37" s="660">
        <v>0.4</v>
      </c>
      <c r="AM37" s="661"/>
      <c r="AN37" s="661"/>
      <c r="AO37" s="697"/>
      <c r="AQ37" s="690" t="s">
        <v>334</v>
      </c>
      <c r="AR37" s="691"/>
      <c r="AS37" s="691"/>
      <c r="AT37" s="691"/>
      <c r="AU37" s="691"/>
      <c r="AV37" s="691"/>
      <c r="AW37" s="691"/>
      <c r="AX37" s="691"/>
      <c r="AY37" s="692"/>
      <c r="AZ37" s="657">
        <v>1812000</v>
      </c>
      <c r="BA37" s="658"/>
      <c r="BB37" s="658"/>
      <c r="BC37" s="658"/>
      <c r="BD37" s="670"/>
      <c r="BE37" s="670"/>
      <c r="BF37" s="693"/>
      <c r="BG37" s="654" t="s">
        <v>335</v>
      </c>
      <c r="BH37" s="655"/>
      <c r="BI37" s="655"/>
      <c r="BJ37" s="655"/>
      <c r="BK37" s="655"/>
      <c r="BL37" s="655"/>
      <c r="BM37" s="655"/>
      <c r="BN37" s="655"/>
      <c r="BO37" s="655"/>
      <c r="BP37" s="655"/>
      <c r="BQ37" s="655"/>
      <c r="BR37" s="655"/>
      <c r="BS37" s="655"/>
      <c r="BT37" s="655"/>
      <c r="BU37" s="656"/>
      <c r="BV37" s="657">
        <v>34068</v>
      </c>
      <c r="BW37" s="658"/>
      <c r="BX37" s="658"/>
      <c r="BY37" s="658"/>
      <c r="BZ37" s="658"/>
      <c r="CA37" s="658"/>
      <c r="CB37" s="694"/>
      <c r="CD37" s="654" t="s">
        <v>336</v>
      </c>
      <c r="CE37" s="655"/>
      <c r="CF37" s="655"/>
      <c r="CG37" s="655"/>
      <c r="CH37" s="655"/>
      <c r="CI37" s="655"/>
      <c r="CJ37" s="655"/>
      <c r="CK37" s="655"/>
      <c r="CL37" s="655"/>
      <c r="CM37" s="655"/>
      <c r="CN37" s="655"/>
      <c r="CO37" s="655"/>
      <c r="CP37" s="655"/>
      <c r="CQ37" s="656"/>
      <c r="CR37" s="657">
        <v>2788318</v>
      </c>
      <c r="CS37" s="670"/>
      <c r="CT37" s="670"/>
      <c r="CU37" s="670"/>
      <c r="CV37" s="670"/>
      <c r="CW37" s="670"/>
      <c r="CX37" s="670"/>
      <c r="CY37" s="671"/>
      <c r="CZ37" s="660">
        <v>5.4</v>
      </c>
      <c r="DA37" s="672"/>
      <c r="DB37" s="672"/>
      <c r="DC37" s="673"/>
      <c r="DD37" s="663">
        <v>2786101</v>
      </c>
      <c r="DE37" s="670"/>
      <c r="DF37" s="670"/>
      <c r="DG37" s="670"/>
      <c r="DH37" s="670"/>
      <c r="DI37" s="670"/>
      <c r="DJ37" s="670"/>
      <c r="DK37" s="671"/>
      <c r="DL37" s="663">
        <v>2247838</v>
      </c>
      <c r="DM37" s="670"/>
      <c r="DN37" s="670"/>
      <c r="DO37" s="670"/>
      <c r="DP37" s="670"/>
      <c r="DQ37" s="670"/>
      <c r="DR37" s="670"/>
      <c r="DS37" s="670"/>
      <c r="DT37" s="670"/>
      <c r="DU37" s="670"/>
      <c r="DV37" s="671"/>
      <c r="DW37" s="660">
        <v>6.9</v>
      </c>
      <c r="DX37" s="672"/>
      <c r="DY37" s="672"/>
      <c r="DZ37" s="672"/>
      <c r="EA37" s="672"/>
      <c r="EB37" s="672"/>
      <c r="EC37" s="684"/>
    </row>
    <row r="38" spans="2:133" ht="11.25" customHeight="1" x14ac:dyDescent="0.15">
      <c r="B38" s="654" t="s">
        <v>337</v>
      </c>
      <c r="C38" s="655"/>
      <c r="D38" s="655"/>
      <c r="E38" s="655"/>
      <c r="F38" s="655"/>
      <c r="G38" s="655"/>
      <c r="H38" s="655"/>
      <c r="I38" s="655"/>
      <c r="J38" s="655"/>
      <c r="K38" s="655"/>
      <c r="L38" s="655"/>
      <c r="M38" s="655"/>
      <c r="N38" s="655"/>
      <c r="O38" s="655"/>
      <c r="P38" s="655"/>
      <c r="Q38" s="656"/>
      <c r="R38" s="657">
        <v>1803886</v>
      </c>
      <c r="S38" s="658"/>
      <c r="T38" s="658"/>
      <c r="U38" s="658"/>
      <c r="V38" s="658"/>
      <c r="W38" s="658"/>
      <c r="X38" s="658"/>
      <c r="Y38" s="659"/>
      <c r="Z38" s="695">
        <v>3.4</v>
      </c>
      <c r="AA38" s="695"/>
      <c r="AB38" s="695"/>
      <c r="AC38" s="695"/>
      <c r="AD38" s="696" t="s">
        <v>235</v>
      </c>
      <c r="AE38" s="696"/>
      <c r="AF38" s="696"/>
      <c r="AG38" s="696"/>
      <c r="AH38" s="696"/>
      <c r="AI38" s="696"/>
      <c r="AJ38" s="696"/>
      <c r="AK38" s="696"/>
      <c r="AL38" s="660" t="s">
        <v>235</v>
      </c>
      <c r="AM38" s="661"/>
      <c r="AN38" s="661"/>
      <c r="AO38" s="697"/>
      <c r="AQ38" s="690" t="s">
        <v>338</v>
      </c>
      <c r="AR38" s="691"/>
      <c r="AS38" s="691"/>
      <c r="AT38" s="691"/>
      <c r="AU38" s="691"/>
      <c r="AV38" s="691"/>
      <c r="AW38" s="691"/>
      <c r="AX38" s="691"/>
      <c r="AY38" s="692"/>
      <c r="AZ38" s="657">
        <v>260669</v>
      </c>
      <c r="BA38" s="658"/>
      <c r="BB38" s="658"/>
      <c r="BC38" s="658"/>
      <c r="BD38" s="670"/>
      <c r="BE38" s="670"/>
      <c r="BF38" s="693"/>
      <c r="BG38" s="654" t="s">
        <v>339</v>
      </c>
      <c r="BH38" s="655"/>
      <c r="BI38" s="655"/>
      <c r="BJ38" s="655"/>
      <c r="BK38" s="655"/>
      <c r="BL38" s="655"/>
      <c r="BM38" s="655"/>
      <c r="BN38" s="655"/>
      <c r="BO38" s="655"/>
      <c r="BP38" s="655"/>
      <c r="BQ38" s="655"/>
      <c r="BR38" s="655"/>
      <c r="BS38" s="655"/>
      <c r="BT38" s="655"/>
      <c r="BU38" s="656"/>
      <c r="BV38" s="657">
        <v>13043</v>
      </c>
      <c r="BW38" s="658"/>
      <c r="BX38" s="658"/>
      <c r="BY38" s="658"/>
      <c r="BZ38" s="658"/>
      <c r="CA38" s="658"/>
      <c r="CB38" s="694"/>
      <c r="CD38" s="654" t="s">
        <v>340</v>
      </c>
      <c r="CE38" s="655"/>
      <c r="CF38" s="655"/>
      <c r="CG38" s="655"/>
      <c r="CH38" s="655"/>
      <c r="CI38" s="655"/>
      <c r="CJ38" s="655"/>
      <c r="CK38" s="655"/>
      <c r="CL38" s="655"/>
      <c r="CM38" s="655"/>
      <c r="CN38" s="655"/>
      <c r="CO38" s="655"/>
      <c r="CP38" s="655"/>
      <c r="CQ38" s="656"/>
      <c r="CR38" s="657">
        <v>4386552</v>
      </c>
      <c r="CS38" s="658"/>
      <c r="CT38" s="658"/>
      <c r="CU38" s="658"/>
      <c r="CV38" s="658"/>
      <c r="CW38" s="658"/>
      <c r="CX38" s="658"/>
      <c r="CY38" s="659"/>
      <c r="CZ38" s="660">
        <v>8.4</v>
      </c>
      <c r="DA38" s="672"/>
      <c r="DB38" s="672"/>
      <c r="DC38" s="673"/>
      <c r="DD38" s="663">
        <v>3760945</v>
      </c>
      <c r="DE38" s="658"/>
      <c r="DF38" s="658"/>
      <c r="DG38" s="658"/>
      <c r="DH38" s="658"/>
      <c r="DI38" s="658"/>
      <c r="DJ38" s="658"/>
      <c r="DK38" s="659"/>
      <c r="DL38" s="663">
        <v>3203672</v>
      </c>
      <c r="DM38" s="658"/>
      <c r="DN38" s="658"/>
      <c r="DO38" s="658"/>
      <c r="DP38" s="658"/>
      <c r="DQ38" s="658"/>
      <c r="DR38" s="658"/>
      <c r="DS38" s="658"/>
      <c r="DT38" s="658"/>
      <c r="DU38" s="658"/>
      <c r="DV38" s="659"/>
      <c r="DW38" s="660">
        <v>9.9</v>
      </c>
      <c r="DX38" s="672"/>
      <c r="DY38" s="672"/>
      <c r="DZ38" s="672"/>
      <c r="EA38" s="672"/>
      <c r="EB38" s="672"/>
      <c r="EC38" s="684"/>
    </row>
    <row r="39" spans="2:133" ht="11.25" customHeight="1" x14ac:dyDescent="0.15">
      <c r="B39" s="654" t="s">
        <v>341</v>
      </c>
      <c r="C39" s="655"/>
      <c r="D39" s="655"/>
      <c r="E39" s="655"/>
      <c r="F39" s="655"/>
      <c r="G39" s="655"/>
      <c r="H39" s="655"/>
      <c r="I39" s="655"/>
      <c r="J39" s="655"/>
      <c r="K39" s="655"/>
      <c r="L39" s="655"/>
      <c r="M39" s="655"/>
      <c r="N39" s="655"/>
      <c r="O39" s="655"/>
      <c r="P39" s="655"/>
      <c r="Q39" s="656"/>
      <c r="R39" s="657" t="s">
        <v>177</v>
      </c>
      <c r="S39" s="658"/>
      <c r="T39" s="658"/>
      <c r="U39" s="658"/>
      <c r="V39" s="658"/>
      <c r="W39" s="658"/>
      <c r="X39" s="658"/>
      <c r="Y39" s="659"/>
      <c r="Z39" s="695" t="s">
        <v>235</v>
      </c>
      <c r="AA39" s="695"/>
      <c r="AB39" s="695"/>
      <c r="AC39" s="695"/>
      <c r="AD39" s="696" t="s">
        <v>235</v>
      </c>
      <c r="AE39" s="696"/>
      <c r="AF39" s="696"/>
      <c r="AG39" s="696"/>
      <c r="AH39" s="696"/>
      <c r="AI39" s="696"/>
      <c r="AJ39" s="696"/>
      <c r="AK39" s="696"/>
      <c r="AL39" s="660" t="s">
        <v>235</v>
      </c>
      <c r="AM39" s="661"/>
      <c r="AN39" s="661"/>
      <c r="AO39" s="697"/>
      <c r="AQ39" s="690" t="s">
        <v>342</v>
      </c>
      <c r="AR39" s="691"/>
      <c r="AS39" s="691"/>
      <c r="AT39" s="691"/>
      <c r="AU39" s="691"/>
      <c r="AV39" s="691"/>
      <c r="AW39" s="691"/>
      <c r="AX39" s="691"/>
      <c r="AY39" s="692"/>
      <c r="AZ39" s="657">
        <v>147846</v>
      </c>
      <c r="BA39" s="658"/>
      <c r="BB39" s="658"/>
      <c r="BC39" s="658"/>
      <c r="BD39" s="670"/>
      <c r="BE39" s="670"/>
      <c r="BF39" s="693"/>
      <c r="BG39" s="654" t="s">
        <v>343</v>
      </c>
      <c r="BH39" s="655"/>
      <c r="BI39" s="655"/>
      <c r="BJ39" s="655"/>
      <c r="BK39" s="655"/>
      <c r="BL39" s="655"/>
      <c r="BM39" s="655"/>
      <c r="BN39" s="655"/>
      <c r="BO39" s="655"/>
      <c r="BP39" s="655"/>
      <c r="BQ39" s="655"/>
      <c r="BR39" s="655"/>
      <c r="BS39" s="655"/>
      <c r="BT39" s="655"/>
      <c r="BU39" s="656"/>
      <c r="BV39" s="657">
        <v>20566</v>
      </c>
      <c r="BW39" s="658"/>
      <c r="BX39" s="658"/>
      <c r="BY39" s="658"/>
      <c r="BZ39" s="658"/>
      <c r="CA39" s="658"/>
      <c r="CB39" s="694"/>
      <c r="CD39" s="654" t="s">
        <v>344</v>
      </c>
      <c r="CE39" s="655"/>
      <c r="CF39" s="655"/>
      <c r="CG39" s="655"/>
      <c r="CH39" s="655"/>
      <c r="CI39" s="655"/>
      <c r="CJ39" s="655"/>
      <c r="CK39" s="655"/>
      <c r="CL39" s="655"/>
      <c r="CM39" s="655"/>
      <c r="CN39" s="655"/>
      <c r="CO39" s="655"/>
      <c r="CP39" s="655"/>
      <c r="CQ39" s="656"/>
      <c r="CR39" s="657">
        <v>2027504</v>
      </c>
      <c r="CS39" s="670"/>
      <c r="CT39" s="670"/>
      <c r="CU39" s="670"/>
      <c r="CV39" s="670"/>
      <c r="CW39" s="670"/>
      <c r="CX39" s="670"/>
      <c r="CY39" s="671"/>
      <c r="CZ39" s="660">
        <v>3.9</v>
      </c>
      <c r="DA39" s="672"/>
      <c r="DB39" s="672"/>
      <c r="DC39" s="673"/>
      <c r="DD39" s="663">
        <v>1350926</v>
      </c>
      <c r="DE39" s="670"/>
      <c r="DF39" s="670"/>
      <c r="DG39" s="670"/>
      <c r="DH39" s="670"/>
      <c r="DI39" s="670"/>
      <c r="DJ39" s="670"/>
      <c r="DK39" s="671"/>
      <c r="DL39" s="663" t="s">
        <v>235</v>
      </c>
      <c r="DM39" s="670"/>
      <c r="DN39" s="670"/>
      <c r="DO39" s="670"/>
      <c r="DP39" s="670"/>
      <c r="DQ39" s="670"/>
      <c r="DR39" s="670"/>
      <c r="DS39" s="670"/>
      <c r="DT39" s="670"/>
      <c r="DU39" s="670"/>
      <c r="DV39" s="671"/>
      <c r="DW39" s="660" t="s">
        <v>235</v>
      </c>
      <c r="DX39" s="672"/>
      <c r="DY39" s="672"/>
      <c r="DZ39" s="672"/>
      <c r="EA39" s="672"/>
      <c r="EB39" s="672"/>
      <c r="EC39" s="684"/>
    </row>
    <row r="40" spans="2:133" ht="11.25" customHeight="1" x14ac:dyDescent="0.15">
      <c r="B40" s="654" t="s">
        <v>345</v>
      </c>
      <c r="C40" s="655"/>
      <c r="D40" s="655"/>
      <c r="E40" s="655"/>
      <c r="F40" s="655"/>
      <c r="G40" s="655"/>
      <c r="H40" s="655"/>
      <c r="I40" s="655"/>
      <c r="J40" s="655"/>
      <c r="K40" s="655"/>
      <c r="L40" s="655"/>
      <c r="M40" s="655"/>
      <c r="N40" s="655"/>
      <c r="O40" s="655"/>
      <c r="P40" s="655"/>
      <c r="Q40" s="656"/>
      <c r="R40" s="657">
        <v>584786</v>
      </c>
      <c r="S40" s="658"/>
      <c r="T40" s="658"/>
      <c r="U40" s="658"/>
      <c r="V40" s="658"/>
      <c r="W40" s="658"/>
      <c r="X40" s="658"/>
      <c r="Y40" s="659"/>
      <c r="Z40" s="695">
        <v>1.1000000000000001</v>
      </c>
      <c r="AA40" s="695"/>
      <c r="AB40" s="695"/>
      <c r="AC40" s="695"/>
      <c r="AD40" s="696" t="s">
        <v>244</v>
      </c>
      <c r="AE40" s="696"/>
      <c r="AF40" s="696"/>
      <c r="AG40" s="696"/>
      <c r="AH40" s="696"/>
      <c r="AI40" s="696"/>
      <c r="AJ40" s="696"/>
      <c r="AK40" s="696"/>
      <c r="AL40" s="660" t="s">
        <v>244</v>
      </c>
      <c r="AM40" s="661"/>
      <c r="AN40" s="661"/>
      <c r="AO40" s="697"/>
      <c r="AQ40" s="690" t="s">
        <v>346</v>
      </c>
      <c r="AR40" s="691"/>
      <c r="AS40" s="691"/>
      <c r="AT40" s="691"/>
      <c r="AU40" s="691"/>
      <c r="AV40" s="691"/>
      <c r="AW40" s="691"/>
      <c r="AX40" s="691"/>
      <c r="AY40" s="692"/>
      <c r="AZ40" s="657">
        <v>13581</v>
      </c>
      <c r="BA40" s="658"/>
      <c r="BB40" s="658"/>
      <c r="BC40" s="658"/>
      <c r="BD40" s="670"/>
      <c r="BE40" s="670"/>
      <c r="BF40" s="693"/>
      <c r="BG40" s="698" t="s">
        <v>347</v>
      </c>
      <c r="BH40" s="699"/>
      <c r="BI40" s="699"/>
      <c r="BJ40" s="699"/>
      <c r="BK40" s="699"/>
      <c r="BL40" s="223"/>
      <c r="BM40" s="655" t="s">
        <v>348</v>
      </c>
      <c r="BN40" s="655"/>
      <c r="BO40" s="655"/>
      <c r="BP40" s="655"/>
      <c r="BQ40" s="655"/>
      <c r="BR40" s="655"/>
      <c r="BS40" s="655"/>
      <c r="BT40" s="655"/>
      <c r="BU40" s="656"/>
      <c r="BV40" s="657">
        <v>88</v>
      </c>
      <c r="BW40" s="658"/>
      <c r="BX40" s="658"/>
      <c r="BY40" s="658"/>
      <c r="BZ40" s="658"/>
      <c r="CA40" s="658"/>
      <c r="CB40" s="694"/>
      <c r="CD40" s="654" t="s">
        <v>349</v>
      </c>
      <c r="CE40" s="655"/>
      <c r="CF40" s="655"/>
      <c r="CG40" s="655"/>
      <c r="CH40" s="655"/>
      <c r="CI40" s="655"/>
      <c r="CJ40" s="655"/>
      <c r="CK40" s="655"/>
      <c r="CL40" s="655"/>
      <c r="CM40" s="655"/>
      <c r="CN40" s="655"/>
      <c r="CO40" s="655"/>
      <c r="CP40" s="655"/>
      <c r="CQ40" s="656"/>
      <c r="CR40" s="657">
        <v>772360</v>
      </c>
      <c r="CS40" s="658"/>
      <c r="CT40" s="658"/>
      <c r="CU40" s="658"/>
      <c r="CV40" s="658"/>
      <c r="CW40" s="658"/>
      <c r="CX40" s="658"/>
      <c r="CY40" s="659"/>
      <c r="CZ40" s="660">
        <v>1.5</v>
      </c>
      <c r="DA40" s="672"/>
      <c r="DB40" s="672"/>
      <c r="DC40" s="673"/>
      <c r="DD40" s="663">
        <v>766120</v>
      </c>
      <c r="DE40" s="658"/>
      <c r="DF40" s="658"/>
      <c r="DG40" s="658"/>
      <c r="DH40" s="658"/>
      <c r="DI40" s="658"/>
      <c r="DJ40" s="658"/>
      <c r="DK40" s="659"/>
      <c r="DL40" s="663" t="s">
        <v>244</v>
      </c>
      <c r="DM40" s="658"/>
      <c r="DN40" s="658"/>
      <c r="DO40" s="658"/>
      <c r="DP40" s="658"/>
      <c r="DQ40" s="658"/>
      <c r="DR40" s="658"/>
      <c r="DS40" s="658"/>
      <c r="DT40" s="658"/>
      <c r="DU40" s="658"/>
      <c r="DV40" s="659"/>
      <c r="DW40" s="660" t="s">
        <v>244</v>
      </c>
      <c r="DX40" s="672"/>
      <c r="DY40" s="672"/>
      <c r="DZ40" s="672"/>
      <c r="EA40" s="672"/>
      <c r="EB40" s="672"/>
      <c r="EC40" s="684"/>
    </row>
    <row r="41" spans="2:133" ht="11.25" customHeight="1" x14ac:dyDescent="0.15">
      <c r="B41" s="638" t="s">
        <v>350</v>
      </c>
      <c r="C41" s="639"/>
      <c r="D41" s="639"/>
      <c r="E41" s="639"/>
      <c r="F41" s="639"/>
      <c r="G41" s="639"/>
      <c r="H41" s="639"/>
      <c r="I41" s="639"/>
      <c r="J41" s="639"/>
      <c r="K41" s="639"/>
      <c r="L41" s="639"/>
      <c r="M41" s="639"/>
      <c r="N41" s="639"/>
      <c r="O41" s="639"/>
      <c r="P41" s="639"/>
      <c r="Q41" s="640"/>
      <c r="R41" s="641">
        <v>53629671</v>
      </c>
      <c r="S41" s="682"/>
      <c r="T41" s="682"/>
      <c r="U41" s="682"/>
      <c r="V41" s="682"/>
      <c r="W41" s="682"/>
      <c r="X41" s="682"/>
      <c r="Y41" s="685"/>
      <c r="Z41" s="686">
        <v>100</v>
      </c>
      <c r="AA41" s="686"/>
      <c r="AB41" s="686"/>
      <c r="AC41" s="686"/>
      <c r="AD41" s="687">
        <v>31831789</v>
      </c>
      <c r="AE41" s="687"/>
      <c r="AF41" s="687"/>
      <c r="AG41" s="687"/>
      <c r="AH41" s="687"/>
      <c r="AI41" s="687"/>
      <c r="AJ41" s="687"/>
      <c r="AK41" s="687"/>
      <c r="AL41" s="644">
        <v>100</v>
      </c>
      <c r="AM41" s="688"/>
      <c r="AN41" s="688"/>
      <c r="AO41" s="689"/>
      <c r="AQ41" s="690" t="s">
        <v>351</v>
      </c>
      <c r="AR41" s="691"/>
      <c r="AS41" s="691"/>
      <c r="AT41" s="691"/>
      <c r="AU41" s="691"/>
      <c r="AV41" s="691"/>
      <c r="AW41" s="691"/>
      <c r="AX41" s="691"/>
      <c r="AY41" s="692"/>
      <c r="AZ41" s="657">
        <v>894592</v>
      </c>
      <c r="BA41" s="658"/>
      <c r="BB41" s="658"/>
      <c r="BC41" s="658"/>
      <c r="BD41" s="670"/>
      <c r="BE41" s="670"/>
      <c r="BF41" s="693"/>
      <c r="BG41" s="698"/>
      <c r="BH41" s="699"/>
      <c r="BI41" s="699"/>
      <c r="BJ41" s="699"/>
      <c r="BK41" s="699"/>
      <c r="BL41" s="223"/>
      <c r="BM41" s="655" t="s">
        <v>352</v>
      </c>
      <c r="BN41" s="655"/>
      <c r="BO41" s="655"/>
      <c r="BP41" s="655"/>
      <c r="BQ41" s="655"/>
      <c r="BR41" s="655"/>
      <c r="BS41" s="655"/>
      <c r="BT41" s="655"/>
      <c r="BU41" s="656"/>
      <c r="BV41" s="657" t="s">
        <v>244</v>
      </c>
      <c r="BW41" s="658"/>
      <c r="BX41" s="658"/>
      <c r="BY41" s="658"/>
      <c r="BZ41" s="658"/>
      <c r="CA41" s="658"/>
      <c r="CB41" s="694"/>
      <c r="CD41" s="654" t="s">
        <v>353</v>
      </c>
      <c r="CE41" s="655"/>
      <c r="CF41" s="655"/>
      <c r="CG41" s="655"/>
      <c r="CH41" s="655"/>
      <c r="CI41" s="655"/>
      <c r="CJ41" s="655"/>
      <c r="CK41" s="655"/>
      <c r="CL41" s="655"/>
      <c r="CM41" s="655"/>
      <c r="CN41" s="655"/>
      <c r="CO41" s="655"/>
      <c r="CP41" s="655"/>
      <c r="CQ41" s="656"/>
      <c r="CR41" s="657" t="s">
        <v>244</v>
      </c>
      <c r="CS41" s="670"/>
      <c r="CT41" s="670"/>
      <c r="CU41" s="670"/>
      <c r="CV41" s="670"/>
      <c r="CW41" s="670"/>
      <c r="CX41" s="670"/>
      <c r="CY41" s="671"/>
      <c r="CZ41" s="660" t="s">
        <v>235</v>
      </c>
      <c r="DA41" s="672"/>
      <c r="DB41" s="672"/>
      <c r="DC41" s="673"/>
      <c r="DD41" s="663" t="s">
        <v>235</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15">
      <c r="AQ42" s="702" t="s">
        <v>354</v>
      </c>
      <c r="AR42" s="703"/>
      <c r="AS42" s="703"/>
      <c r="AT42" s="703"/>
      <c r="AU42" s="703"/>
      <c r="AV42" s="703"/>
      <c r="AW42" s="703"/>
      <c r="AX42" s="703"/>
      <c r="AY42" s="704"/>
      <c r="AZ42" s="641">
        <v>2722379</v>
      </c>
      <c r="BA42" s="682"/>
      <c r="BB42" s="682"/>
      <c r="BC42" s="682"/>
      <c r="BD42" s="642"/>
      <c r="BE42" s="642"/>
      <c r="BF42" s="705"/>
      <c r="BG42" s="700"/>
      <c r="BH42" s="701"/>
      <c r="BI42" s="701"/>
      <c r="BJ42" s="701"/>
      <c r="BK42" s="701"/>
      <c r="BL42" s="224"/>
      <c r="BM42" s="639" t="s">
        <v>355</v>
      </c>
      <c r="BN42" s="639"/>
      <c r="BO42" s="639"/>
      <c r="BP42" s="639"/>
      <c r="BQ42" s="639"/>
      <c r="BR42" s="639"/>
      <c r="BS42" s="639"/>
      <c r="BT42" s="639"/>
      <c r="BU42" s="640"/>
      <c r="BV42" s="641">
        <v>356</v>
      </c>
      <c r="BW42" s="682"/>
      <c r="BX42" s="682"/>
      <c r="BY42" s="682"/>
      <c r="BZ42" s="682"/>
      <c r="CA42" s="682"/>
      <c r="CB42" s="683"/>
      <c r="CD42" s="654" t="s">
        <v>356</v>
      </c>
      <c r="CE42" s="655"/>
      <c r="CF42" s="655"/>
      <c r="CG42" s="655"/>
      <c r="CH42" s="655"/>
      <c r="CI42" s="655"/>
      <c r="CJ42" s="655"/>
      <c r="CK42" s="655"/>
      <c r="CL42" s="655"/>
      <c r="CM42" s="655"/>
      <c r="CN42" s="655"/>
      <c r="CO42" s="655"/>
      <c r="CP42" s="655"/>
      <c r="CQ42" s="656"/>
      <c r="CR42" s="657">
        <v>3558978</v>
      </c>
      <c r="CS42" s="670"/>
      <c r="CT42" s="670"/>
      <c r="CU42" s="670"/>
      <c r="CV42" s="670"/>
      <c r="CW42" s="670"/>
      <c r="CX42" s="670"/>
      <c r="CY42" s="671"/>
      <c r="CZ42" s="660">
        <v>6.9</v>
      </c>
      <c r="DA42" s="672"/>
      <c r="DB42" s="672"/>
      <c r="DC42" s="673"/>
      <c r="DD42" s="663">
        <v>1110063</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15">
      <c r="B43" s="214" t="s">
        <v>357</v>
      </c>
      <c r="CD43" s="654" t="s">
        <v>358</v>
      </c>
      <c r="CE43" s="655"/>
      <c r="CF43" s="655"/>
      <c r="CG43" s="655"/>
      <c r="CH43" s="655"/>
      <c r="CI43" s="655"/>
      <c r="CJ43" s="655"/>
      <c r="CK43" s="655"/>
      <c r="CL43" s="655"/>
      <c r="CM43" s="655"/>
      <c r="CN43" s="655"/>
      <c r="CO43" s="655"/>
      <c r="CP43" s="655"/>
      <c r="CQ43" s="656"/>
      <c r="CR43" s="657">
        <v>74581</v>
      </c>
      <c r="CS43" s="670"/>
      <c r="CT43" s="670"/>
      <c r="CU43" s="670"/>
      <c r="CV43" s="670"/>
      <c r="CW43" s="670"/>
      <c r="CX43" s="670"/>
      <c r="CY43" s="671"/>
      <c r="CZ43" s="660">
        <v>0.1</v>
      </c>
      <c r="DA43" s="672"/>
      <c r="DB43" s="672"/>
      <c r="DC43" s="673"/>
      <c r="DD43" s="663">
        <v>74581</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15">
      <c r="B44" s="674" t="s">
        <v>359</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306</v>
      </c>
      <c r="CE44" s="677"/>
      <c r="CF44" s="654" t="s">
        <v>360</v>
      </c>
      <c r="CG44" s="655"/>
      <c r="CH44" s="655"/>
      <c r="CI44" s="655"/>
      <c r="CJ44" s="655"/>
      <c r="CK44" s="655"/>
      <c r="CL44" s="655"/>
      <c r="CM44" s="655"/>
      <c r="CN44" s="655"/>
      <c r="CO44" s="655"/>
      <c r="CP44" s="655"/>
      <c r="CQ44" s="656"/>
      <c r="CR44" s="657">
        <v>3558978</v>
      </c>
      <c r="CS44" s="658"/>
      <c r="CT44" s="658"/>
      <c r="CU44" s="658"/>
      <c r="CV44" s="658"/>
      <c r="CW44" s="658"/>
      <c r="CX44" s="658"/>
      <c r="CY44" s="659"/>
      <c r="CZ44" s="660">
        <v>6.9</v>
      </c>
      <c r="DA44" s="661"/>
      <c r="DB44" s="661"/>
      <c r="DC44" s="662"/>
      <c r="DD44" s="663">
        <v>1110063</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15">
      <c r="B45" s="674" t="s">
        <v>361</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362</v>
      </c>
      <c r="CG45" s="655"/>
      <c r="CH45" s="655"/>
      <c r="CI45" s="655"/>
      <c r="CJ45" s="655"/>
      <c r="CK45" s="655"/>
      <c r="CL45" s="655"/>
      <c r="CM45" s="655"/>
      <c r="CN45" s="655"/>
      <c r="CO45" s="655"/>
      <c r="CP45" s="655"/>
      <c r="CQ45" s="656"/>
      <c r="CR45" s="657">
        <v>1864126</v>
      </c>
      <c r="CS45" s="670"/>
      <c r="CT45" s="670"/>
      <c r="CU45" s="670"/>
      <c r="CV45" s="670"/>
      <c r="CW45" s="670"/>
      <c r="CX45" s="670"/>
      <c r="CY45" s="671"/>
      <c r="CZ45" s="660">
        <v>3.6</v>
      </c>
      <c r="DA45" s="672"/>
      <c r="DB45" s="672"/>
      <c r="DC45" s="673"/>
      <c r="DD45" s="663">
        <v>206113</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15">
      <c r="B46" s="225"/>
      <c r="CD46" s="678"/>
      <c r="CE46" s="679"/>
      <c r="CF46" s="654" t="s">
        <v>363</v>
      </c>
      <c r="CG46" s="655"/>
      <c r="CH46" s="655"/>
      <c r="CI46" s="655"/>
      <c r="CJ46" s="655"/>
      <c r="CK46" s="655"/>
      <c r="CL46" s="655"/>
      <c r="CM46" s="655"/>
      <c r="CN46" s="655"/>
      <c r="CO46" s="655"/>
      <c r="CP46" s="655"/>
      <c r="CQ46" s="656"/>
      <c r="CR46" s="657">
        <v>1536820</v>
      </c>
      <c r="CS46" s="658"/>
      <c r="CT46" s="658"/>
      <c r="CU46" s="658"/>
      <c r="CV46" s="658"/>
      <c r="CW46" s="658"/>
      <c r="CX46" s="658"/>
      <c r="CY46" s="659"/>
      <c r="CZ46" s="660">
        <v>3</v>
      </c>
      <c r="DA46" s="661"/>
      <c r="DB46" s="661"/>
      <c r="DC46" s="662"/>
      <c r="DD46" s="663">
        <v>824027</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15">
      <c r="B47" s="225"/>
      <c r="CD47" s="678"/>
      <c r="CE47" s="679"/>
      <c r="CF47" s="654" t="s">
        <v>364</v>
      </c>
      <c r="CG47" s="655"/>
      <c r="CH47" s="655"/>
      <c r="CI47" s="655"/>
      <c r="CJ47" s="655"/>
      <c r="CK47" s="655"/>
      <c r="CL47" s="655"/>
      <c r="CM47" s="655"/>
      <c r="CN47" s="655"/>
      <c r="CO47" s="655"/>
      <c r="CP47" s="655"/>
      <c r="CQ47" s="656"/>
      <c r="CR47" s="657" t="s">
        <v>235</v>
      </c>
      <c r="CS47" s="670"/>
      <c r="CT47" s="670"/>
      <c r="CU47" s="670"/>
      <c r="CV47" s="670"/>
      <c r="CW47" s="670"/>
      <c r="CX47" s="670"/>
      <c r="CY47" s="671"/>
      <c r="CZ47" s="660" t="s">
        <v>244</v>
      </c>
      <c r="DA47" s="672"/>
      <c r="DB47" s="672"/>
      <c r="DC47" s="673"/>
      <c r="DD47" s="663" t="s">
        <v>235</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x14ac:dyDescent="0.15">
      <c r="B48" s="225"/>
      <c r="CD48" s="680"/>
      <c r="CE48" s="681"/>
      <c r="CF48" s="654" t="s">
        <v>365</v>
      </c>
      <c r="CG48" s="655"/>
      <c r="CH48" s="655"/>
      <c r="CI48" s="655"/>
      <c r="CJ48" s="655"/>
      <c r="CK48" s="655"/>
      <c r="CL48" s="655"/>
      <c r="CM48" s="655"/>
      <c r="CN48" s="655"/>
      <c r="CO48" s="655"/>
      <c r="CP48" s="655"/>
      <c r="CQ48" s="656"/>
      <c r="CR48" s="657" t="s">
        <v>235</v>
      </c>
      <c r="CS48" s="658"/>
      <c r="CT48" s="658"/>
      <c r="CU48" s="658"/>
      <c r="CV48" s="658"/>
      <c r="CW48" s="658"/>
      <c r="CX48" s="658"/>
      <c r="CY48" s="659"/>
      <c r="CZ48" s="660" t="s">
        <v>244</v>
      </c>
      <c r="DA48" s="661"/>
      <c r="DB48" s="661"/>
      <c r="DC48" s="662"/>
      <c r="DD48" s="663" t="s">
        <v>244</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15">
      <c r="B49" s="225"/>
      <c r="CD49" s="638" t="s">
        <v>366</v>
      </c>
      <c r="CE49" s="639"/>
      <c r="CF49" s="639"/>
      <c r="CG49" s="639"/>
      <c r="CH49" s="639"/>
      <c r="CI49" s="639"/>
      <c r="CJ49" s="639"/>
      <c r="CK49" s="639"/>
      <c r="CL49" s="639"/>
      <c r="CM49" s="639"/>
      <c r="CN49" s="639"/>
      <c r="CO49" s="639"/>
      <c r="CP49" s="639"/>
      <c r="CQ49" s="640"/>
      <c r="CR49" s="641">
        <v>51949730</v>
      </c>
      <c r="CS49" s="642"/>
      <c r="CT49" s="642"/>
      <c r="CU49" s="642"/>
      <c r="CV49" s="642"/>
      <c r="CW49" s="642"/>
      <c r="CX49" s="642"/>
      <c r="CY49" s="643"/>
      <c r="CZ49" s="644">
        <v>100</v>
      </c>
      <c r="DA49" s="645"/>
      <c r="DB49" s="645"/>
      <c r="DC49" s="646"/>
      <c r="DD49" s="647">
        <v>35652951</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1YmpUEe4hp3Wr3cXIT37cVSADCsg+UvBGW/2VXfI5uaSVARi0yzVC/tNWcYpdCvmMhKuckt7NV/zyzqoLF1SjA==" saltValue="BlSA8vVRtj5sDsnay3PL+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126" t="s">
        <v>367</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368</v>
      </c>
      <c r="DK2" s="1128"/>
      <c r="DL2" s="1128"/>
      <c r="DM2" s="1128"/>
      <c r="DN2" s="1128"/>
      <c r="DO2" s="1129"/>
      <c r="DP2" s="228"/>
      <c r="DQ2" s="1127" t="s">
        <v>369</v>
      </c>
      <c r="DR2" s="1128"/>
      <c r="DS2" s="1128"/>
      <c r="DT2" s="1128"/>
      <c r="DU2" s="1128"/>
      <c r="DV2" s="1128"/>
      <c r="DW2" s="1128"/>
      <c r="DX2" s="1128"/>
      <c r="DY2" s="1128"/>
      <c r="DZ2" s="1129"/>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95" t="s">
        <v>370</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371</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15">
      <c r="A5" s="1031" t="s">
        <v>372</v>
      </c>
      <c r="B5" s="1032"/>
      <c r="C5" s="1032"/>
      <c r="D5" s="1032"/>
      <c r="E5" s="1032"/>
      <c r="F5" s="1032"/>
      <c r="G5" s="1032"/>
      <c r="H5" s="1032"/>
      <c r="I5" s="1032"/>
      <c r="J5" s="1032"/>
      <c r="K5" s="1032"/>
      <c r="L5" s="1032"/>
      <c r="M5" s="1032"/>
      <c r="N5" s="1032"/>
      <c r="O5" s="1032"/>
      <c r="P5" s="1033"/>
      <c r="Q5" s="1037" t="s">
        <v>373</v>
      </c>
      <c r="R5" s="1038"/>
      <c r="S5" s="1038"/>
      <c r="T5" s="1038"/>
      <c r="U5" s="1039"/>
      <c r="V5" s="1037" t="s">
        <v>374</v>
      </c>
      <c r="W5" s="1038"/>
      <c r="X5" s="1038"/>
      <c r="Y5" s="1038"/>
      <c r="Z5" s="1039"/>
      <c r="AA5" s="1037" t="s">
        <v>375</v>
      </c>
      <c r="AB5" s="1038"/>
      <c r="AC5" s="1038"/>
      <c r="AD5" s="1038"/>
      <c r="AE5" s="1038"/>
      <c r="AF5" s="1130" t="s">
        <v>376</v>
      </c>
      <c r="AG5" s="1038"/>
      <c r="AH5" s="1038"/>
      <c r="AI5" s="1038"/>
      <c r="AJ5" s="1051"/>
      <c r="AK5" s="1038" t="s">
        <v>377</v>
      </c>
      <c r="AL5" s="1038"/>
      <c r="AM5" s="1038"/>
      <c r="AN5" s="1038"/>
      <c r="AO5" s="1039"/>
      <c r="AP5" s="1037" t="s">
        <v>378</v>
      </c>
      <c r="AQ5" s="1038"/>
      <c r="AR5" s="1038"/>
      <c r="AS5" s="1038"/>
      <c r="AT5" s="1039"/>
      <c r="AU5" s="1037" t="s">
        <v>379</v>
      </c>
      <c r="AV5" s="1038"/>
      <c r="AW5" s="1038"/>
      <c r="AX5" s="1038"/>
      <c r="AY5" s="1051"/>
      <c r="AZ5" s="232"/>
      <c r="BA5" s="232"/>
      <c r="BB5" s="232"/>
      <c r="BC5" s="232"/>
      <c r="BD5" s="232"/>
      <c r="BE5" s="233"/>
      <c r="BF5" s="233"/>
      <c r="BG5" s="233"/>
      <c r="BH5" s="233"/>
      <c r="BI5" s="233"/>
      <c r="BJ5" s="233"/>
      <c r="BK5" s="233"/>
      <c r="BL5" s="233"/>
      <c r="BM5" s="233"/>
      <c r="BN5" s="233"/>
      <c r="BO5" s="233"/>
      <c r="BP5" s="233"/>
      <c r="BQ5" s="1031" t="s">
        <v>380</v>
      </c>
      <c r="BR5" s="1032"/>
      <c r="BS5" s="1032"/>
      <c r="BT5" s="1032"/>
      <c r="BU5" s="1032"/>
      <c r="BV5" s="1032"/>
      <c r="BW5" s="1032"/>
      <c r="BX5" s="1032"/>
      <c r="BY5" s="1032"/>
      <c r="BZ5" s="1032"/>
      <c r="CA5" s="1032"/>
      <c r="CB5" s="1032"/>
      <c r="CC5" s="1032"/>
      <c r="CD5" s="1032"/>
      <c r="CE5" s="1032"/>
      <c r="CF5" s="1032"/>
      <c r="CG5" s="1033"/>
      <c r="CH5" s="1037" t="s">
        <v>381</v>
      </c>
      <c r="CI5" s="1038"/>
      <c r="CJ5" s="1038"/>
      <c r="CK5" s="1038"/>
      <c r="CL5" s="1039"/>
      <c r="CM5" s="1037" t="s">
        <v>382</v>
      </c>
      <c r="CN5" s="1038"/>
      <c r="CO5" s="1038"/>
      <c r="CP5" s="1038"/>
      <c r="CQ5" s="1039"/>
      <c r="CR5" s="1037" t="s">
        <v>383</v>
      </c>
      <c r="CS5" s="1038"/>
      <c r="CT5" s="1038"/>
      <c r="CU5" s="1038"/>
      <c r="CV5" s="1039"/>
      <c r="CW5" s="1037" t="s">
        <v>384</v>
      </c>
      <c r="CX5" s="1038"/>
      <c r="CY5" s="1038"/>
      <c r="CZ5" s="1038"/>
      <c r="DA5" s="1039"/>
      <c r="DB5" s="1037" t="s">
        <v>385</v>
      </c>
      <c r="DC5" s="1038"/>
      <c r="DD5" s="1038"/>
      <c r="DE5" s="1038"/>
      <c r="DF5" s="1039"/>
      <c r="DG5" s="1120" t="s">
        <v>386</v>
      </c>
      <c r="DH5" s="1121"/>
      <c r="DI5" s="1121"/>
      <c r="DJ5" s="1121"/>
      <c r="DK5" s="1122"/>
      <c r="DL5" s="1120" t="s">
        <v>387</v>
      </c>
      <c r="DM5" s="1121"/>
      <c r="DN5" s="1121"/>
      <c r="DO5" s="1121"/>
      <c r="DP5" s="1122"/>
      <c r="DQ5" s="1037" t="s">
        <v>388</v>
      </c>
      <c r="DR5" s="1038"/>
      <c r="DS5" s="1038"/>
      <c r="DT5" s="1038"/>
      <c r="DU5" s="1039"/>
      <c r="DV5" s="1037" t="s">
        <v>379</v>
      </c>
      <c r="DW5" s="1038"/>
      <c r="DX5" s="1038"/>
      <c r="DY5" s="1038"/>
      <c r="DZ5" s="1051"/>
      <c r="EA5" s="234"/>
    </row>
    <row r="6" spans="1:131" s="235" customFormat="1" ht="26.25" customHeight="1" thickBot="1" x14ac:dyDescent="0.2">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4"/>
    </row>
    <row r="7" spans="1:131" s="235" customFormat="1" ht="26.25" customHeight="1" thickTop="1" x14ac:dyDescent="0.15">
      <c r="A7" s="236">
        <v>1</v>
      </c>
      <c r="B7" s="1083" t="s">
        <v>389</v>
      </c>
      <c r="C7" s="1084"/>
      <c r="D7" s="1084"/>
      <c r="E7" s="1084"/>
      <c r="F7" s="1084"/>
      <c r="G7" s="1084"/>
      <c r="H7" s="1084"/>
      <c r="I7" s="1084"/>
      <c r="J7" s="1084"/>
      <c r="K7" s="1084"/>
      <c r="L7" s="1084"/>
      <c r="M7" s="1084"/>
      <c r="N7" s="1084"/>
      <c r="O7" s="1084"/>
      <c r="P7" s="1085"/>
      <c r="Q7" s="1138">
        <v>53636</v>
      </c>
      <c r="R7" s="1139"/>
      <c r="S7" s="1139"/>
      <c r="T7" s="1139"/>
      <c r="U7" s="1139"/>
      <c r="V7" s="1139">
        <v>51956</v>
      </c>
      <c r="W7" s="1139"/>
      <c r="X7" s="1139"/>
      <c r="Y7" s="1139"/>
      <c r="Z7" s="1139"/>
      <c r="AA7" s="1139">
        <v>1680</v>
      </c>
      <c r="AB7" s="1139"/>
      <c r="AC7" s="1139"/>
      <c r="AD7" s="1139"/>
      <c r="AE7" s="1140"/>
      <c r="AF7" s="1141">
        <v>1471</v>
      </c>
      <c r="AG7" s="1142"/>
      <c r="AH7" s="1142"/>
      <c r="AI7" s="1142"/>
      <c r="AJ7" s="1143"/>
      <c r="AK7" s="1144" t="s">
        <v>515</v>
      </c>
      <c r="AL7" s="1145"/>
      <c r="AM7" s="1145"/>
      <c r="AN7" s="1145"/>
      <c r="AO7" s="1145"/>
      <c r="AP7" s="1145">
        <v>48094</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c r="BS7" s="1135" t="s">
        <v>589</v>
      </c>
      <c r="BT7" s="1136"/>
      <c r="BU7" s="1136"/>
      <c r="BV7" s="1136"/>
      <c r="BW7" s="1136"/>
      <c r="BX7" s="1136"/>
      <c r="BY7" s="1136"/>
      <c r="BZ7" s="1136"/>
      <c r="CA7" s="1136"/>
      <c r="CB7" s="1136"/>
      <c r="CC7" s="1136"/>
      <c r="CD7" s="1136"/>
      <c r="CE7" s="1136"/>
      <c r="CF7" s="1136"/>
      <c r="CG7" s="1148"/>
      <c r="CH7" s="1132">
        <v>8</v>
      </c>
      <c r="CI7" s="1133"/>
      <c r="CJ7" s="1133"/>
      <c r="CK7" s="1133"/>
      <c r="CL7" s="1134"/>
      <c r="CM7" s="1132">
        <v>136</v>
      </c>
      <c r="CN7" s="1133"/>
      <c r="CO7" s="1133"/>
      <c r="CP7" s="1133"/>
      <c r="CQ7" s="1134"/>
      <c r="CR7" s="1132">
        <v>100</v>
      </c>
      <c r="CS7" s="1133"/>
      <c r="CT7" s="1133"/>
      <c r="CU7" s="1133"/>
      <c r="CV7" s="1134"/>
      <c r="CW7" s="1132" t="s">
        <v>515</v>
      </c>
      <c r="CX7" s="1133"/>
      <c r="CY7" s="1133"/>
      <c r="CZ7" s="1133"/>
      <c r="DA7" s="1134"/>
      <c r="DB7" s="1132" t="s">
        <v>515</v>
      </c>
      <c r="DC7" s="1133"/>
      <c r="DD7" s="1133"/>
      <c r="DE7" s="1133"/>
      <c r="DF7" s="1134"/>
      <c r="DG7" s="1132" t="s">
        <v>515</v>
      </c>
      <c r="DH7" s="1133"/>
      <c r="DI7" s="1133"/>
      <c r="DJ7" s="1133"/>
      <c r="DK7" s="1134"/>
      <c r="DL7" s="1132" t="s">
        <v>515</v>
      </c>
      <c r="DM7" s="1133"/>
      <c r="DN7" s="1133"/>
      <c r="DO7" s="1133"/>
      <c r="DP7" s="1134"/>
      <c r="DQ7" s="1132" t="s">
        <v>515</v>
      </c>
      <c r="DR7" s="1133"/>
      <c r="DS7" s="1133"/>
      <c r="DT7" s="1133"/>
      <c r="DU7" s="1134"/>
      <c r="DV7" s="1135"/>
      <c r="DW7" s="1136"/>
      <c r="DX7" s="1136"/>
      <c r="DY7" s="1136"/>
      <c r="DZ7" s="1137"/>
      <c r="EA7" s="234"/>
    </row>
    <row r="8" spans="1:131" s="235" customFormat="1" ht="26.25" customHeight="1" x14ac:dyDescent="0.15">
      <c r="A8" s="238">
        <v>2</v>
      </c>
      <c r="B8" s="1066"/>
      <c r="C8" s="1067"/>
      <c r="D8" s="1067"/>
      <c r="E8" s="1067"/>
      <c r="F8" s="1067"/>
      <c r="G8" s="1067"/>
      <c r="H8" s="1067"/>
      <c r="I8" s="1067"/>
      <c r="J8" s="1067"/>
      <c r="K8" s="1067"/>
      <c r="L8" s="1067"/>
      <c r="M8" s="1067"/>
      <c r="N8" s="1067"/>
      <c r="O8" s="1067"/>
      <c r="P8" s="1068"/>
      <c r="Q8" s="1074"/>
      <c r="R8" s="1075"/>
      <c r="S8" s="1075"/>
      <c r="T8" s="1075"/>
      <c r="U8" s="1075"/>
      <c r="V8" s="1075"/>
      <c r="W8" s="1075"/>
      <c r="X8" s="1075"/>
      <c r="Y8" s="1075"/>
      <c r="Z8" s="1075"/>
      <c r="AA8" s="1075"/>
      <c r="AB8" s="1075"/>
      <c r="AC8" s="1075"/>
      <c r="AD8" s="1075"/>
      <c r="AE8" s="1076"/>
      <c r="AF8" s="1071"/>
      <c r="AG8" s="1072"/>
      <c r="AH8" s="1072"/>
      <c r="AI8" s="1072"/>
      <c r="AJ8" s="1073"/>
      <c r="AK8" s="1116"/>
      <c r="AL8" s="1117"/>
      <c r="AM8" s="1117"/>
      <c r="AN8" s="1117"/>
      <c r="AO8" s="1117"/>
      <c r="AP8" s="1117"/>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t="s">
        <v>590</v>
      </c>
      <c r="BT8" s="1029"/>
      <c r="BU8" s="1029"/>
      <c r="BV8" s="1029"/>
      <c r="BW8" s="1029"/>
      <c r="BX8" s="1029"/>
      <c r="BY8" s="1029"/>
      <c r="BZ8" s="1029"/>
      <c r="CA8" s="1029"/>
      <c r="CB8" s="1029"/>
      <c r="CC8" s="1029"/>
      <c r="CD8" s="1029"/>
      <c r="CE8" s="1029"/>
      <c r="CF8" s="1029"/>
      <c r="CG8" s="1050"/>
      <c r="CH8" s="1025">
        <v>-3</v>
      </c>
      <c r="CI8" s="1026"/>
      <c r="CJ8" s="1026"/>
      <c r="CK8" s="1026"/>
      <c r="CL8" s="1027"/>
      <c r="CM8" s="1025">
        <v>2255</v>
      </c>
      <c r="CN8" s="1026"/>
      <c r="CO8" s="1026"/>
      <c r="CP8" s="1026"/>
      <c r="CQ8" s="1027"/>
      <c r="CR8" s="1025">
        <v>10</v>
      </c>
      <c r="CS8" s="1026"/>
      <c r="CT8" s="1026"/>
      <c r="CU8" s="1026"/>
      <c r="CV8" s="1027"/>
      <c r="CW8" s="1025" t="s">
        <v>515</v>
      </c>
      <c r="CX8" s="1026"/>
      <c r="CY8" s="1026"/>
      <c r="CZ8" s="1026"/>
      <c r="DA8" s="1027"/>
      <c r="DB8" s="1025">
        <v>8</v>
      </c>
      <c r="DC8" s="1026"/>
      <c r="DD8" s="1026"/>
      <c r="DE8" s="1026"/>
      <c r="DF8" s="1027"/>
      <c r="DG8" s="1025" t="s">
        <v>515</v>
      </c>
      <c r="DH8" s="1026"/>
      <c r="DI8" s="1026"/>
      <c r="DJ8" s="1026"/>
      <c r="DK8" s="1027"/>
      <c r="DL8" s="1025" t="s">
        <v>515</v>
      </c>
      <c r="DM8" s="1026"/>
      <c r="DN8" s="1026"/>
      <c r="DO8" s="1026"/>
      <c r="DP8" s="1027"/>
      <c r="DQ8" s="1025" t="s">
        <v>515</v>
      </c>
      <c r="DR8" s="1026"/>
      <c r="DS8" s="1026"/>
      <c r="DT8" s="1026"/>
      <c r="DU8" s="1027"/>
      <c r="DV8" s="1028"/>
      <c r="DW8" s="1029"/>
      <c r="DX8" s="1029"/>
      <c r="DY8" s="1029"/>
      <c r="DZ8" s="1030"/>
      <c r="EA8" s="234"/>
    </row>
    <row r="9" spans="1:131" s="235" customFormat="1" ht="26.25" customHeight="1" x14ac:dyDescent="0.15">
      <c r="A9" s="238">
        <v>3</v>
      </c>
      <c r="B9" s="1066"/>
      <c r="C9" s="1067"/>
      <c r="D9" s="1067"/>
      <c r="E9" s="1067"/>
      <c r="F9" s="1067"/>
      <c r="G9" s="1067"/>
      <c r="H9" s="1067"/>
      <c r="I9" s="1067"/>
      <c r="J9" s="1067"/>
      <c r="K9" s="1067"/>
      <c r="L9" s="1067"/>
      <c r="M9" s="1067"/>
      <c r="N9" s="1067"/>
      <c r="O9" s="1067"/>
      <c r="P9" s="1068"/>
      <c r="Q9" s="1074"/>
      <c r="R9" s="1075"/>
      <c r="S9" s="1075"/>
      <c r="T9" s="1075"/>
      <c r="U9" s="1075"/>
      <c r="V9" s="1075"/>
      <c r="W9" s="1075"/>
      <c r="X9" s="1075"/>
      <c r="Y9" s="1075"/>
      <c r="Z9" s="1075"/>
      <c r="AA9" s="1075"/>
      <c r="AB9" s="1075"/>
      <c r="AC9" s="1075"/>
      <c r="AD9" s="1075"/>
      <c r="AE9" s="1076"/>
      <c r="AF9" s="1071"/>
      <c r="AG9" s="1072"/>
      <c r="AH9" s="1072"/>
      <c r="AI9" s="1072"/>
      <c r="AJ9" s="1073"/>
      <c r="AK9" s="1116"/>
      <c r="AL9" s="1117"/>
      <c r="AM9" s="1117"/>
      <c r="AN9" s="1117"/>
      <c r="AO9" s="1117"/>
      <c r="AP9" s="1117"/>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t="s">
        <v>591</v>
      </c>
      <c r="BT9" s="1029"/>
      <c r="BU9" s="1029"/>
      <c r="BV9" s="1029"/>
      <c r="BW9" s="1029"/>
      <c r="BX9" s="1029"/>
      <c r="BY9" s="1029"/>
      <c r="BZ9" s="1029"/>
      <c r="CA9" s="1029"/>
      <c r="CB9" s="1029"/>
      <c r="CC9" s="1029"/>
      <c r="CD9" s="1029"/>
      <c r="CE9" s="1029"/>
      <c r="CF9" s="1029"/>
      <c r="CG9" s="1050"/>
      <c r="CH9" s="1025">
        <v>15</v>
      </c>
      <c r="CI9" s="1026"/>
      <c r="CJ9" s="1026"/>
      <c r="CK9" s="1026"/>
      <c r="CL9" s="1027"/>
      <c r="CM9" s="1025">
        <v>269</v>
      </c>
      <c r="CN9" s="1026"/>
      <c r="CO9" s="1026"/>
      <c r="CP9" s="1026"/>
      <c r="CQ9" s="1027"/>
      <c r="CR9" s="1025">
        <v>50</v>
      </c>
      <c r="CS9" s="1026"/>
      <c r="CT9" s="1026"/>
      <c r="CU9" s="1026"/>
      <c r="CV9" s="1027"/>
      <c r="CW9" s="1025" t="s">
        <v>515</v>
      </c>
      <c r="CX9" s="1026"/>
      <c r="CY9" s="1026"/>
      <c r="CZ9" s="1026"/>
      <c r="DA9" s="1027"/>
      <c r="DB9" s="1025" t="s">
        <v>515</v>
      </c>
      <c r="DC9" s="1026"/>
      <c r="DD9" s="1026"/>
      <c r="DE9" s="1026"/>
      <c r="DF9" s="1027"/>
      <c r="DG9" s="1025" t="s">
        <v>515</v>
      </c>
      <c r="DH9" s="1026"/>
      <c r="DI9" s="1026"/>
      <c r="DJ9" s="1026"/>
      <c r="DK9" s="1027"/>
      <c r="DL9" s="1025" t="s">
        <v>515</v>
      </c>
      <c r="DM9" s="1026"/>
      <c r="DN9" s="1026"/>
      <c r="DO9" s="1026"/>
      <c r="DP9" s="1027"/>
      <c r="DQ9" s="1025" t="s">
        <v>515</v>
      </c>
      <c r="DR9" s="1026"/>
      <c r="DS9" s="1026"/>
      <c r="DT9" s="1026"/>
      <c r="DU9" s="1027"/>
      <c r="DV9" s="1028"/>
      <c r="DW9" s="1029"/>
      <c r="DX9" s="1029"/>
      <c r="DY9" s="1029"/>
      <c r="DZ9" s="1030"/>
      <c r="EA9" s="234"/>
    </row>
    <row r="10" spans="1:131" s="235" customFormat="1" ht="26.25" customHeight="1" x14ac:dyDescent="0.15">
      <c r="A10" s="238">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t="s">
        <v>592</v>
      </c>
      <c r="BT10" s="1029"/>
      <c r="BU10" s="1029"/>
      <c r="BV10" s="1029"/>
      <c r="BW10" s="1029"/>
      <c r="BX10" s="1029"/>
      <c r="BY10" s="1029"/>
      <c r="BZ10" s="1029"/>
      <c r="CA10" s="1029"/>
      <c r="CB10" s="1029"/>
      <c r="CC10" s="1029"/>
      <c r="CD10" s="1029"/>
      <c r="CE10" s="1029"/>
      <c r="CF10" s="1029"/>
      <c r="CG10" s="1050"/>
      <c r="CH10" s="1025">
        <v>41</v>
      </c>
      <c r="CI10" s="1026"/>
      <c r="CJ10" s="1026"/>
      <c r="CK10" s="1026"/>
      <c r="CL10" s="1027"/>
      <c r="CM10" s="1025">
        <v>308</v>
      </c>
      <c r="CN10" s="1026"/>
      <c r="CO10" s="1026"/>
      <c r="CP10" s="1026"/>
      <c r="CQ10" s="1027"/>
      <c r="CR10" s="1025">
        <v>10</v>
      </c>
      <c r="CS10" s="1026"/>
      <c r="CT10" s="1026"/>
      <c r="CU10" s="1026"/>
      <c r="CV10" s="1027"/>
      <c r="CW10" s="1025" t="s">
        <v>515</v>
      </c>
      <c r="CX10" s="1026"/>
      <c r="CY10" s="1026"/>
      <c r="CZ10" s="1026"/>
      <c r="DA10" s="1027"/>
      <c r="DB10" s="1025" t="s">
        <v>515</v>
      </c>
      <c r="DC10" s="1026"/>
      <c r="DD10" s="1026"/>
      <c r="DE10" s="1026"/>
      <c r="DF10" s="1027"/>
      <c r="DG10" s="1025" t="s">
        <v>515</v>
      </c>
      <c r="DH10" s="1026"/>
      <c r="DI10" s="1026"/>
      <c r="DJ10" s="1026"/>
      <c r="DK10" s="1027"/>
      <c r="DL10" s="1025">
        <v>1550</v>
      </c>
      <c r="DM10" s="1026"/>
      <c r="DN10" s="1026"/>
      <c r="DO10" s="1026"/>
      <c r="DP10" s="1027"/>
      <c r="DQ10" s="1025">
        <v>155</v>
      </c>
      <c r="DR10" s="1026"/>
      <c r="DS10" s="1026"/>
      <c r="DT10" s="1026"/>
      <c r="DU10" s="1027"/>
      <c r="DV10" s="1028"/>
      <c r="DW10" s="1029"/>
      <c r="DX10" s="1029"/>
      <c r="DY10" s="1029"/>
      <c r="DZ10" s="1030"/>
      <c r="EA10" s="234"/>
    </row>
    <row r="11" spans="1:131" s="235" customFormat="1" ht="26.25" customHeight="1" x14ac:dyDescent="0.15">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t="s">
        <v>593</v>
      </c>
      <c r="BT11" s="1029"/>
      <c r="BU11" s="1029"/>
      <c r="BV11" s="1029"/>
      <c r="BW11" s="1029"/>
      <c r="BX11" s="1029"/>
      <c r="BY11" s="1029"/>
      <c r="BZ11" s="1029"/>
      <c r="CA11" s="1029"/>
      <c r="CB11" s="1029"/>
      <c r="CC11" s="1029"/>
      <c r="CD11" s="1029"/>
      <c r="CE11" s="1029"/>
      <c r="CF11" s="1029"/>
      <c r="CG11" s="1050"/>
      <c r="CH11" s="1025">
        <v>12</v>
      </c>
      <c r="CI11" s="1026"/>
      <c r="CJ11" s="1026"/>
      <c r="CK11" s="1026"/>
      <c r="CL11" s="1027"/>
      <c r="CM11" s="1025">
        <v>30</v>
      </c>
      <c r="CN11" s="1026"/>
      <c r="CO11" s="1026"/>
      <c r="CP11" s="1026"/>
      <c r="CQ11" s="1027"/>
      <c r="CR11" s="1025">
        <v>10</v>
      </c>
      <c r="CS11" s="1026"/>
      <c r="CT11" s="1026"/>
      <c r="CU11" s="1026"/>
      <c r="CV11" s="1027"/>
      <c r="CW11" s="1025">
        <v>25</v>
      </c>
      <c r="CX11" s="1026"/>
      <c r="CY11" s="1026"/>
      <c r="CZ11" s="1026"/>
      <c r="DA11" s="1027"/>
      <c r="DB11" s="1025" t="s">
        <v>515</v>
      </c>
      <c r="DC11" s="1026"/>
      <c r="DD11" s="1026"/>
      <c r="DE11" s="1026"/>
      <c r="DF11" s="1027"/>
      <c r="DG11" s="1025" t="s">
        <v>515</v>
      </c>
      <c r="DH11" s="1026"/>
      <c r="DI11" s="1026"/>
      <c r="DJ11" s="1026"/>
      <c r="DK11" s="1027"/>
      <c r="DL11" s="1025" t="s">
        <v>515</v>
      </c>
      <c r="DM11" s="1026"/>
      <c r="DN11" s="1026"/>
      <c r="DO11" s="1026"/>
      <c r="DP11" s="1027"/>
      <c r="DQ11" s="1025" t="s">
        <v>515</v>
      </c>
      <c r="DR11" s="1026"/>
      <c r="DS11" s="1026"/>
      <c r="DT11" s="1026"/>
      <c r="DU11" s="1027"/>
      <c r="DV11" s="1028"/>
      <c r="DW11" s="1029"/>
      <c r="DX11" s="1029"/>
      <c r="DY11" s="1029"/>
      <c r="DZ11" s="1030"/>
      <c r="EA11" s="234"/>
    </row>
    <row r="12" spans="1:131" s="235" customFormat="1" ht="26.25" customHeight="1" x14ac:dyDescent="0.15">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t="s">
        <v>599</v>
      </c>
      <c r="BT12" s="1029"/>
      <c r="BU12" s="1029"/>
      <c r="BV12" s="1029"/>
      <c r="BW12" s="1029"/>
      <c r="BX12" s="1029"/>
      <c r="BY12" s="1029"/>
      <c r="BZ12" s="1029"/>
      <c r="CA12" s="1029"/>
      <c r="CB12" s="1029"/>
      <c r="CC12" s="1029"/>
      <c r="CD12" s="1029"/>
      <c r="CE12" s="1029"/>
      <c r="CF12" s="1029"/>
      <c r="CG12" s="1050"/>
      <c r="CH12" s="1025">
        <v>-20</v>
      </c>
      <c r="CI12" s="1026"/>
      <c r="CJ12" s="1026"/>
      <c r="CK12" s="1026"/>
      <c r="CL12" s="1027"/>
      <c r="CM12" s="1025">
        <v>-19</v>
      </c>
      <c r="CN12" s="1026"/>
      <c r="CO12" s="1026"/>
      <c r="CP12" s="1026"/>
      <c r="CQ12" s="1027"/>
      <c r="CR12" s="1025">
        <v>0</v>
      </c>
      <c r="CS12" s="1026"/>
      <c r="CT12" s="1026"/>
      <c r="CU12" s="1026"/>
      <c r="CV12" s="1027"/>
      <c r="CW12" s="1025" t="s">
        <v>600</v>
      </c>
      <c r="CX12" s="1026"/>
      <c r="CY12" s="1026"/>
      <c r="CZ12" s="1026"/>
      <c r="DA12" s="1027"/>
      <c r="DB12" s="1025" t="s">
        <v>600</v>
      </c>
      <c r="DC12" s="1026"/>
      <c r="DD12" s="1026"/>
      <c r="DE12" s="1026"/>
      <c r="DF12" s="1027"/>
      <c r="DG12" s="1025" t="s">
        <v>600</v>
      </c>
      <c r="DH12" s="1026"/>
      <c r="DI12" s="1026"/>
      <c r="DJ12" s="1026"/>
      <c r="DK12" s="1027"/>
      <c r="DL12" s="1025" t="s">
        <v>600</v>
      </c>
      <c r="DM12" s="1026"/>
      <c r="DN12" s="1026"/>
      <c r="DO12" s="1026"/>
      <c r="DP12" s="1027"/>
      <c r="DQ12" s="1025" t="s">
        <v>600</v>
      </c>
      <c r="DR12" s="1026"/>
      <c r="DS12" s="1026"/>
      <c r="DT12" s="1026"/>
      <c r="DU12" s="1027"/>
      <c r="DV12" s="1028"/>
      <c r="DW12" s="1029"/>
      <c r="DX12" s="1029"/>
      <c r="DY12" s="1029"/>
      <c r="DZ12" s="1030"/>
      <c r="EA12" s="234"/>
    </row>
    <row r="13" spans="1:131" s="235" customFormat="1" ht="26.25" customHeight="1" x14ac:dyDescent="0.15">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x14ac:dyDescent="0.15">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x14ac:dyDescent="0.15">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15">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15">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15">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15">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15">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15">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390</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
      <c r="A23" s="240" t="s">
        <v>391</v>
      </c>
      <c r="B23" s="973" t="s">
        <v>392</v>
      </c>
      <c r="C23" s="974"/>
      <c r="D23" s="974"/>
      <c r="E23" s="974"/>
      <c r="F23" s="974"/>
      <c r="G23" s="974"/>
      <c r="H23" s="974"/>
      <c r="I23" s="974"/>
      <c r="J23" s="974"/>
      <c r="K23" s="974"/>
      <c r="L23" s="974"/>
      <c r="M23" s="974"/>
      <c r="N23" s="974"/>
      <c r="O23" s="974"/>
      <c r="P23" s="984"/>
      <c r="Q23" s="1103">
        <v>53636</v>
      </c>
      <c r="R23" s="1097"/>
      <c r="S23" s="1097"/>
      <c r="T23" s="1097"/>
      <c r="U23" s="1097"/>
      <c r="V23" s="1097">
        <v>51956</v>
      </c>
      <c r="W23" s="1097"/>
      <c r="X23" s="1097"/>
      <c r="Y23" s="1097"/>
      <c r="Z23" s="1097"/>
      <c r="AA23" s="1097">
        <v>1680</v>
      </c>
      <c r="AB23" s="1097"/>
      <c r="AC23" s="1097"/>
      <c r="AD23" s="1097"/>
      <c r="AE23" s="1104"/>
      <c r="AF23" s="1105">
        <v>1471</v>
      </c>
      <c r="AG23" s="1097"/>
      <c r="AH23" s="1097"/>
      <c r="AI23" s="1097"/>
      <c r="AJ23" s="1106"/>
      <c r="AK23" s="1107"/>
      <c r="AL23" s="1108"/>
      <c r="AM23" s="1108"/>
      <c r="AN23" s="1108"/>
      <c r="AO23" s="1108"/>
      <c r="AP23" s="1097">
        <v>48094</v>
      </c>
      <c r="AQ23" s="1097"/>
      <c r="AR23" s="1097"/>
      <c r="AS23" s="1097"/>
      <c r="AT23" s="1097"/>
      <c r="AU23" s="1098"/>
      <c r="AV23" s="1098"/>
      <c r="AW23" s="1098"/>
      <c r="AX23" s="1098"/>
      <c r="AY23" s="1099"/>
      <c r="AZ23" s="1100" t="s">
        <v>393</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15">
      <c r="A24" s="1096" t="s">
        <v>394</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
      <c r="A25" s="1095" t="s">
        <v>395</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15">
      <c r="A26" s="1031" t="s">
        <v>372</v>
      </c>
      <c r="B26" s="1032"/>
      <c r="C26" s="1032"/>
      <c r="D26" s="1032"/>
      <c r="E26" s="1032"/>
      <c r="F26" s="1032"/>
      <c r="G26" s="1032"/>
      <c r="H26" s="1032"/>
      <c r="I26" s="1032"/>
      <c r="J26" s="1032"/>
      <c r="K26" s="1032"/>
      <c r="L26" s="1032"/>
      <c r="M26" s="1032"/>
      <c r="N26" s="1032"/>
      <c r="O26" s="1032"/>
      <c r="P26" s="1033"/>
      <c r="Q26" s="1037" t="s">
        <v>396</v>
      </c>
      <c r="R26" s="1038"/>
      <c r="S26" s="1038"/>
      <c r="T26" s="1038"/>
      <c r="U26" s="1039"/>
      <c r="V26" s="1037" t="s">
        <v>397</v>
      </c>
      <c r="W26" s="1038"/>
      <c r="X26" s="1038"/>
      <c r="Y26" s="1038"/>
      <c r="Z26" s="1039"/>
      <c r="AA26" s="1037" t="s">
        <v>398</v>
      </c>
      <c r="AB26" s="1038"/>
      <c r="AC26" s="1038"/>
      <c r="AD26" s="1038"/>
      <c r="AE26" s="1038"/>
      <c r="AF26" s="1091" t="s">
        <v>399</v>
      </c>
      <c r="AG26" s="1044"/>
      <c r="AH26" s="1044"/>
      <c r="AI26" s="1044"/>
      <c r="AJ26" s="1092"/>
      <c r="AK26" s="1038" t="s">
        <v>400</v>
      </c>
      <c r="AL26" s="1038"/>
      <c r="AM26" s="1038"/>
      <c r="AN26" s="1038"/>
      <c r="AO26" s="1039"/>
      <c r="AP26" s="1037" t="s">
        <v>401</v>
      </c>
      <c r="AQ26" s="1038"/>
      <c r="AR26" s="1038"/>
      <c r="AS26" s="1038"/>
      <c r="AT26" s="1039"/>
      <c r="AU26" s="1037" t="s">
        <v>402</v>
      </c>
      <c r="AV26" s="1038"/>
      <c r="AW26" s="1038"/>
      <c r="AX26" s="1038"/>
      <c r="AY26" s="1039"/>
      <c r="AZ26" s="1037" t="s">
        <v>403</v>
      </c>
      <c r="BA26" s="1038"/>
      <c r="BB26" s="1038"/>
      <c r="BC26" s="1038"/>
      <c r="BD26" s="1039"/>
      <c r="BE26" s="1037" t="s">
        <v>379</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15">
      <c r="A28" s="242">
        <v>1</v>
      </c>
      <c r="B28" s="1083" t="s">
        <v>404</v>
      </c>
      <c r="C28" s="1084"/>
      <c r="D28" s="1084"/>
      <c r="E28" s="1084"/>
      <c r="F28" s="1084"/>
      <c r="G28" s="1084"/>
      <c r="H28" s="1084"/>
      <c r="I28" s="1084"/>
      <c r="J28" s="1084"/>
      <c r="K28" s="1084"/>
      <c r="L28" s="1084"/>
      <c r="M28" s="1084"/>
      <c r="N28" s="1084"/>
      <c r="O28" s="1084"/>
      <c r="P28" s="1085"/>
      <c r="Q28" s="1086">
        <v>10374</v>
      </c>
      <c r="R28" s="1087"/>
      <c r="S28" s="1087"/>
      <c r="T28" s="1087"/>
      <c r="U28" s="1087"/>
      <c r="V28" s="1087">
        <v>10324</v>
      </c>
      <c r="W28" s="1087"/>
      <c r="X28" s="1087"/>
      <c r="Y28" s="1087"/>
      <c r="Z28" s="1087"/>
      <c r="AA28" s="1087">
        <v>50</v>
      </c>
      <c r="AB28" s="1087"/>
      <c r="AC28" s="1087"/>
      <c r="AD28" s="1087"/>
      <c r="AE28" s="1088"/>
      <c r="AF28" s="1089">
        <v>50</v>
      </c>
      <c r="AG28" s="1087"/>
      <c r="AH28" s="1087"/>
      <c r="AI28" s="1087"/>
      <c r="AJ28" s="1090"/>
      <c r="AK28" s="1078">
        <v>772</v>
      </c>
      <c r="AL28" s="1079"/>
      <c r="AM28" s="1079"/>
      <c r="AN28" s="1079"/>
      <c r="AO28" s="1079"/>
      <c r="AP28" s="1079" t="s">
        <v>515</v>
      </c>
      <c r="AQ28" s="1079"/>
      <c r="AR28" s="1079"/>
      <c r="AS28" s="1079"/>
      <c r="AT28" s="1079"/>
      <c r="AU28" s="1079" t="s">
        <v>515</v>
      </c>
      <c r="AV28" s="1079"/>
      <c r="AW28" s="1079"/>
      <c r="AX28" s="1079"/>
      <c r="AY28" s="1079"/>
      <c r="AZ28" s="1080" t="s">
        <v>515</v>
      </c>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15">
      <c r="A29" s="242">
        <v>2</v>
      </c>
      <c r="B29" s="1066" t="s">
        <v>405</v>
      </c>
      <c r="C29" s="1067"/>
      <c r="D29" s="1067"/>
      <c r="E29" s="1067"/>
      <c r="F29" s="1067"/>
      <c r="G29" s="1067"/>
      <c r="H29" s="1067"/>
      <c r="I29" s="1067"/>
      <c r="J29" s="1067"/>
      <c r="K29" s="1067"/>
      <c r="L29" s="1067"/>
      <c r="M29" s="1067"/>
      <c r="N29" s="1067"/>
      <c r="O29" s="1067"/>
      <c r="P29" s="1068"/>
      <c r="Q29" s="1074">
        <v>228</v>
      </c>
      <c r="R29" s="1075"/>
      <c r="S29" s="1075"/>
      <c r="T29" s="1075"/>
      <c r="U29" s="1075"/>
      <c r="V29" s="1075">
        <v>199</v>
      </c>
      <c r="W29" s="1075"/>
      <c r="X29" s="1075"/>
      <c r="Y29" s="1075"/>
      <c r="Z29" s="1075"/>
      <c r="AA29" s="1075">
        <v>29</v>
      </c>
      <c r="AB29" s="1075"/>
      <c r="AC29" s="1075"/>
      <c r="AD29" s="1075"/>
      <c r="AE29" s="1076"/>
      <c r="AF29" s="1071">
        <v>29</v>
      </c>
      <c r="AG29" s="1072"/>
      <c r="AH29" s="1072"/>
      <c r="AI29" s="1072"/>
      <c r="AJ29" s="1073"/>
      <c r="AK29" s="1016">
        <v>157</v>
      </c>
      <c r="AL29" s="1007"/>
      <c r="AM29" s="1007"/>
      <c r="AN29" s="1007"/>
      <c r="AO29" s="1007"/>
      <c r="AP29" s="1007">
        <v>1997</v>
      </c>
      <c r="AQ29" s="1007"/>
      <c r="AR29" s="1007"/>
      <c r="AS29" s="1007"/>
      <c r="AT29" s="1007"/>
      <c r="AU29" s="1007">
        <v>659</v>
      </c>
      <c r="AV29" s="1007"/>
      <c r="AW29" s="1007"/>
      <c r="AX29" s="1007"/>
      <c r="AY29" s="1007"/>
      <c r="AZ29" s="1077" t="s">
        <v>515</v>
      </c>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15">
      <c r="A30" s="242">
        <v>3</v>
      </c>
      <c r="B30" s="1066" t="s">
        <v>406</v>
      </c>
      <c r="C30" s="1067"/>
      <c r="D30" s="1067"/>
      <c r="E30" s="1067"/>
      <c r="F30" s="1067"/>
      <c r="G30" s="1067"/>
      <c r="H30" s="1067"/>
      <c r="I30" s="1067"/>
      <c r="J30" s="1067"/>
      <c r="K30" s="1067"/>
      <c r="L30" s="1067"/>
      <c r="M30" s="1067"/>
      <c r="N30" s="1067"/>
      <c r="O30" s="1067"/>
      <c r="P30" s="1068"/>
      <c r="Q30" s="1074">
        <v>8657</v>
      </c>
      <c r="R30" s="1075"/>
      <c r="S30" s="1075"/>
      <c r="T30" s="1075"/>
      <c r="U30" s="1075"/>
      <c r="V30" s="1075">
        <v>8450</v>
      </c>
      <c r="W30" s="1075"/>
      <c r="X30" s="1075"/>
      <c r="Y30" s="1075"/>
      <c r="Z30" s="1075"/>
      <c r="AA30" s="1075">
        <v>207</v>
      </c>
      <c r="AB30" s="1075"/>
      <c r="AC30" s="1075"/>
      <c r="AD30" s="1075"/>
      <c r="AE30" s="1076"/>
      <c r="AF30" s="1071">
        <v>207</v>
      </c>
      <c r="AG30" s="1072"/>
      <c r="AH30" s="1072"/>
      <c r="AI30" s="1072"/>
      <c r="AJ30" s="1073"/>
      <c r="AK30" s="1016">
        <v>1298</v>
      </c>
      <c r="AL30" s="1007"/>
      <c r="AM30" s="1007"/>
      <c r="AN30" s="1007"/>
      <c r="AO30" s="1007"/>
      <c r="AP30" s="1007" t="s">
        <v>515</v>
      </c>
      <c r="AQ30" s="1007"/>
      <c r="AR30" s="1007"/>
      <c r="AS30" s="1007"/>
      <c r="AT30" s="1007"/>
      <c r="AU30" s="1007" t="s">
        <v>515</v>
      </c>
      <c r="AV30" s="1007"/>
      <c r="AW30" s="1007"/>
      <c r="AX30" s="1007"/>
      <c r="AY30" s="1007"/>
      <c r="AZ30" s="1077" t="s">
        <v>515</v>
      </c>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15">
      <c r="A31" s="242">
        <v>4</v>
      </c>
      <c r="B31" s="1066" t="s">
        <v>407</v>
      </c>
      <c r="C31" s="1067"/>
      <c r="D31" s="1067"/>
      <c r="E31" s="1067"/>
      <c r="F31" s="1067"/>
      <c r="G31" s="1067"/>
      <c r="H31" s="1067"/>
      <c r="I31" s="1067"/>
      <c r="J31" s="1067"/>
      <c r="K31" s="1067"/>
      <c r="L31" s="1067"/>
      <c r="M31" s="1067"/>
      <c r="N31" s="1067"/>
      <c r="O31" s="1067"/>
      <c r="P31" s="1068"/>
      <c r="Q31" s="1074">
        <v>1362</v>
      </c>
      <c r="R31" s="1075"/>
      <c r="S31" s="1075"/>
      <c r="T31" s="1075"/>
      <c r="U31" s="1075"/>
      <c r="V31" s="1075">
        <v>1328</v>
      </c>
      <c r="W31" s="1075"/>
      <c r="X31" s="1075"/>
      <c r="Y31" s="1075"/>
      <c r="Z31" s="1075"/>
      <c r="AA31" s="1075">
        <v>34</v>
      </c>
      <c r="AB31" s="1075"/>
      <c r="AC31" s="1075"/>
      <c r="AD31" s="1075"/>
      <c r="AE31" s="1076"/>
      <c r="AF31" s="1071">
        <v>34</v>
      </c>
      <c r="AG31" s="1072"/>
      <c r="AH31" s="1072"/>
      <c r="AI31" s="1072"/>
      <c r="AJ31" s="1073"/>
      <c r="AK31" s="1016">
        <v>271</v>
      </c>
      <c r="AL31" s="1007"/>
      <c r="AM31" s="1007"/>
      <c r="AN31" s="1007"/>
      <c r="AO31" s="1007"/>
      <c r="AP31" s="1007" t="s">
        <v>515</v>
      </c>
      <c r="AQ31" s="1007"/>
      <c r="AR31" s="1007"/>
      <c r="AS31" s="1007"/>
      <c r="AT31" s="1007"/>
      <c r="AU31" s="1007" t="s">
        <v>515</v>
      </c>
      <c r="AV31" s="1007"/>
      <c r="AW31" s="1007"/>
      <c r="AX31" s="1007"/>
      <c r="AY31" s="1007"/>
      <c r="AZ31" s="1077" t="s">
        <v>515</v>
      </c>
      <c r="BA31" s="1077"/>
      <c r="BB31" s="1077"/>
      <c r="BC31" s="1077"/>
      <c r="BD31" s="1077"/>
      <c r="BE31" s="1008"/>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15">
      <c r="A32" s="242">
        <v>5</v>
      </c>
      <c r="B32" s="1066" t="s">
        <v>408</v>
      </c>
      <c r="C32" s="1067"/>
      <c r="D32" s="1067"/>
      <c r="E32" s="1067"/>
      <c r="F32" s="1067"/>
      <c r="G32" s="1067"/>
      <c r="H32" s="1067"/>
      <c r="I32" s="1067"/>
      <c r="J32" s="1067"/>
      <c r="K32" s="1067"/>
      <c r="L32" s="1067"/>
      <c r="M32" s="1067"/>
      <c r="N32" s="1067"/>
      <c r="O32" s="1067"/>
      <c r="P32" s="1068"/>
      <c r="Q32" s="1074">
        <v>2089</v>
      </c>
      <c r="R32" s="1075"/>
      <c r="S32" s="1075"/>
      <c r="T32" s="1075"/>
      <c r="U32" s="1075"/>
      <c r="V32" s="1075">
        <v>1787</v>
      </c>
      <c r="W32" s="1075"/>
      <c r="X32" s="1075"/>
      <c r="Y32" s="1075"/>
      <c r="Z32" s="1075"/>
      <c r="AA32" s="1075">
        <v>302</v>
      </c>
      <c r="AB32" s="1075"/>
      <c r="AC32" s="1075"/>
      <c r="AD32" s="1075"/>
      <c r="AE32" s="1076"/>
      <c r="AF32" s="1071">
        <v>4229</v>
      </c>
      <c r="AG32" s="1072"/>
      <c r="AH32" s="1072"/>
      <c r="AI32" s="1072"/>
      <c r="AJ32" s="1073"/>
      <c r="AK32" s="1016">
        <v>146</v>
      </c>
      <c r="AL32" s="1007"/>
      <c r="AM32" s="1007"/>
      <c r="AN32" s="1007"/>
      <c r="AO32" s="1007"/>
      <c r="AP32" s="1007">
        <v>2787</v>
      </c>
      <c r="AQ32" s="1007"/>
      <c r="AR32" s="1007"/>
      <c r="AS32" s="1007"/>
      <c r="AT32" s="1007"/>
      <c r="AU32" s="1007">
        <v>385</v>
      </c>
      <c r="AV32" s="1007"/>
      <c r="AW32" s="1007"/>
      <c r="AX32" s="1007"/>
      <c r="AY32" s="1007"/>
      <c r="AZ32" s="1077" t="s">
        <v>515</v>
      </c>
      <c r="BA32" s="1077"/>
      <c r="BB32" s="1077"/>
      <c r="BC32" s="1077"/>
      <c r="BD32" s="1077"/>
      <c r="BE32" s="1008" t="s">
        <v>409</v>
      </c>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15">
      <c r="A33" s="242">
        <v>6</v>
      </c>
      <c r="B33" s="1066" t="s">
        <v>410</v>
      </c>
      <c r="C33" s="1067"/>
      <c r="D33" s="1067"/>
      <c r="E33" s="1067"/>
      <c r="F33" s="1067"/>
      <c r="G33" s="1067"/>
      <c r="H33" s="1067"/>
      <c r="I33" s="1067"/>
      <c r="J33" s="1067"/>
      <c r="K33" s="1067"/>
      <c r="L33" s="1067"/>
      <c r="M33" s="1067"/>
      <c r="N33" s="1067"/>
      <c r="O33" s="1067"/>
      <c r="P33" s="1068"/>
      <c r="Q33" s="1074">
        <v>142</v>
      </c>
      <c r="R33" s="1075"/>
      <c r="S33" s="1075"/>
      <c r="T33" s="1075"/>
      <c r="U33" s="1075"/>
      <c r="V33" s="1075">
        <v>132</v>
      </c>
      <c r="W33" s="1075"/>
      <c r="X33" s="1075"/>
      <c r="Y33" s="1075"/>
      <c r="Z33" s="1075"/>
      <c r="AA33" s="1075">
        <v>9</v>
      </c>
      <c r="AB33" s="1075"/>
      <c r="AC33" s="1075"/>
      <c r="AD33" s="1075"/>
      <c r="AE33" s="1076"/>
      <c r="AF33" s="1071">
        <v>69</v>
      </c>
      <c r="AG33" s="1072"/>
      <c r="AH33" s="1072"/>
      <c r="AI33" s="1072"/>
      <c r="AJ33" s="1073"/>
      <c r="AK33" s="1016">
        <v>261</v>
      </c>
      <c r="AL33" s="1007"/>
      <c r="AM33" s="1007"/>
      <c r="AN33" s="1007"/>
      <c r="AO33" s="1007"/>
      <c r="AP33" s="1007">
        <v>967</v>
      </c>
      <c r="AQ33" s="1007"/>
      <c r="AR33" s="1007"/>
      <c r="AS33" s="1007"/>
      <c r="AT33" s="1007"/>
      <c r="AU33" s="1007">
        <v>879</v>
      </c>
      <c r="AV33" s="1007"/>
      <c r="AW33" s="1007"/>
      <c r="AX33" s="1007"/>
      <c r="AY33" s="1007"/>
      <c r="AZ33" s="1077" t="s">
        <v>515</v>
      </c>
      <c r="BA33" s="1077"/>
      <c r="BB33" s="1077"/>
      <c r="BC33" s="1077"/>
      <c r="BD33" s="1077"/>
      <c r="BE33" s="1008" t="s">
        <v>411</v>
      </c>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15">
      <c r="A34" s="242">
        <v>7</v>
      </c>
      <c r="B34" s="1066" t="s">
        <v>412</v>
      </c>
      <c r="C34" s="1067"/>
      <c r="D34" s="1067"/>
      <c r="E34" s="1067"/>
      <c r="F34" s="1067"/>
      <c r="G34" s="1067"/>
      <c r="H34" s="1067"/>
      <c r="I34" s="1067"/>
      <c r="J34" s="1067"/>
      <c r="K34" s="1067"/>
      <c r="L34" s="1067"/>
      <c r="M34" s="1067"/>
      <c r="N34" s="1067"/>
      <c r="O34" s="1067"/>
      <c r="P34" s="1068"/>
      <c r="Q34" s="1074">
        <v>2664</v>
      </c>
      <c r="R34" s="1075"/>
      <c r="S34" s="1075"/>
      <c r="T34" s="1075"/>
      <c r="U34" s="1075"/>
      <c r="V34" s="1075">
        <v>2648</v>
      </c>
      <c r="W34" s="1075"/>
      <c r="X34" s="1075"/>
      <c r="Y34" s="1075"/>
      <c r="Z34" s="1075"/>
      <c r="AA34" s="1075">
        <v>17</v>
      </c>
      <c r="AB34" s="1075"/>
      <c r="AC34" s="1075"/>
      <c r="AD34" s="1075"/>
      <c r="AE34" s="1076"/>
      <c r="AF34" s="1071">
        <v>406</v>
      </c>
      <c r="AG34" s="1072"/>
      <c r="AH34" s="1072"/>
      <c r="AI34" s="1072"/>
      <c r="AJ34" s="1073"/>
      <c r="AK34" s="1016">
        <v>1056</v>
      </c>
      <c r="AL34" s="1007"/>
      <c r="AM34" s="1007"/>
      <c r="AN34" s="1007"/>
      <c r="AO34" s="1007"/>
      <c r="AP34" s="1007">
        <v>21056</v>
      </c>
      <c r="AQ34" s="1007"/>
      <c r="AR34" s="1007"/>
      <c r="AS34" s="1007"/>
      <c r="AT34" s="1007"/>
      <c r="AU34" s="1007">
        <v>6001</v>
      </c>
      <c r="AV34" s="1007"/>
      <c r="AW34" s="1007"/>
      <c r="AX34" s="1007"/>
      <c r="AY34" s="1007"/>
      <c r="AZ34" s="1077" t="s">
        <v>515</v>
      </c>
      <c r="BA34" s="1077"/>
      <c r="BB34" s="1077"/>
      <c r="BC34" s="1077"/>
      <c r="BD34" s="1077"/>
      <c r="BE34" s="1008" t="s">
        <v>413</v>
      </c>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15">
      <c r="A35" s="242">
        <v>8</v>
      </c>
      <c r="B35" s="1066" t="s">
        <v>414</v>
      </c>
      <c r="C35" s="1067"/>
      <c r="D35" s="1067"/>
      <c r="E35" s="1067"/>
      <c r="F35" s="1067"/>
      <c r="G35" s="1067"/>
      <c r="H35" s="1067"/>
      <c r="I35" s="1067"/>
      <c r="J35" s="1067"/>
      <c r="K35" s="1067"/>
      <c r="L35" s="1067"/>
      <c r="M35" s="1067"/>
      <c r="N35" s="1067"/>
      <c r="O35" s="1067"/>
      <c r="P35" s="1068"/>
      <c r="Q35" s="1074">
        <v>1249</v>
      </c>
      <c r="R35" s="1075"/>
      <c r="S35" s="1075"/>
      <c r="T35" s="1075"/>
      <c r="U35" s="1075"/>
      <c r="V35" s="1075">
        <v>1246</v>
      </c>
      <c r="W35" s="1075"/>
      <c r="X35" s="1075"/>
      <c r="Y35" s="1075"/>
      <c r="Z35" s="1075"/>
      <c r="AA35" s="1075">
        <v>3</v>
      </c>
      <c r="AB35" s="1075"/>
      <c r="AC35" s="1075"/>
      <c r="AD35" s="1075"/>
      <c r="AE35" s="1076"/>
      <c r="AF35" s="1071">
        <v>3</v>
      </c>
      <c r="AG35" s="1072"/>
      <c r="AH35" s="1072"/>
      <c r="AI35" s="1072"/>
      <c r="AJ35" s="1073"/>
      <c r="AK35" s="1016">
        <v>757</v>
      </c>
      <c r="AL35" s="1007"/>
      <c r="AM35" s="1007"/>
      <c r="AN35" s="1007"/>
      <c r="AO35" s="1007"/>
      <c r="AP35" s="1007">
        <v>2972</v>
      </c>
      <c r="AQ35" s="1007"/>
      <c r="AR35" s="1007"/>
      <c r="AS35" s="1007"/>
      <c r="AT35" s="1007"/>
      <c r="AU35" s="1007">
        <v>2930</v>
      </c>
      <c r="AV35" s="1007"/>
      <c r="AW35" s="1007"/>
      <c r="AX35" s="1007"/>
      <c r="AY35" s="1007"/>
      <c r="AZ35" s="1077" t="s">
        <v>515</v>
      </c>
      <c r="BA35" s="1077"/>
      <c r="BB35" s="1077"/>
      <c r="BC35" s="1077"/>
      <c r="BD35" s="1077"/>
      <c r="BE35" s="1008" t="s">
        <v>415</v>
      </c>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15">
      <c r="A36" s="242">
        <v>9</v>
      </c>
      <c r="B36" s="1066" t="s">
        <v>416</v>
      </c>
      <c r="C36" s="1067"/>
      <c r="D36" s="1067"/>
      <c r="E36" s="1067"/>
      <c r="F36" s="1067"/>
      <c r="G36" s="1067"/>
      <c r="H36" s="1067"/>
      <c r="I36" s="1067"/>
      <c r="J36" s="1067"/>
      <c r="K36" s="1067"/>
      <c r="L36" s="1067"/>
      <c r="M36" s="1067"/>
      <c r="N36" s="1067"/>
      <c r="O36" s="1067"/>
      <c r="P36" s="1068"/>
      <c r="Q36" s="1074">
        <v>38</v>
      </c>
      <c r="R36" s="1075"/>
      <c r="S36" s="1075"/>
      <c r="T36" s="1075"/>
      <c r="U36" s="1075"/>
      <c r="V36" s="1075">
        <v>38</v>
      </c>
      <c r="W36" s="1075"/>
      <c r="X36" s="1075"/>
      <c r="Y36" s="1075"/>
      <c r="Z36" s="1075"/>
      <c r="AA36" s="1075">
        <v>1</v>
      </c>
      <c r="AB36" s="1075"/>
      <c r="AC36" s="1075"/>
      <c r="AD36" s="1075"/>
      <c r="AE36" s="1076"/>
      <c r="AF36" s="1071">
        <v>1</v>
      </c>
      <c r="AG36" s="1072"/>
      <c r="AH36" s="1072"/>
      <c r="AI36" s="1072"/>
      <c r="AJ36" s="1073"/>
      <c r="AK36" s="1016">
        <v>14</v>
      </c>
      <c r="AL36" s="1007"/>
      <c r="AM36" s="1007"/>
      <c r="AN36" s="1007"/>
      <c r="AO36" s="1007"/>
      <c r="AP36" s="1007">
        <v>3</v>
      </c>
      <c r="AQ36" s="1007"/>
      <c r="AR36" s="1007"/>
      <c r="AS36" s="1007"/>
      <c r="AT36" s="1007"/>
      <c r="AU36" s="1007">
        <v>2</v>
      </c>
      <c r="AV36" s="1007"/>
      <c r="AW36" s="1007"/>
      <c r="AX36" s="1007"/>
      <c r="AY36" s="1007"/>
      <c r="AZ36" s="1077" t="s">
        <v>515</v>
      </c>
      <c r="BA36" s="1077"/>
      <c r="BB36" s="1077"/>
      <c r="BC36" s="1077"/>
      <c r="BD36" s="1077"/>
      <c r="BE36" s="1008" t="s">
        <v>415</v>
      </c>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15">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15">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15">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15">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15">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15">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15">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15">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15">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15">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15">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15">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15">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15">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15">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15">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15">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15">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15">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15">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15">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15">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15">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15">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15">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417</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
      <c r="A63" s="240" t="s">
        <v>391</v>
      </c>
      <c r="B63" s="973" t="s">
        <v>418</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5028</v>
      </c>
      <c r="AG63" s="995"/>
      <c r="AH63" s="995"/>
      <c r="AI63" s="995"/>
      <c r="AJ63" s="1058"/>
      <c r="AK63" s="1059"/>
      <c r="AL63" s="999"/>
      <c r="AM63" s="999"/>
      <c r="AN63" s="999"/>
      <c r="AO63" s="999"/>
      <c r="AP63" s="995">
        <v>29782</v>
      </c>
      <c r="AQ63" s="995"/>
      <c r="AR63" s="995"/>
      <c r="AS63" s="995"/>
      <c r="AT63" s="995"/>
      <c r="AU63" s="995">
        <v>10856</v>
      </c>
      <c r="AV63" s="995"/>
      <c r="AW63" s="995"/>
      <c r="AX63" s="995"/>
      <c r="AY63" s="995"/>
      <c r="AZ63" s="1053"/>
      <c r="BA63" s="1053"/>
      <c r="BB63" s="1053"/>
      <c r="BC63" s="1053"/>
      <c r="BD63" s="1053"/>
      <c r="BE63" s="996"/>
      <c r="BF63" s="996"/>
      <c r="BG63" s="996"/>
      <c r="BH63" s="996"/>
      <c r="BI63" s="997"/>
      <c r="BJ63" s="1054" t="s">
        <v>244</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
      <c r="A65" s="232" t="s">
        <v>419</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15">
      <c r="A66" s="1031" t="s">
        <v>420</v>
      </c>
      <c r="B66" s="1032"/>
      <c r="C66" s="1032"/>
      <c r="D66" s="1032"/>
      <c r="E66" s="1032"/>
      <c r="F66" s="1032"/>
      <c r="G66" s="1032"/>
      <c r="H66" s="1032"/>
      <c r="I66" s="1032"/>
      <c r="J66" s="1032"/>
      <c r="K66" s="1032"/>
      <c r="L66" s="1032"/>
      <c r="M66" s="1032"/>
      <c r="N66" s="1032"/>
      <c r="O66" s="1032"/>
      <c r="P66" s="1033"/>
      <c r="Q66" s="1037" t="s">
        <v>396</v>
      </c>
      <c r="R66" s="1038"/>
      <c r="S66" s="1038"/>
      <c r="T66" s="1038"/>
      <c r="U66" s="1039"/>
      <c r="V66" s="1037" t="s">
        <v>421</v>
      </c>
      <c r="W66" s="1038"/>
      <c r="X66" s="1038"/>
      <c r="Y66" s="1038"/>
      <c r="Z66" s="1039"/>
      <c r="AA66" s="1037" t="s">
        <v>422</v>
      </c>
      <c r="AB66" s="1038"/>
      <c r="AC66" s="1038"/>
      <c r="AD66" s="1038"/>
      <c r="AE66" s="1039"/>
      <c r="AF66" s="1043" t="s">
        <v>423</v>
      </c>
      <c r="AG66" s="1044"/>
      <c r="AH66" s="1044"/>
      <c r="AI66" s="1044"/>
      <c r="AJ66" s="1045"/>
      <c r="AK66" s="1037" t="s">
        <v>400</v>
      </c>
      <c r="AL66" s="1032"/>
      <c r="AM66" s="1032"/>
      <c r="AN66" s="1032"/>
      <c r="AO66" s="1033"/>
      <c r="AP66" s="1037" t="s">
        <v>424</v>
      </c>
      <c r="AQ66" s="1038"/>
      <c r="AR66" s="1038"/>
      <c r="AS66" s="1038"/>
      <c r="AT66" s="1039"/>
      <c r="AU66" s="1037" t="s">
        <v>425</v>
      </c>
      <c r="AV66" s="1038"/>
      <c r="AW66" s="1038"/>
      <c r="AX66" s="1038"/>
      <c r="AY66" s="1039"/>
      <c r="AZ66" s="1037" t="s">
        <v>379</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15">
      <c r="A68" s="236">
        <v>1</v>
      </c>
      <c r="B68" s="1021" t="s">
        <v>579</v>
      </c>
      <c r="C68" s="1022"/>
      <c r="D68" s="1022"/>
      <c r="E68" s="1022"/>
      <c r="F68" s="1022"/>
      <c r="G68" s="1022"/>
      <c r="H68" s="1022"/>
      <c r="I68" s="1022"/>
      <c r="J68" s="1022"/>
      <c r="K68" s="1022"/>
      <c r="L68" s="1022"/>
      <c r="M68" s="1022"/>
      <c r="N68" s="1022"/>
      <c r="O68" s="1022"/>
      <c r="P68" s="1023"/>
      <c r="Q68" s="1024">
        <v>3394</v>
      </c>
      <c r="R68" s="1018"/>
      <c r="S68" s="1018"/>
      <c r="T68" s="1018"/>
      <c r="U68" s="1018"/>
      <c r="V68" s="1018">
        <v>3333</v>
      </c>
      <c r="W68" s="1018"/>
      <c r="X68" s="1018"/>
      <c r="Y68" s="1018"/>
      <c r="Z68" s="1018"/>
      <c r="AA68" s="1018">
        <v>61</v>
      </c>
      <c r="AB68" s="1018"/>
      <c r="AC68" s="1018"/>
      <c r="AD68" s="1018"/>
      <c r="AE68" s="1018"/>
      <c r="AF68" s="1018">
        <v>61</v>
      </c>
      <c r="AG68" s="1018"/>
      <c r="AH68" s="1018"/>
      <c r="AI68" s="1018"/>
      <c r="AJ68" s="1018"/>
      <c r="AK68" s="1018">
        <v>280</v>
      </c>
      <c r="AL68" s="1018"/>
      <c r="AM68" s="1018"/>
      <c r="AN68" s="1018"/>
      <c r="AO68" s="1018"/>
      <c r="AP68" s="1018">
        <v>1229</v>
      </c>
      <c r="AQ68" s="1018"/>
      <c r="AR68" s="1018"/>
      <c r="AS68" s="1018"/>
      <c r="AT68" s="1018"/>
      <c r="AU68" s="1018">
        <v>588</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15">
      <c r="A69" s="238">
        <v>2</v>
      </c>
      <c r="B69" s="1010" t="s">
        <v>580</v>
      </c>
      <c r="C69" s="1011"/>
      <c r="D69" s="1011"/>
      <c r="E69" s="1011"/>
      <c r="F69" s="1011"/>
      <c r="G69" s="1011"/>
      <c r="H69" s="1011"/>
      <c r="I69" s="1011"/>
      <c r="J69" s="1011"/>
      <c r="K69" s="1011"/>
      <c r="L69" s="1011"/>
      <c r="M69" s="1011"/>
      <c r="N69" s="1011"/>
      <c r="O69" s="1011"/>
      <c r="P69" s="1012"/>
      <c r="Q69" s="1013">
        <v>178</v>
      </c>
      <c r="R69" s="1007"/>
      <c r="S69" s="1007"/>
      <c r="T69" s="1007"/>
      <c r="U69" s="1007"/>
      <c r="V69" s="1007">
        <v>149</v>
      </c>
      <c r="W69" s="1007"/>
      <c r="X69" s="1007"/>
      <c r="Y69" s="1007"/>
      <c r="Z69" s="1007"/>
      <c r="AA69" s="1007">
        <v>29</v>
      </c>
      <c r="AB69" s="1007"/>
      <c r="AC69" s="1007"/>
      <c r="AD69" s="1007"/>
      <c r="AE69" s="1007"/>
      <c r="AF69" s="1007">
        <v>29</v>
      </c>
      <c r="AG69" s="1007"/>
      <c r="AH69" s="1007"/>
      <c r="AI69" s="1007"/>
      <c r="AJ69" s="1007"/>
      <c r="AK69" s="1007">
        <v>16</v>
      </c>
      <c r="AL69" s="1007"/>
      <c r="AM69" s="1007"/>
      <c r="AN69" s="1007"/>
      <c r="AO69" s="1007"/>
      <c r="AP69" s="1007" t="s">
        <v>515</v>
      </c>
      <c r="AQ69" s="1007"/>
      <c r="AR69" s="1007"/>
      <c r="AS69" s="1007"/>
      <c r="AT69" s="1007"/>
      <c r="AU69" s="1007" t="s">
        <v>515</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15">
      <c r="A70" s="238">
        <v>3</v>
      </c>
      <c r="B70" s="1010" t="s">
        <v>581</v>
      </c>
      <c r="C70" s="1011"/>
      <c r="D70" s="1011"/>
      <c r="E70" s="1011"/>
      <c r="F70" s="1011"/>
      <c r="G70" s="1011"/>
      <c r="H70" s="1011"/>
      <c r="I70" s="1011"/>
      <c r="J70" s="1011"/>
      <c r="K70" s="1011"/>
      <c r="L70" s="1011"/>
      <c r="M70" s="1011"/>
      <c r="N70" s="1011"/>
      <c r="O70" s="1011"/>
      <c r="P70" s="1012"/>
      <c r="Q70" s="1013">
        <v>709</v>
      </c>
      <c r="R70" s="1007"/>
      <c r="S70" s="1007"/>
      <c r="T70" s="1007"/>
      <c r="U70" s="1007"/>
      <c r="V70" s="1007">
        <v>588</v>
      </c>
      <c r="W70" s="1007"/>
      <c r="X70" s="1007"/>
      <c r="Y70" s="1007"/>
      <c r="Z70" s="1007"/>
      <c r="AA70" s="1007">
        <v>121</v>
      </c>
      <c r="AB70" s="1007"/>
      <c r="AC70" s="1007"/>
      <c r="AD70" s="1007"/>
      <c r="AE70" s="1007"/>
      <c r="AF70" s="1007">
        <v>18</v>
      </c>
      <c r="AG70" s="1007"/>
      <c r="AH70" s="1007"/>
      <c r="AI70" s="1007"/>
      <c r="AJ70" s="1007"/>
      <c r="AK70" s="1007">
        <v>81</v>
      </c>
      <c r="AL70" s="1007"/>
      <c r="AM70" s="1007"/>
      <c r="AN70" s="1007"/>
      <c r="AO70" s="1007"/>
      <c r="AP70" s="1007" t="s">
        <v>515</v>
      </c>
      <c r="AQ70" s="1007"/>
      <c r="AR70" s="1007"/>
      <c r="AS70" s="1007"/>
      <c r="AT70" s="1007"/>
      <c r="AU70" s="1007" t="s">
        <v>515</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15">
      <c r="A71" s="238">
        <v>4</v>
      </c>
      <c r="B71" s="1010" t="s">
        <v>582</v>
      </c>
      <c r="C71" s="1011"/>
      <c r="D71" s="1011"/>
      <c r="E71" s="1011"/>
      <c r="F71" s="1011"/>
      <c r="G71" s="1011"/>
      <c r="H71" s="1011"/>
      <c r="I71" s="1011"/>
      <c r="J71" s="1011"/>
      <c r="K71" s="1011"/>
      <c r="L71" s="1011"/>
      <c r="M71" s="1011"/>
      <c r="N71" s="1011"/>
      <c r="O71" s="1011"/>
      <c r="P71" s="1012"/>
      <c r="Q71" s="1013">
        <v>1810</v>
      </c>
      <c r="R71" s="1007"/>
      <c r="S71" s="1007"/>
      <c r="T71" s="1007"/>
      <c r="U71" s="1007"/>
      <c r="V71" s="1007">
        <v>1760</v>
      </c>
      <c r="W71" s="1007"/>
      <c r="X71" s="1007"/>
      <c r="Y71" s="1007"/>
      <c r="Z71" s="1007"/>
      <c r="AA71" s="1007">
        <v>50</v>
      </c>
      <c r="AB71" s="1007"/>
      <c r="AC71" s="1007"/>
      <c r="AD71" s="1007"/>
      <c r="AE71" s="1007"/>
      <c r="AF71" s="1007">
        <v>32</v>
      </c>
      <c r="AG71" s="1007"/>
      <c r="AH71" s="1007"/>
      <c r="AI71" s="1007"/>
      <c r="AJ71" s="1007"/>
      <c r="AK71" s="1007">
        <v>91</v>
      </c>
      <c r="AL71" s="1007"/>
      <c r="AM71" s="1007"/>
      <c r="AN71" s="1007"/>
      <c r="AO71" s="1007"/>
      <c r="AP71" s="1007" t="s">
        <v>515</v>
      </c>
      <c r="AQ71" s="1007"/>
      <c r="AR71" s="1007"/>
      <c r="AS71" s="1007"/>
      <c r="AT71" s="1007"/>
      <c r="AU71" s="1007" t="s">
        <v>515</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15">
      <c r="A72" s="238">
        <v>5</v>
      </c>
      <c r="B72" s="1010" t="s">
        <v>583</v>
      </c>
      <c r="C72" s="1011"/>
      <c r="D72" s="1011"/>
      <c r="E72" s="1011"/>
      <c r="F72" s="1011"/>
      <c r="G72" s="1011"/>
      <c r="H72" s="1011"/>
      <c r="I72" s="1011"/>
      <c r="J72" s="1011"/>
      <c r="K72" s="1011"/>
      <c r="L72" s="1011"/>
      <c r="M72" s="1011"/>
      <c r="N72" s="1011"/>
      <c r="O72" s="1011"/>
      <c r="P72" s="1012"/>
      <c r="Q72" s="1013">
        <v>68</v>
      </c>
      <c r="R72" s="1007"/>
      <c r="S72" s="1007"/>
      <c r="T72" s="1007"/>
      <c r="U72" s="1007"/>
      <c r="V72" s="1007">
        <v>36</v>
      </c>
      <c r="W72" s="1007"/>
      <c r="X72" s="1007"/>
      <c r="Y72" s="1007"/>
      <c r="Z72" s="1007"/>
      <c r="AA72" s="1007">
        <v>32</v>
      </c>
      <c r="AB72" s="1007"/>
      <c r="AC72" s="1007"/>
      <c r="AD72" s="1007"/>
      <c r="AE72" s="1007"/>
      <c r="AF72" s="1007">
        <v>13</v>
      </c>
      <c r="AG72" s="1007"/>
      <c r="AH72" s="1007"/>
      <c r="AI72" s="1007"/>
      <c r="AJ72" s="1007"/>
      <c r="AK72" s="1007">
        <v>20</v>
      </c>
      <c r="AL72" s="1007"/>
      <c r="AM72" s="1007"/>
      <c r="AN72" s="1007"/>
      <c r="AO72" s="1007"/>
      <c r="AP72" s="1007" t="s">
        <v>515</v>
      </c>
      <c r="AQ72" s="1007"/>
      <c r="AR72" s="1007"/>
      <c r="AS72" s="1007"/>
      <c r="AT72" s="1007"/>
      <c r="AU72" s="1007" t="s">
        <v>515</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15">
      <c r="A73" s="238">
        <v>6</v>
      </c>
      <c r="B73" s="1010" t="s">
        <v>584</v>
      </c>
      <c r="C73" s="1011"/>
      <c r="D73" s="1011"/>
      <c r="E73" s="1011"/>
      <c r="F73" s="1011"/>
      <c r="G73" s="1011"/>
      <c r="H73" s="1011"/>
      <c r="I73" s="1011"/>
      <c r="J73" s="1011"/>
      <c r="K73" s="1011"/>
      <c r="L73" s="1011"/>
      <c r="M73" s="1011"/>
      <c r="N73" s="1011"/>
      <c r="O73" s="1011"/>
      <c r="P73" s="1012"/>
      <c r="Q73" s="1013">
        <v>519</v>
      </c>
      <c r="R73" s="1007"/>
      <c r="S73" s="1007"/>
      <c r="T73" s="1007"/>
      <c r="U73" s="1007"/>
      <c r="V73" s="1007">
        <v>500</v>
      </c>
      <c r="W73" s="1007"/>
      <c r="X73" s="1007"/>
      <c r="Y73" s="1007"/>
      <c r="Z73" s="1007"/>
      <c r="AA73" s="1007">
        <v>19</v>
      </c>
      <c r="AB73" s="1007"/>
      <c r="AC73" s="1007"/>
      <c r="AD73" s="1007"/>
      <c r="AE73" s="1007"/>
      <c r="AF73" s="1007">
        <v>19</v>
      </c>
      <c r="AG73" s="1007"/>
      <c r="AH73" s="1007"/>
      <c r="AI73" s="1007"/>
      <c r="AJ73" s="1007"/>
      <c r="AK73" s="1007" t="s">
        <v>515</v>
      </c>
      <c r="AL73" s="1007"/>
      <c r="AM73" s="1007"/>
      <c r="AN73" s="1007"/>
      <c r="AO73" s="1007"/>
      <c r="AP73" s="1007">
        <v>2126</v>
      </c>
      <c r="AQ73" s="1007"/>
      <c r="AR73" s="1007"/>
      <c r="AS73" s="1007"/>
      <c r="AT73" s="1007"/>
      <c r="AU73" s="1007" t="s">
        <v>515</v>
      </c>
      <c r="AV73" s="1007"/>
      <c r="AW73" s="1007"/>
      <c r="AX73" s="1007"/>
      <c r="AY73" s="1007"/>
      <c r="AZ73" s="1008" t="s">
        <v>588</v>
      </c>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15">
      <c r="A74" s="238">
        <v>7</v>
      </c>
      <c r="B74" s="1010" t="s">
        <v>585</v>
      </c>
      <c r="C74" s="1011"/>
      <c r="D74" s="1011"/>
      <c r="E74" s="1011"/>
      <c r="F74" s="1011"/>
      <c r="G74" s="1011"/>
      <c r="H74" s="1011"/>
      <c r="I74" s="1011"/>
      <c r="J74" s="1011"/>
      <c r="K74" s="1011"/>
      <c r="L74" s="1011"/>
      <c r="M74" s="1011"/>
      <c r="N74" s="1011"/>
      <c r="O74" s="1011"/>
      <c r="P74" s="1012"/>
      <c r="Q74" s="1013">
        <v>78</v>
      </c>
      <c r="R74" s="1007"/>
      <c r="S74" s="1007"/>
      <c r="T74" s="1007"/>
      <c r="U74" s="1007"/>
      <c r="V74" s="1007">
        <v>72</v>
      </c>
      <c r="W74" s="1007"/>
      <c r="X74" s="1007"/>
      <c r="Y74" s="1007"/>
      <c r="Z74" s="1007"/>
      <c r="AA74" s="1007">
        <v>7</v>
      </c>
      <c r="AB74" s="1007"/>
      <c r="AC74" s="1007"/>
      <c r="AD74" s="1007"/>
      <c r="AE74" s="1007"/>
      <c r="AF74" s="1007">
        <v>7</v>
      </c>
      <c r="AG74" s="1007"/>
      <c r="AH74" s="1007"/>
      <c r="AI74" s="1007"/>
      <c r="AJ74" s="1007"/>
      <c r="AK74" s="1007" t="s">
        <v>515</v>
      </c>
      <c r="AL74" s="1007"/>
      <c r="AM74" s="1007"/>
      <c r="AN74" s="1007"/>
      <c r="AO74" s="1007"/>
      <c r="AP74" s="1007" t="s">
        <v>515</v>
      </c>
      <c r="AQ74" s="1007"/>
      <c r="AR74" s="1007"/>
      <c r="AS74" s="1007"/>
      <c r="AT74" s="1007"/>
      <c r="AU74" s="1007" t="s">
        <v>515</v>
      </c>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15">
      <c r="A75" s="238">
        <v>8</v>
      </c>
      <c r="B75" s="1010" t="s">
        <v>586</v>
      </c>
      <c r="C75" s="1011"/>
      <c r="D75" s="1011"/>
      <c r="E75" s="1011"/>
      <c r="F75" s="1011"/>
      <c r="G75" s="1011"/>
      <c r="H75" s="1011"/>
      <c r="I75" s="1011"/>
      <c r="J75" s="1011"/>
      <c r="K75" s="1011"/>
      <c r="L75" s="1011"/>
      <c r="M75" s="1011"/>
      <c r="N75" s="1011"/>
      <c r="O75" s="1011"/>
      <c r="P75" s="1012"/>
      <c r="Q75" s="1014">
        <v>176</v>
      </c>
      <c r="R75" s="1015"/>
      <c r="S75" s="1015"/>
      <c r="T75" s="1015"/>
      <c r="U75" s="1016"/>
      <c r="V75" s="1017">
        <v>163</v>
      </c>
      <c r="W75" s="1015"/>
      <c r="X75" s="1015"/>
      <c r="Y75" s="1015"/>
      <c r="Z75" s="1016"/>
      <c r="AA75" s="1017">
        <v>13</v>
      </c>
      <c r="AB75" s="1015"/>
      <c r="AC75" s="1015"/>
      <c r="AD75" s="1015"/>
      <c r="AE75" s="1016"/>
      <c r="AF75" s="1017">
        <v>13</v>
      </c>
      <c r="AG75" s="1015"/>
      <c r="AH75" s="1015"/>
      <c r="AI75" s="1015"/>
      <c r="AJ75" s="1016"/>
      <c r="AK75" s="1017" t="s">
        <v>515</v>
      </c>
      <c r="AL75" s="1015"/>
      <c r="AM75" s="1015"/>
      <c r="AN75" s="1015"/>
      <c r="AO75" s="1016"/>
      <c r="AP75" s="1017" t="s">
        <v>515</v>
      </c>
      <c r="AQ75" s="1015"/>
      <c r="AR75" s="1015"/>
      <c r="AS75" s="1015"/>
      <c r="AT75" s="1016"/>
      <c r="AU75" s="1017" t="s">
        <v>515</v>
      </c>
      <c r="AV75" s="1015"/>
      <c r="AW75" s="1015"/>
      <c r="AX75" s="1015"/>
      <c r="AY75" s="1016"/>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15">
      <c r="A76" s="238">
        <v>9</v>
      </c>
      <c r="B76" s="1010" t="s">
        <v>587</v>
      </c>
      <c r="C76" s="1011"/>
      <c r="D76" s="1011"/>
      <c r="E76" s="1011"/>
      <c r="F76" s="1011"/>
      <c r="G76" s="1011"/>
      <c r="H76" s="1011"/>
      <c r="I76" s="1011"/>
      <c r="J76" s="1011"/>
      <c r="K76" s="1011"/>
      <c r="L76" s="1011"/>
      <c r="M76" s="1011"/>
      <c r="N76" s="1011"/>
      <c r="O76" s="1011"/>
      <c r="P76" s="1012"/>
      <c r="Q76" s="1014">
        <v>179905</v>
      </c>
      <c r="R76" s="1015"/>
      <c r="S76" s="1015"/>
      <c r="T76" s="1015"/>
      <c r="U76" s="1016"/>
      <c r="V76" s="1017">
        <v>174862</v>
      </c>
      <c r="W76" s="1015"/>
      <c r="X76" s="1015"/>
      <c r="Y76" s="1015"/>
      <c r="Z76" s="1016"/>
      <c r="AA76" s="1017">
        <v>5043</v>
      </c>
      <c r="AB76" s="1015"/>
      <c r="AC76" s="1015"/>
      <c r="AD76" s="1015"/>
      <c r="AE76" s="1016"/>
      <c r="AF76" s="1017">
        <v>5043</v>
      </c>
      <c r="AG76" s="1015"/>
      <c r="AH76" s="1015"/>
      <c r="AI76" s="1015"/>
      <c r="AJ76" s="1016"/>
      <c r="AK76" s="1017">
        <v>1191</v>
      </c>
      <c r="AL76" s="1015"/>
      <c r="AM76" s="1015"/>
      <c r="AN76" s="1015"/>
      <c r="AO76" s="1016"/>
      <c r="AP76" s="1017" t="s">
        <v>515</v>
      </c>
      <c r="AQ76" s="1015"/>
      <c r="AR76" s="1015"/>
      <c r="AS76" s="1015"/>
      <c r="AT76" s="1016"/>
      <c r="AU76" s="1017" t="s">
        <v>515</v>
      </c>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15">
      <c r="A77" s="238">
        <v>10</v>
      </c>
      <c r="B77" s="1010"/>
      <c r="C77" s="1011"/>
      <c r="D77" s="1011"/>
      <c r="E77" s="1011"/>
      <c r="F77" s="1011"/>
      <c r="G77" s="1011"/>
      <c r="H77" s="1011"/>
      <c r="I77" s="1011"/>
      <c r="J77" s="1011"/>
      <c r="K77" s="1011"/>
      <c r="L77" s="1011"/>
      <c r="M77" s="1011"/>
      <c r="N77" s="1011"/>
      <c r="O77" s="1011"/>
      <c r="P77" s="1012"/>
      <c r="Q77" s="1014"/>
      <c r="R77" s="1015"/>
      <c r="S77" s="1015"/>
      <c r="T77" s="1015"/>
      <c r="U77" s="1016"/>
      <c r="V77" s="1017"/>
      <c r="W77" s="1015"/>
      <c r="X77" s="1015"/>
      <c r="Y77" s="1015"/>
      <c r="Z77" s="1016"/>
      <c r="AA77" s="1017"/>
      <c r="AB77" s="1015"/>
      <c r="AC77" s="1015"/>
      <c r="AD77" s="1015"/>
      <c r="AE77" s="1016"/>
      <c r="AF77" s="1017"/>
      <c r="AG77" s="1015"/>
      <c r="AH77" s="1015"/>
      <c r="AI77" s="1015"/>
      <c r="AJ77" s="1016"/>
      <c r="AK77" s="1017"/>
      <c r="AL77" s="1015"/>
      <c r="AM77" s="1015"/>
      <c r="AN77" s="1015"/>
      <c r="AO77" s="1016"/>
      <c r="AP77" s="1017"/>
      <c r="AQ77" s="1015"/>
      <c r="AR77" s="1015"/>
      <c r="AS77" s="1015"/>
      <c r="AT77" s="1016"/>
      <c r="AU77" s="1017"/>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15">
      <c r="A78" s="238">
        <v>11</v>
      </c>
      <c r="B78" s="1010"/>
      <c r="C78" s="1011"/>
      <c r="D78" s="1011"/>
      <c r="E78" s="1011"/>
      <c r="F78" s="1011"/>
      <c r="G78" s="1011"/>
      <c r="H78" s="1011"/>
      <c r="I78" s="1011"/>
      <c r="J78" s="1011"/>
      <c r="K78" s="1011"/>
      <c r="L78" s="1011"/>
      <c r="M78" s="1011"/>
      <c r="N78" s="1011"/>
      <c r="O78" s="1011"/>
      <c r="P78" s="1012"/>
      <c r="Q78" s="1013"/>
      <c r="R78" s="1007"/>
      <c r="S78" s="1007"/>
      <c r="T78" s="1007"/>
      <c r="U78" s="1007"/>
      <c r="V78" s="1007"/>
      <c r="W78" s="1007"/>
      <c r="X78" s="1007"/>
      <c r="Y78" s="1007"/>
      <c r="Z78" s="1007"/>
      <c r="AA78" s="1007"/>
      <c r="AB78" s="1007"/>
      <c r="AC78" s="1007"/>
      <c r="AD78" s="1007"/>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15">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15">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15">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15">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15">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15">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15">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15">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15">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
      <c r="A88" s="240" t="s">
        <v>391</v>
      </c>
      <c r="B88" s="973" t="s">
        <v>426</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5235</v>
      </c>
      <c r="AG88" s="995"/>
      <c r="AH88" s="995"/>
      <c r="AI88" s="995"/>
      <c r="AJ88" s="995"/>
      <c r="AK88" s="999"/>
      <c r="AL88" s="999"/>
      <c r="AM88" s="999"/>
      <c r="AN88" s="999"/>
      <c r="AO88" s="999"/>
      <c r="AP88" s="995">
        <v>3355</v>
      </c>
      <c r="AQ88" s="995"/>
      <c r="AR88" s="995"/>
      <c r="AS88" s="995"/>
      <c r="AT88" s="995"/>
      <c r="AU88" s="995">
        <v>588</v>
      </c>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391</v>
      </c>
      <c r="BR102" s="973" t="s">
        <v>427</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v>180</v>
      </c>
      <c r="CS102" s="989"/>
      <c r="CT102" s="989"/>
      <c r="CU102" s="989"/>
      <c r="CV102" s="990"/>
      <c r="CW102" s="988">
        <v>25</v>
      </c>
      <c r="CX102" s="989"/>
      <c r="CY102" s="989"/>
      <c r="CZ102" s="989"/>
      <c r="DA102" s="990"/>
      <c r="DB102" s="988">
        <v>8</v>
      </c>
      <c r="DC102" s="989"/>
      <c r="DD102" s="989"/>
      <c r="DE102" s="989"/>
      <c r="DF102" s="990"/>
      <c r="DG102" s="988" t="s">
        <v>600</v>
      </c>
      <c r="DH102" s="989"/>
      <c r="DI102" s="989"/>
      <c r="DJ102" s="989"/>
      <c r="DK102" s="990"/>
      <c r="DL102" s="988">
        <v>1550</v>
      </c>
      <c r="DM102" s="989"/>
      <c r="DN102" s="989"/>
      <c r="DO102" s="989"/>
      <c r="DP102" s="990"/>
      <c r="DQ102" s="988">
        <v>155</v>
      </c>
      <c r="DR102" s="989"/>
      <c r="DS102" s="989"/>
      <c r="DT102" s="989"/>
      <c r="DU102" s="990"/>
      <c r="DV102" s="973"/>
      <c r="DW102" s="974"/>
      <c r="DX102" s="974"/>
      <c r="DY102" s="974"/>
      <c r="DZ102" s="975"/>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428</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429</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430</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431</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78" t="s">
        <v>432</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433</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15">
      <c r="A109" s="931" t="s">
        <v>434</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435</v>
      </c>
      <c r="AB109" s="932"/>
      <c r="AC109" s="932"/>
      <c r="AD109" s="932"/>
      <c r="AE109" s="933"/>
      <c r="AF109" s="934" t="s">
        <v>436</v>
      </c>
      <c r="AG109" s="932"/>
      <c r="AH109" s="932"/>
      <c r="AI109" s="932"/>
      <c r="AJ109" s="933"/>
      <c r="AK109" s="934" t="s">
        <v>309</v>
      </c>
      <c r="AL109" s="932"/>
      <c r="AM109" s="932"/>
      <c r="AN109" s="932"/>
      <c r="AO109" s="933"/>
      <c r="AP109" s="934" t="s">
        <v>437</v>
      </c>
      <c r="AQ109" s="932"/>
      <c r="AR109" s="932"/>
      <c r="AS109" s="932"/>
      <c r="AT109" s="965"/>
      <c r="AU109" s="931" t="s">
        <v>434</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435</v>
      </c>
      <c r="BR109" s="932"/>
      <c r="BS109" s="932"/>
      <c r="BT109" s="932"/>
      <c r="BU109" s="933"/>
      <c r="BV109" s="934" t="s">
        <v>436</v>
      </c>
      <c r="BW109" s="932"/>
      <c r="BX109" s="932"/>
      <c r="BY109" s="932"/>
      <c r="BZ109" s="933"/>
      <c r="CA109" s="934" t="s">
        <v>309</v>
      </c>
      <c r="CB109" s="932"/>
      <c r="CC109" s="932"/>
      <c r="CD109" s="932"/>
      <c r="CE109" s="933"/>
      <c r="CF109" s="972" t="s">
        <v>437</v>
      </c>
      <c r="CG109" s="972"/>
      <c r="CH109" s="972"/>
      <c r="CI109" s="972"/>
      <c r="CJ109" s="972"/>
      <c r="CK109" s="934" t="s">
        <v>438</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435</v>
      </c>
      <c r="DH109" s="932"/>
      <c r="DI109" s="932"/>
      <c r="DJ109" s="932"/>
      <c r="DK109" s="933"/>
      <c r="DL109" s="934" t="s">
        <v>436</v>
      </c>
      <c r="DM109" s="932"/>
      <c r="DN109" s="932"/>
      <c r="DO109" s="932"/>
      <c r="DP109" s="933"/>
      <c r="DQ109" s="934" t="s">
        <v>309</v>
      </c>
      <c r="DR109" s="932"/>
      <c r="DS109" s="932"/>
      <c r="DT109" s="932"/>
      <c r="DU109" s="933"/>
      <c r="DV109" s="934" t="s">
        <v>437</v>
      </c>
      <c r="DW109" s="932"/>
      <c r="DX109" s="932"/>
      <c r="DY109" s="932"/>
      <c r="DZ109" s="965"/>
    </row>
    <row r="110" spans="1:131" s="230" customFormat="1" ht="26.25" customHeight="1" x14ac:dyDescent="0.15">
      <c r="A110" s="843" t="s">
        <v>439</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6263677</v>
      </c>
      <c r="AB110" s="925"/>
      <c r="AC110" s="925"/>
      <c r="AD110" s="925"/>
      <c r="AE110" s="926"/>
      <c r="AF110" s="927">
        <v>6107481</v>
      </c>
      <c r="AG110" s="925"/>
      <c r="AH110" s="925"/>
      <c r="AI110" s="925"/>
      <c r="AJ110" s="926"/>
      <c r="AK110" s="927">
        <v>5980040</v>
      </c>
      <c r="AL110" s="925"/>
      <c r="AM110" s="925"/>
      <c r="AN110" s="925"/>
      <c r="AO110" s="926"/>
      <c r="AP110" s="928">
        <v>23.5</v>
      </c>
      <c r="AQ110" s="929"/>
      <c r="AR110" s="929"/>
      <c r="AS110" s="929"/>
      <c r="AT110" s="930"/>
      <c r="AU110" s="966" t="s">
        <v>75</v>
      </c>
      <c r="AV110" s="967"/>
      <c r="AW110" s="967"/>
      <c r="AX110" s="967"/>
      <c r="AY110" s="967"/>
      <c r="AZ110" s="896" t="s">
        <v>440</v>
      </c>
      <c r="BA110" s="844"/>
      <c r="BB110" s="844"/>
      <c r="BC110" s="844"/>
      <c r="BD110" s="844"/>
      <c r="BE110" s="844"/>
      <c r="BF110" s="844"/>
      <c r="BG110" s="844"/>
      <c r="BH110" s="844"/>
      <c r="BI110" s="844"/>
      <c r="BJ110" s="844"/>
      <c r="BK110" s="844"/>
      <c r="BL110" s="844"/>
      <c r="BM110" s="844"/>
      <c r="BN110" s="844"/>
      <c r="BO110" s="844"/>
      <c r="BP110" s="845"/>
      <c r="BQ110" s="897">
        <v>54279645</v>
      </c>
      <c r="BR110" s="878"/>
      <c r="BS110" s="878"/>
      <c r="BT110" s="878"/>
      <c r="BU110" s="878"/>
      <c r="BV110" s="878">
        <v>52116244</v>
      </c>
      <c r="BW110" s="878"/>
      <c r="BX110" s="878"/>
      <c r="BY110" s="878"/>
      <c r="BZ110" s="878"/>
      <c r="CA110" s="878">
        <v>48093628</v>
      </c>
      <c r="CB110" s="878"/>
      <c r="CC110" s="878"/>
      <c r="CD110" s="878"/>
      <c r="CE110" s="878"/>
      <c r="CF110" s="902">
        <v>189.2</v>
      </c>
      <c r="CG110" s="903"/>
      <c r="CH110" s="903"/>
      <c r="CI110" s="903"/>
      <c r="CJ110" s="903"/>
      <c r="CK110" s="962" t="s">
        <v>441</v>
      </c>
      <c r="CL110" s="855"/>
      <c r="CM110" s="896" t="s">
        <v>442</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244</v>
      </c>
      <c r="DH110" s="878"/>
      <c r="DI110" s="878"/>
      <c r="DJ110" s="878"/>
      <c r="DK110" s="878"/>
      <c r="DL110" s="878" t="s">
        <v>393</v>
      </c>
      <c r="DM110" s="878"/>
      <c r="DN110" s="878"/>
      <c r="DO110" s="878"/>
      <c r="DP110" s="878"/>
      <c r="DQ110" s="878" t="s">
        <v>244</v>
      </c>
      <c r="DR110" s="878"/>
      <c r="DS110" s="878"/>
      <c r="DT110" s="878"/>
      <c r="DU110" s="878"/>
      <c r="DV110" s="879" t="s">
        <v>244</v>
      </c>
      <c r="DW110" s="879"/>
      <c r="DX110" s="879"/>
      <c r="DY110" s="879"/>
      <c r="DZ110" s="880"/>
    </row>
    <row r="111" spans="1:131" s="230" customFormat="1" ht="26.25" customHeight="1" x14ac:dyDescent="0.15">
      <c r="A111" s="810" t="s">
        <v>443</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244</v>
      </c>
      <c r="AB111" s="955"/>
      <c r="AC111" s="955"/>
      <c r="AD111" s="955"/>
      <c r="AE111" s="956"/>
      <c r="AF111" s="957" t="s">
        <v>393</v>
      </c>
      <c r="AG111" s="955"/>
      <c r="AH111" s="955"/>
      <c r="AI111" s="955"/>
      <c r="AJ111" s="956"/>
      <c r="AK111" s="957" t="s">
        <v>244</v>
      </c>
      <c r="AL111" s="955"/>
      <c r="AM111" s="955"/>
      <c r="AN111" s="955"/>
      <c r="AO111" s="956"/>
      <c r="AP111" s="958" t="s">
        <v>244</v>
      </c>
      <c r="AQ111" s="959"/>
      <c r="AR111" s="959"/>
      <c r="AS111" s="959"/>
      <c r="AT111" s="960"/>
      <c r="AU111" s="968"/>
      <c r="AV111" s="969"/>
      <c r="AW111" s="969"/>
      <c r="AX111" s="969"/>
      <c r="AY111" s="969"/>
      <c r="AZ111" s="851" t="s">
        <v>444</v>
      </c>
      <c r="BA111" s="788"/>
      <c r="BB111" s="788"/>
      <c r="BC111" s="788"/>
      <c r="BD111" s="788"/>
      <c r="BE111" s="788"/>
      <c r="BF111" s="788"/>
      <c r="BG111" s="788"/>
      <c r="BH111" s="788"/>
      <c r="BI111" s="788"/>
      <c r="BJ111" s="788"/>
      <c r="BK111" s="788"/>
      <c r="BL111" s="788"/>
      <c r="BM111" s="788"/>
      <c r="BN111" s="788"/>
      <c r="BO111" s="788"/>
      <c r="BP111" s="789"/>
      <c r="BQ111" s="852">
        <v>1405269</v>
      </c>
      <c r="BR111" s="853"/>
      <c r="BS111" s="853"/>
      <c r="BT111" s="853"/>
      <c r="BU111" s="853"/>
      <c r="BV111" s="853">
        <v>1397712</v>
      </c>
      <c r="BW111" s="853"/>
      <c r="BX111" s="853"/>
      <c r="BY111" s="853"/>
      <c r="BZ111" s="853"/>
      <c r="CA111" s="853">
        <v>1282681</v>
      </c>
      <c r="CB111" s="853"/>
      <c r="CC111" s="853"/>
      <c r="CD111" s="853"/>
      <c r="CE111" s="853"/>
      <c r="CF111" s="911">
        <v>5</v>
      </c>
      <c r="CG111" s="912"/>
      <c r="CH111" s="912"/>
      <c r="CI111" s="912"/>
      <c r="CJ111" s="912"/>
      <c r="CK111" s="963"/>
      <c r="CL111" s="857"/>
      <c r="CM111" s="851" t="s">
        <v>445</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244</v>
      </c>
      <c r="DH111" s="853"/>
      <c r="DI111" s="853"/>
      <c r="DJ111" s="853"/>
      <c r="DK111" s="853"/>
      <c r="DL111" s="853" t="s">
        <v>244</v>
      </c>
      <c r="DM111" s="853"/>
      <c r="DN111" s="853"/>
      <c r="DO111" s="853"/>
      <c r="DP111" s="853"/>
      <c r="DQ111" s="853" t="s">
        <v>244</v>
      </c>
      <c r="DR111" s="853"/>
      <c r="DS111" s="853"/>
      <c r="DT111" s="853"/>
      <c r="DU111" s="853"/>
      <c r="DV111" s="830" t="s">
        <v>244</v>
      </c>
      <c r="DW111" s="830"/>
      <c r="DX111" s="830"/>
      <c r="DY111" s="830"/>
      <c r="DZ111" s="831"/>
    </row>
    <row r="112" spans="1:131" s="230" customFormat="1" ht="26.25" customHeight="1" x14ac:dyDescent="0.15">
      <c r="A112" s="948" t="s">
        <v>446</v>
      </c>
      <c r="B112" s="949"/>
      <c r="C112" s="788" t="s">
        <v>447</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244</v>
      </c>
      <c r="AB112" s="816"/>
      <c r="AC112" s="816"/>
      <c r="AD112" s="816"/>
      <c r="AE112" s="817"/>
      <c r="AF112" s="818" t="s">
        <v>448</v>
      </c>
      <c r="AG112" s="816"/>
      <c r="AH112" s="816"/>
      <c r="AI112" s="816"/>
      <c r="AJ112" s="817"/>
      <c r="AK112" s="818" t="s">
        <v>244</v>
      </c>
      <c r="AL112" s="816"/>
      <c r="AM112" s="816"/>
      <c r="AN112" s="816"/>
      <c r="AO112" s="817"/>
      <c r="AP112" s="860" t="s">
        <v>244</v>
      </c>
      <c r="AQ112" s="861"/>
      <c r="AR112" s="861"/>
      <c r="AS112" s="861"/>
      <c r="AT112" s="862"/>
      <c r="AU112" s="968"/>
      <c r="AV112" s="969"/>
      <c r="AW112" s="969"/>
      <c r="AX112" s="969"/>
      <c r="AY112" s="969"/>
      <c r="AZ112" s="851" t="s">
        <v>449</v>
      </c>
      <c r="BA112" s="788"/>
      <c r="BB112" s="788"/>
      <c r="BC112" s="788"/>
      <c r="BD112" s="788"/>
      <c r="BE112" s="788"/>
      <c r="BF112" s="788"/>
      <c r="BG112" s="788"/>
      <c r="BH112" s="788"/>
      <c r="BI112" s="788"/>
      <c r="BJ112" s="788"/>
      <c r="BK112" s="788"/>
      <c r="BL112" s="788"/>
      <c r="BM112" s="788"/>
      <c r="BN112" s="788"/>
      <c r="BO112" s="788"/>
      <c r="BP112" s="789"/>
      <c r="BQ112" s="852">
        <v>13950364</v>
      </c>
      <c r="BR112" s="853"/>
      <c r="BS112" s="853"/>
      <c r="BT112" s="853"/>
      <c r="BU112" s="853"/>
      <c r="BV112" s="853">
        <v>12956043</v>
      </c>
      <c r="BW112" s="853"/>
      <c r="BX112" s="853"/>
      <c r="BY112" s="853"/>
      <c r="BZ112" s="853"/>
      <c r="CA112" s="853">
        <v>10855212</v>
      </c>
      <c r="CB112" s="853"/>
      <c r="CC112" s="853"/>
      <c r="CD112" s="853"/>
      <c r="CE112" s="853"/>
      <c r="CF112" s="911">
        <v>42.7</v>
      </c>
      <c r="CG112" s="912"/>
      <c r="CH112" s="912"/>
      <c r="CI112" s="912"/>
      <c r="CJ112" s="912"/>
      <c r="CK112" s="963"/>
      <c r="CL112" s="857"/>
      <c r="CM112" s="851" t="s">
        <v>450</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v>1335003</v>
      </c>
      <c r="DH112" s="853"/>
      <c r="DI112" s="853"/>
      <c r="DJ112" s="853"/>
      <c r="DK112" s="853"/>
      <c r="DL112" s="853">
        <v>1335003</v>
      </c>
      <c r="DM112" s="853"/>
      <c r="DN112" s="853"/>
      <c r="DO112" s="853"/>
      <c r="DP112" s="853"/>
      <c r="DQ112" s="853">
        <v>1268793</v>
      </c>
      <c r="DR112" s="853"/>
      <c r="DS112" s="853"/>
      <c r="DT112" s="853"/>
      <c r="DU112" s="853"/>
      <c r="DV112" s="830">
        <v>5</v>
      </c>
      <c r="DW112" s="830"/>
      <c r="DX112" s="830"/>
      <c r="DY112" s="830"/>
      <c r="DZ112" s="831"/>
    </row>
    <row r="113" spans="1:130" s="230" customFormat="1" ht="26.25" customHeight="1" x14ac:dyDescent="0.15">
      <c r="A113" s="950"/>
      <c r="B113" s="951"/>
      <c r="C113" s="788" t="s">
        <v>451</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1641629</v>
      </c>
      <c r="AB113" s="955"/>
      <c r="AC113" s="955"/>
      <c r="AD113" s="955"/>
      <c r="AE113" s="956"/>
      <c r="AF113" s="957">
        <v>1613402</v>
      </c>
      <c r="AG113" s="955"/>
      <c r="AH113" s="955"/>
      <c r="AI113" s="955"/>
      <c r="AJ113" s="956"/>
      <c r="AK113" s="957">
        <v>1113673</v>
      </c>
      <c r="AL113" s="955"/>
      <c r="AM113" s="955"/>
      <c r="AN113" s="955"/>
      <c r="AO113" s="956"/>
      <c r="AP113" s="958">
        <v>4.4000000000000004</v>
      </c>
      <c r="AQ113" s="959"/>
      <c r="AR113" s="959"/>
      <c r="AS113" s="959"/>
      <c r="AT113" s="960"/>
      <c r="AU113" s="968"/>
      <c r="AV113" s="969"/>
      <c r="AW113" s="969"/>
      <c r="AX113" s="969"/>
      <c r="AY113" s="969"/>
      <c r="AZ113" s="851" t="s">
        <v>452</v>
      </c>
      <c r="BA113" s="788"/>
      <c r="BB113" s="788"/>
      <c r="BC113" s="788"/>
      <c r="BD113" s="788"/>
      <c r="BE113" s="788"/>
      <c r="BF113" s="788"/>
      <c r="BG113" s="788"/>
      <c r="BH113" s="788"/>
      <c r="BI113" s="788"/>
      <c r="BJ113" s="788"/>
      <c r="BK113" s="788"/>
      <c r="BL113" s="788"/>
      <c r="BM113" s="788"/>
      <c r="BN113" s="788"/>
      <c r="BO113" s="788"/>
      <c r="BP113" s="789"/>
      <c r="BQ113" s="852">
        <v>992165</v>
      </c>
      <c r="BR113" s="853"/>
      <c r="BS113" s="853"/>
      <c r="BT113" s="853"/>
      <c r="BU113" s="853"/>
      <c r="BV113" s="853">
        <v>695958</v>
      </c>
      <c r="BW113" s="853"/>
      <c r="BX113" s="853"/>
      <c r="BY113" s="853"/>
      <c r="BZ113" s="853"/>
      <c r="CA113" s="853">
        <v>587599</v>
      </c>
      <c r="CB113" s="853"/>
      <c r="CC113" s="853"/>
      <c r="CD113" s="853"/>
      <c r="CE113" s="853"/>
      <c r="CF113" s="911">
        <v>2.2999999999999998</v>
      </c>
      <c r="CG113" s="912"/>
      <c r="CH113" s="912"/>
      <c r="CI113" s="912"/>
      <c r="CJ113" s="912"/>
      <c r="CK113" s="963"/>
      <c r="CL113" s="857"/>
      <c r="CM113" s="851" t="s">
        <v>453</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244</v>
      </c>
      <c r="DH113" s="816"/>
      <c r="DI113" s="816"/>
      <c r="DJ113" s="816"/>
      <c r="DK113" s="817"/>
      <c r="DL113" s="818" t="s">
        <v>244</v>
      </c>
      <c r="DM113" s="816"/>
      <c r="DN113" s="816"/>
      <c r="DO113" s="816"/>
      <c r="DP113" s="817"/>
      <c r="DQ113" s="818" t="s">
        <v>244</v>
      </c>
      <c r="DR113" s="816"/>
      <c r="DS113" s="816"/>
      <c r="DT113" s="816"/>
      <c r="DU113" s="817"/>
      <c r="DV113" s="860" t="s">
        <v>244</v>
      </c>
      <c r="DW113" s="861"/>
      <c r="DX113" s="861"/>
      <c r="DY113" s="861"/>
      <c r="DZ113" s="862"/>
    </row>
    <row r="114" spans="1:130" s="230" customFormat="1" ht="26.25" customHeight="1" x14ac:dyDescent="0.15">
      <c r="A114" s="950"/>
      <c r="B114" s="951"/>
      <c r="C114" s="788" t="s">
        <v>454</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v>526501</v>
      </c>
      <c r="AB114" s="816"/>
      <c r="AC114" s="816"/>
      <c r="AD114" s="816"/>
      <c r="AE114" s="817"/>
      <c r="AF114" s="818">
        <v>356436</v>
      </c>
      <c r="AG114" s="816"/>
      <c r="AH114" s="816"/>
      <c r="AI114" s="816"/>
      <c r="AJ114" s="817"/>
      <c r="AK114" s="818">
        <v>109183</v>
      </c>
      <c r="AL114" s="816"/>
      <c r="AM114" s="816"/>
      <c r="AN114" s="816"/>
      <c r="AO114" s="817"/>
      <c r="AP114" s="860">
        <v>0.4</v>
      </c>
      <c r="AQ114" s="861"/>
      <c r="AR114" s="861"/>
      <c r="AS114" s="861"/>
      <c r="AT114" s="862"/>
      <c r="AU114" s="968"/>
      <c r="AV114" s="969"/>
      <c r="AW114" s="969"/>
      <c r="AX114" s="969"/>
      <c r="AY114" s="969"/>
      <c r="AZ114" s="851" t="s">
        <v>455</v>
      </c>
      <c r="BA114" s="788"/>
      <c r="BB114" s="788"/>
      <c r="BC114" s="788"/>
      <c r="BD114" s="788"/>
      <c r="BE114" s="788"/>
      <c r="BF114" s="788"/>
      <c r="BG114" s="788"/>
      <c r="BH114" s="788"/>
      <c r="BI114" s="788"/>
      <c r="BJ114" s="788"/>
      <c r="BK114" s="788"/>
      <c r="BL114" s="788"/>
      <c r="BM114" s="788"/>
      <c r="BN114" s="788"/>
      <c r="BO114" s="788"/>
      <c r="BP114" s="789"/>
      <c r="BQ114" s="852">
        <v>6017875</v>
      </c>
      <c r="BR114" s="853"/>
      <c r="BS114" s="853"/>
      <c r="BT114" s="853"/>
      <c r="BU114" s="853"/>
      <c r="BV114" s="853">
        <v>5936096</v>
      </c>
      <c r="BW114" s="853"/>
      <c r="BX114" s="853"/>
      <c r="BY114" s="853"/>
      <c r="BZ114" s="853"/>
      <c r="CA114" s="853">
        <v>5790796</v>
      </c>
      <c r="CB114" s="853"/>
      <c r="CC114" s="853"/>
      <c r="CD114" s="853"/>
      <c r="CE114" s="853"/>
      <c r="CF114" s="911">
        <v>22.8</v>
      </c>
      <c r="CG114" s="912"/>
      <c r="CH114" s="912"/>
      <c r="CI114" s="912"/>
      <c r="CJ114" s="912"/>
      <c r="CK114" s="963"/>
      <c r="CL114" s="857"/>
      <c r="CM114" s="851" t="s">
        <v>456</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244</v>
      </c>
      <c r="DH114" s="816"/>
      <c r="DI114" s="816"/>
      <c r="DJ114" s="816"/>
      <c r="DK114" s="817"/>
      <c r="DL114" s="818" t="s">
        <v>244</v>
      </c>
      <c r="DM114" s="816"/>
      <c r="DN114" s="816"/>
      <c r="DO114" s="816"/>
      <c r="DP114" s="817"/>
      <c r="DQ114" s="818" t="s">
        <v>244</v>
      </c>
      <c r="DR114" s="816"/>
      <c r="DS114" s="816"/>
      <c r="DT114" s="816"/>
      <c r="DU114" s="817"/>
      <c r="DV114" s="860" t="s">
        <v>244</v>
      </c>
      <c r="DW114" s="861"/>
      <c r="DX114" s="861"/>
      <c r="DY114" s="861"/>
      <c r="DZ114" s="862"/>
    </row>
    <row r="115" spans="1:130" s="230" customFormat="1" ht="26.25" customHeight="1" x14ac:dyDescent="0.15">
      <c r="A115" s="950"/>
      <c r="B115" s="951"/>
      <c r="C115" s="788" t="s">
        <v>457</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v>13595</v>
      </c>
      <c r="AB115" s="955"/>
      <c r="AC115" s="955"/>
      <c r="AD115" s="955"/>
      <c r="AE115" s="956"/>
      <c r="AF115" s="957">
        <v>7557</v>
      </c>
      <c r="AG115" s="955"/>
      <c r="AH115" s="955"/>
      <c r="AI115" s="955"/>
      <c r="AJ115" s="956"/>
      <c r="AK115" s="957">
        <v>7146</v>
      </c>
      <c r="AL115" s="955"/>
      <c r="AM115" s="955"/>
      <c r="AN115" s="955"/>
      <c r="AO115" s="956"/>
      <c r="AP115" s="958">
        <v>0</v>
      </c>
      <c r="AQ115" s="959"/>
      <c r="AR115" s="959"/>
      <c r="AS115" s="959"/>
      <c r="AT115" s="960"/>
      <c r="AU115" s="968"/>
      <c r="AV115" s="969"/>
      <c r="AW115" s="969"/>
      <c r="AX115" s="969"/>
      <c r="AY115" s="969"/>
      <c r="AZ115" s="851" t="s">
        <v>458</v>
      </c>
      <c r="BA115" s="788"/>
      <c r="BB115" s="788"/>
      <c r="BC115" s="788"/>
      <c r="BD115" s="788"/>
      <c r="BE115" s="788"/>
      <c r="BF115" s="788"/>
      <c r="BG115" s="788"/>
      <c r="BH115" s="788"/>
      <c r="BI115" s="788"/>
      <c r="BJ115" s="788"/>
      <c r="BK115" s="788"/>
      <c r="BL115" s="788"/>
      <c r="BM115" s="788"/>
      <c r="BN115" s="788"/>
      <c r="BO115" s="788"/>
      <c r="BP115" s="789"/>
      <c r="BQ115" s="852">
        <v>155000</v>
      </c>
      <c r="BR115" s="853"/>
      <c r="BS115" s="853"/>
      <c r="BT115" s="853"/>
      <c r="BU115" s="853"/>
      <c r="BV115" s="853">
        <v>155000</v>
      </c>
      <c r="BW115" s="853"/>
      <c r="BX115" s="853"/>
      <c r="BY115" s="853"/>
      <c r="BZ115" s="853"/>
      <c r="CA115" s="853">
        <v>155000</v>
      </c>
      <c r="CB115" s="853"/>
      <c r="CC115" s="853"/>
      <c r="CD115" s="853"/>
      <c r="CE115" s="853"/>
      <c r="CF115" s="911">
        <v>0.6</v>
      </c>
      <c r="CG115" s="912"/>
      <c r="CH115" s="912"/>
      <c r="CI115" s="912"/>
      <c r="CJ115" s="912"/>
      <c r="CK115" s="963"/>
      <c r="CL115" s="857"/>
      <c r="CM115" s="851" t="s">
        <v>459</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v>50164</v>
      </c>
      <c r="DH115" s="816"/>
      <c r="DI115" s="816"/>
      <c r="DJ115" s="816"/>
      <c r="DK115" s="817"/>
      <c r="DL115" s="818">
        <v>50164</v>
      </c>
      <c r="DM115" s="816"/>
      <c r="DN115" s="816"/>
      <c r="DO115" s="816"/>
      <c r="DP115" s="817"/>
      <c r="DQ115" s="818">
        <v>8388</v>
      </c>
      <c r="DR115" s="816"/>
      <c r="DS115" s="816"/>
      <c r="DT115" s="816"/>
      <c r="DU115" s="817"/>
      <c r="DV115" s="860">
        <v>0</v>
      </c>
      <c r="DW115" s="861"/>
      <c r="DX115" s="861"/>
      <c r="DY115" s="861"/>
      <c r="DZ115" s="862"/>
    </row>
    <row r="116" spans="1:130" s="230" customFormat="1" ht="26.25" customHeight="1" x14ac:dyDescent="0.15">
      <c r="A116" s="952"/>
      <c r="B116" s="953"/>
      <c r="C116" s="875" t="s">
        <v>460</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t="s">
        <v>244</v>
      </c>
      <c r="AB116" s="816"/>
      <c r="AC116" s="816"/>
      <c r="AD116" s="816"/>
      <c r="AE116" s="817"/>
      <c r="AF116" s="818" t="s">
        <v>244</v>
      </c>
      <c r="AG116" s="816"/>
      <c r="AH116" s="816"/>
      <c r="AI116" s="816"/>
      <c r="AJ116" s="817"/>
      <c r="AK116" s="818" t="s">
        <v>244</v>
      </c>
      <c r="AL116" s="816"/>
      <c r="AM116" s="816"/>
      <c r="AN116" s="816"/>
      <c r="AO116" s="817"/>
      <c r="AP116" s="860" t="s">
        <v>393</v>
      </c>
      <c r="AQ116" s="861"/>
      <c r="AR116" s="861"/>
      <c r="AS116" s="861"/>
      <c r="AT116" s="862"/>
      <c r="AU116" s="968"/>
      <c r="AV116" s="969"/>
      <c r="AW116" s="969"/>
      <c r="AX116" s="969"/>
      <c r="AY116" s="969"/>
      <c r="AZ116" s="945" t="s">
        <v>461</v>
      </c>
      <c r="BA116" s="946"/>
      <c r="BB116" s="946"/>
      <c r="BC116" s="946"/>
      <c r="BD116" s="946"/>
      <c r="BE116" s="946"/>
      <c r="BF116" s="946"/>
      <c r="BG116" s="946"/>
      <c r="BH116" s="946"/>
      <c r="BI116" s="946"/>
      <c r="BJ116" s="946"/>
      <c r="BK116" s="946"/>
      <c r="BL116" s="946"/>
      <c r="BM116" s="946"/>
      <c r="BN116" s="946"/>
      <c r="BO116" s="946"/>
      <c r="BP116" s="947"/>
      <c r="BQ116" s="852" t="s">
        <v>244</v>
      </c>
      <c r="BR116" s="853"/>
      <c r="BS116" s="853"/>
      <c r="BT116" s="853"/>
      <c r="BU116" s="853"/>
      <c r="BV116" s="853" t="s">
        <v>244</v>
      </c>
      <c r="BW116" s="853"/>
      <c r="BX116" s="853"/>
      <c r="BY116" s="853"/>
      <c r="BZ116" s="853"/>
      <c r="CA116" s="853" t="s">
        <v>244</v>
      </c>
      <c r="CB116" s="853"/>
      <c r="CC116" s="853"/>
      <c r="CD116" s="853"/>
      <c r="CE116" s="853"/>
      <c r="CF116" s="911" t="s">
        <v>244</v>
      </c>
      <c r="CG116" s="912"/>
      <c r="CH116" s="912"/>
      <c r="CI116" s="912"/>
      <c r="CJ116" s="912"/>
      <c r="CK116" s="963"/>
      <c r="CL116" s="857"/>
      <c r="CM116" s="851" t="s">
        <v>462</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v>20102</v>
      </c>
      <c r="DH116" s="816"/>
      <c r="DI116" s="816"/>
      <c r="DJ116" s="816"/>
      <c r="DK116" s="817"/>
      <c r="DL116" s="818">
        <v>12545</v>
      </c>
      <c r="DM116" s="816"/>
      <c r="DN116" s="816"/>
      <c r="DO116" s="816"/>
      <c r="DP116" s="817"/>
      <c r="DQ116" s="818">
        <v>5500</v>
      </c>
      <c r="DR116" s="816"/>
      <c r="DS116" s="816"/>
      <c r="DT116" s="816"/>
      <c r="DU116" s="817"/>
      <c r="DV116" s="860">
        <v>0</v>
      </c>
      <c r="DW116" s="861"/>
      <c r="DX116" s="861"/>
      <c r="DY116" s="861"/>
      <c r="DZ116" s="862"/>
    </row>
    <row r="117" spans="1:130" s="230" customFormat="1" ht="26.25" customHeight="1" x14ac:dyDescent="0.15">
      <c r="A117" s="931" t="s">
        <v>189</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463</v>
      </c>
      <c r="Z117" s="933"/>
      <c r="AA117" s="938">
        <v>8445402</v>
      </c>
      <c r="AB117" s="939"/>
      <c r="AC117" s="939"/>
      <c r="AD117" s="939"/>
      <c r="AE117" s="940"/>
      <c r="AF117" s="941">
        <v>8084876</v>
      </c>
      <c r="AG117" s="939"/>
      <c r="AH117" s="939"/>
      <c r="AI117" s="939"/>
      <c r="AJ117" s="940"/>
      <c r="AK117" s="941">
        <v>7210042</v>
      </c>
      <c r="AL117" s="939"/>
      <c r="AM117" s="939"/>
      <c r="AN117" s="939"/>
      <c r="AO117" s="940"/>
      <c r="AP117" s="942"/>
      <c r="AQ117" s="943"/>
      <c r="AR117" s="943"/>
      <c r="AS117" s="943"/>
      <c r="AT117" s="944"/>
      <c r="AU117" s="968"/>
      <c r="AV117" s="969"/>
      <c r="AW117" s="969"/>
      <c r="AX117" s="969"/>
      <c r="AY117" s="969"/>
      <c r="AZ117" s="899" t="s">
        <v>464</v>
      </c>
      <c r="BA117" s="900"/>
      <c r="BB117" s="900"/>
      <c r="BC117" s="900"/>
      <c r="BD117" s="900"/>
      <c r="BE117" s="900"/>
      <c r="BF117" s="900"/>
      <c r="BG117" s="900"/>
      <c r="BH117" s="900"/>
      <c r="BI117" s="900"/>
      <c r="BJ117" s="900"/>
      <c r="BK117" s="900"/>
      <c r="BL117" s="900"/>
      <c r="BM117" s="900"/>
      <c r="BN117" s="900"/>
      <c r="BO117" s="900"/>
      <c r="BP117" s="901"/>
      <c r="BQ117" s="852" t="s">
        <v>244</v>
      </c>
      <c r="BR117" s="853"/>
      <c r="BS117" s="853"/>
      <c r="BT117" s="853"/>
      <c r="BU117" s="853"/>
      <c r="BV117" s="853" t="s">
        <v>244</v>
      </c>
      <c r="BW117" s="853"/>
      <c r="BX117" s="853"/>
      <c r="BY117" s="853"/>
      <c r="BZ117" s="853"/>
      <c r="CA117" s="853" t="s">
        <v>244</v>
      </c>
      <c r="CB117" s="853"/>
      <c r="CC117" s="853"/>
      <c r="CD117" s="853"/>
      <c r="CE117" s="853"/>
      <c r="CF117" s="911" t="s">
        <v>244</v>
      </c>
      <c r="CG117" s="912"/>
      <c r="CH117" s="912"/>
      <c r="CI117" s="912"/>
      <c r="CJ117" s="912"/>
      <c r="CK117" s="963"/>
      <c r="CL117" s="857"/>
      <c r="CM117" s="851" t="s">
        <v>465</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244</v>
      </c>
      <c r="DH117" s="816"/>
      <c r="DI117" s="816"/>
      <c r="DJ117" s="816"/>
      <c r="DK117" s="817"/>
      <c r="DL117" s="818" t="s">
        <v>244</v>
      </c>
      <c r="DM117" s="816"/>
      <c r="DN117" s="816"/>
      <c r="DO117" s="816"/>
      <c r="DP117" s="817"/>
      <c r="DQ117" s="818" t="s">
        <v>244</v>
      </c>
      <c r="DR117" s="816"/>
      <c r="DS117" s="816"/>
      <c r="DT117" s="816"/>
      <c r="DU117" s="817"/>
      <c r="DV117" s="860" t="s">
        <v>244</v>
      </c>
      <c r="DW117" s="861"/>
      <c r="DX117" s="861"/>
      <c r="DY117" s="861"/>
      <c r="DZ117" s="862"/>
    </row>
    <row r="118" spans="1:130" s="230" customFormat="1" ht="26.25" customHeight="1" x14ac:dyDescent="0.15">
      <c r="A118" s="931" t="s">
        <v>438</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435</v>
      </c>
      <c r="AB118" s="932"/>
      <c r="AC118" s="932"/>
      <c r="AD118" s="932"/>
      <c r="AE118" s="933"/>
      <c r="AF118" s="934" t="s">
        <v>436</v>
      </c>
      <c r="AG118" s="932"/>
      <c r="AH118" s="932"/>
      <c r="AI118" s="932"/>
      <c r="AJ118" s="933"/>
      <c r="AK118" s="934" t="s">
        <v>309</v>
      </c>
      <c r="AL118" s="932"/>
      <c r="AM118" s="932"/>
      <c r="AN118" s="932"/>
      <c r="AO118" s="933"/>
      <c r="AP118" s="935" t="s">
        <v>437</v>
      </c>
      <c r="AQ118" s="936"/>
      <c r="AR118" s="936"/>
      <c r="AS118" s="936"/>
      <c r="AT118" s="937"/>
      <c r="AU118" s="968"/>
      <c r="AV118" s="969"/>
      <c r="AW118" s="969"/>
      <c r="AX118" s="969"/>
      <c r="AY118" s="969"/>
      <c r="AZ118" s="874" t="s">
        <v>466</v>
      </c>
      <c r="BA118" s="875"/>
      <c r="BB118" s="875"/>
      <c r="BC118" s="875"/>
      <c r="BD118" s="875"/>
      <c r="BE118" s="875"/>
      <c r="BF118" s="875"/>
      <c r="BG118" s="875"/>
      <c r="BH118" s="875"/>
      <c r="BI118" s="875"/>
      <c r="BJ118" s="875"/>
      <c r="BK118" s="875"/>
      <c r="BL118" s="875"/>
      <c r="BM118" s="875"/>
      <c r="BN118" s="875"/>
      <c r="BO118" s="875"/>
      <c r="BP118" s="876"/>
      <c r="BQ118" s="915" t="s">
        <v>244</v>
      </c>
      <c r="BR118" s="881"/>
      <c r="BS118" s="881"/>
      <c r="BT118" s="881"/>
      <c r="BU118" s="881"/>
      <c r="BV118" s="881" t="s">
        <v>244</v>
      </c>
      <c r="BW118" s="881"/>
      <c r="BX118" s="881"/>
      <c r="BY118" s="881"/>
      <c r="BZ118" s="881"/>
      <c r="CA118" s="881" t="s">
        <v>244</v>
      </c>
      <c r="CB118" s="881"/>
      <c r="CC118" s="881"/>
      <c r="CD118" s="881"/>
      <c r="CE118" s="881"/>
      <c r="CF118" s="911" t="s">
        <v>244</v>
      </c>
      <c r="CG118" s="912"/>
      <c r="CH118" s="912"/>
      <c r="CI118" s="912"/>
      <c r="CJ118" s="912"/>
      <c r="CK118" s="963"/>
      <c r="CL118" s="857"/>
      <c r="CM118" s="851" t="s">
        <v>467</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448</v>
      </c>
      <c r="DH118" s="816"/>
      <c r="DI118" s="816"/>
      <c r="DJ118" s="816"/>
      <c r="DK118" s="817"/>
      <c r="DL118" s="818" t="s">
        <v>448</v>
      </c>
      <c r="DM118" s="816"/>
      <c r="DN118" s="816"/>
      <c r="DO118" s="816"/>
      <c r="DP118" s="817"/>
      <c r="DQ118" s="818" t="s">
        <v>393</v>
      </c>
      <c r="DR118" s="816"/>
      <c r="DS118" s="816"/>
      <c r="DT118" s="816"/>
      <c r="DU118" s="817"/>
      <c r="DV118" s="860" t="s">
        <v>244</v>
      </c>
      <c r="DW118" s="861"/>
      <c r="DX118" s="861"/>
      <c r="DY118" s="861"/>
      <c r="DZ118" s="862"/>
    </row>
    <row r="119" spans="1:130" s="230" customFormat="1" ht="26.25" customHeight="1" x14ac:dyDescent="0.15">
      <c r="A119" s="854" t="s">
        <v>441</v>
      </c>
      <c r="B119" s="855"/>
      <c r="C119" s="896" t="s">
        <v>442</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244</v>
      </c>
      <c r="AB119" s="925"/>
      <c r="AC119" s="925"/>
      <c r="AD119" s="925"/>
      <c r="AE119" s="926"/>
      <c r="AF119" s="927" t="s">
        <v>244</v>
      </c>
      <c r="AG119" s="925"/>
      <c r="AH119" s="925"/>
      <c r="AI119" s="925"/>
      <c r="AJ119" s="926"/>
      <c r="AK119" s="927" t="s">
        <v>448</v>
      </c>
      <c r="AL119" s="925"/>
      <c r="AM119" s="925"/>
      <c r="AN119" s="925"/>
      <c r="AO119" s="926"/>
      <c r="AP119" s="928" t="s">
        <v>244</v>
      </c>
      <c r="AQ119" s="929"/>
      <c r="AR119" s="929"/>
      <c r="AS119" s="929"/>
      <c r="AT119" s="930"/>
      <c r="AU119" s="970"/>
      <c r="AV119" s="971"/>
      <c r="AW119" s="971"/>
      <c r="AX119" s="971"/>
      <c r="AY119" s="971"/>
      <c r="AZ119" s="251" t="s">
        <v>189</v>
      </c>
      <c r="BA119" s="251"/>
      <c r="BB119" s="251"/>
      <c r="BC119" s="251"/>
      <c r="BD119" s="251"/>
      <c r="BE119" s="251"/>
      <c r="BF119" s="251"/>
      <c r="BG119" s="251"/>
      <c r="BH119" s="251"/>
      <c r="BI119" s="251"/>
      <c r="BJ119" s="251"/>
      <c r="BK119" s="251"/>
      <c r="BL119" s="251"/>
      <c r="BM119" s="251"/>
      <c r="BN119" s="251"/>
      <c r="BO119" s="913" t="s">
        <v>468</v>
      </c>
      <c r="BP119" s="914"/>
      <c r="BQ119" s="915">
        <v>76800318</v>
      </c>
      <c r="BR119" s="881"/>
      <c r="BS119" s="881"/>
      <c r="BT119" s="881"/>
      <c r="BU119" s="881"/>
      <c r="BV119" s="881">
        <v>73257053</v>
      </c>
      <c r="BW119" s="881"/>
      <c r="BX119" s="881"/>
      <c r="BY119" s="881"/>
      <c r="BZ119" s="881"/>
      <c r="CA119" s="881">
        <v>66764916</v>
      </c>
      <c r="CB119" s="881"/>
      <c r="CC119" s="881"/>
      <c r="CD119" s="881"/>
      <c r="CE119" s="881"/>
      <c r="CF119" s="784"/>
      <c r="CG119" s="785"/>
      <c r="CH119" s="785"/>
      <c r="CI119" s="785"/>
      <c r="CJ119" s="870"/>
      <c r="CK119" s="964"/>
      <c r="CL119" s="859"/>
      <c r="CM119" s="874" t="s">
        <v>469</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244</v>
      </c>
      <c r="DH119" s="800"/>
      <c r="DI119" s="800"/>
      <c r="DJ119" s="800"/>
      <c r="DK119" s="801"/>
      <c r="DL119" s="802" t="s">
        <v>244</v>
      </c>
      <c r="DM119" s="800"/>
      <c r="DN119" s="800"/>
      <c r="DO119" s="800"/>
      <c r="DP119" s="801"/>
      <c r="DQ119" s="802" t="s">
        <v>244</v>
      </c>
      <c r="DR119" s="800"/>
      <c r="DS119" s="800"/>
      <c r="DT119" s="800"/>
      <c r="DU119" s="801"/>
      <c r="DV119" s="884" t="s">
        <v>244</v>
      </c>
      <c r="DW119" s="885"/>
      <c r="DX119" s="885"/>
      <c r="DY119" s="885"/>
      <c r="DZ119" s="886"/>
    </row>
    <row r="120" spans="1:130" s="230" customFormat="1" ht="26.25" customHeight="1" x14ac:dyDescent="0.15">
      <c r="A120" s="856"/>
      <c r="B120" s="857"/>
      <c r="C120" s="851" t="s">
        <v>445</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244</v>
      </c>
      <c r="AB120" s="816"/>
      <c r="AC120" s="816"/>
      <c r="AD120" s="816"/>
      <c r="AE120" s="817"/>
      <c r="AF120" s="818" t="s">
        <v>244</v>
      </c>
      <c r="AG120" s="816"/>
      <c r="AH120" s="816"/>
      <c r="AI120" s="816"/>
      <c r="AJ120" s="817"/>
      <c r="AK120" s="818" t="s">
        <v>244</v>
      </c>
      <c r="AL120" s="816"/>
      <c r="AM120" s="816"/>
      <c r="AN120" s="816"/>
      <c r="AO120" s="817"/>
      <c r="AP120" s="860" t="s">
        <v>244</v>
      </c>
      <c r="AQ120" s="861"/>
      <c r="AR120" s="861"/>
      <c r="AS120" s="861"/>
      <c r="AT120" s="862"/>
      <c r="AU120" s="916" t="s">
        <v>470</v>
      </c>
      <c r="AV120" s="917"/>
      <c r="AW120" s="917"/>
      <c r="AX120" s="917"/>
      <c r="AY120" s="918"/>
      <c r="AZ120" s="896" t="s">
        <v>471</v>
      </c>
      <c r="BA120" s="844"/>
      <c r="BB120" s="844"/>
      <c r="BC120" s="844"/>
      <c r="BD120" s="844"/>
      <c r="BE120" s="844"/>
      <c r="BF120" s="844"/>
      <c r="BG120" s="844"/>
      <c r="BH120" s="844"/>
      <c r="BI120" s="844"/>
      <c r="BJ120" s="844"/>
      <c r="BK120" s="844"/>
      <c r="BL120" s="844"/>
      <c r="BM120" s="844"/>
      <c r="BN120" s="844"/>
      <c r="BO120" s="844"/>
      <c r="BP120" s="845"/>
      <c r="BQ120" s="897">
        <v>22355338</v>
      </c>
      <c r="BR120" s="878"/>
      <c r="BS120" s="878"/>
      <c r="BT120" s="878"/>
      <c r="BU120" s="878"/>
      <c r="BV120" s="878">
        <v>23825609</v>
      </c>
      <c r="BW120" s="878"/>
      <c r="BX120" s="878"/>
      <c r="BY120" s="878"/>
      <c r="BZ120" s="878"/>
      <c r="CA120" s="878">
        <v>25421412</v>
      </c>
      <c r="CB120" s="878"/>
      <c r="CC120" s="878"/>
      <c r="CD120" s="878"/>
      <c r="CE120" s="878"/>
      <c r="CF120" s="902">
        <v>100</v>
      </c>
      <c r="CG120" s="903"/>
      <c r="CH120" s="903"/>
      <c r="CI120" s="903"/>
      <c r="CJ120" s="903"/>
      <c r="CK120" s="904" t="s">
        <v>472</v>
      </c>
      <c r="CL120" s="888"/>
      <c r="CM120" s="888"/>
      <c r="CN120" s="888"/>
      <c r="CO120" s="889"/>
      <c r="CP120" s="908" t="s">
        <v>412</v>
      </c>
      <c r="CQ120" s="909"/>
      <c r="CR120" s="909"/>
      <c r="CS120" s="909"/>
      <c r="CT120" s="909"/>
      <c r="CU120" s="909"/>
      <c r="CV120" s="909"/>
      <c r="CW120" s="909"/>
      <c r="CX120" s="909"/>
      <c r="CY120" s="909"/>
      <c r="CZ120" s="909"/>
      <c r="DA120" s="909"/>
      <c r="DB120" s="909"/>
      <c r="DC120" s="909"/>
      <c r="DD120" s="909"/>
      <c r="DE120" s="909"/>
      <c r="DF120" s="910"/>
      <c r="DG120" s="897">
        <v>8478670</v>
      </c>
      <c r="DH120" s="878"/>
      <c r="DI120" s="878"/>
      <c r="DJ120" s="878"/>
      <c r="DK120" s="878"/>
      <c r="DL120" s="878">
        <v>7859642</v>
      </c>
      <c r="DM120" s="878"/>
      <c r="DN120" s="878"/>
      <c r="DO120" s="878"/>
      <c r="DP120" s="878"/>
      <c r="DQ120" s="878">
        <v>6001017</v>
      </c>
      <c r="DR120" s="878"/>
      <c r="DS120" s="878"/>
      <c r="DT120" s="878"/>
      <c r="DU120" s="878"/>
      <c r="DV120" s="879">
        <v>23.6</v>
      </c>
      <c r="DW120" s="879"/>
      <c r="DX120" s="879"/>
      <c r="DY120" s="879"/>
      <c r="DZ120" s="880"/>
    </row>
    <row r="121" spans="1:130" s="230" customFormat="1" ht="26.25" customHeight="1" x14ac:dyDescent="0.15">
      <c r="A121" s="856"/>
      <c r="B121" s="857"/>
      <c r="C121" s="899" t="s">
        <v>473</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244</v>
      </c>
      <c r="AB121" s="816"/>
      <c r="AC121" s="816"/>
      <c r="AD121" s="816"/>
      <c r="AE121" s="817"/>
      <c r="AF121" s="818" t="s">
        <v>244</v>
      </c>
      <c r="AG121" s="816"/>
      <c r="AH121" s="816"/>
      <c r="AI121" s="816"/>
      <c r="AJ121" s="817"/>
      <c r="AK121" s="818" t="s">
        <v>393</v>
      </c>
      <c r="AL121" s="816"/>
      <c r="AM121" s="816"/>
      <c r="AN121" s="816"/>
      <c r="AO121" s="817"/>
      <c r="AP121" s="860" t="s">
        <v>244</v>
      </c>
      <c r="AQ121" s="861"/>
      <c r="AR121" s="861"/>
      <c r="AS121" s="861"/>
      <c r="AT121" s="862"/>
      <c r="AU121" s="919"/>
      <c r="AV121" s="920"/>
      <c r="AW121" s="920"/>
      <c r="AX121" s="920"/>
      <c r="AY121" s="921"/>
      <c r="AZ121" s="851" t="s">
        <v>474</v>
      </c>
      <c r="BA121" s="788"/>
      <c r="BB121" s="788"/>
      <c r="BC121" s="788"/>
      <c r="BD121" s="788"/>
      <c r="BE121" s="788"/>
      <c r="BF121" s="788"/>
      <c r="BG121" s="788"/>
      <c r="BH121" s="788"/>
      <c r="BI121" s="788"/>
      <c r="BJ121" s="788"/>
      <c r="BK121" s="788"/>
      <c r="BL121" s="788"/>
      <c r="BM121" s="788"/>
      <c r="BN121" s="788"/>
      <c r="BO121" s="788"/>
      <c r="BP121" s="789"/>
      <c r="BQ121" s="852">
        <v>1918211</v>
      </c>
      <c r="BR121" s="853"/>
      <c r="BS121" s="853"/>
      <c r="BT121" s="853"/>
      <c r="BU121" s="853"/>
      <c r="BV121" s="853">
        <v>1992663</v>
      </c>
      <c r="BW121" s="853"/>
      <c r="BX121" s="853"/>
      <c r="BY121" s="853"/>
      <c r="BZ121" s="853"/>
      <c r="CA121" s="853">
        <v>2015086</v>
      </c>
      <c r="CB121" s="853"/>
      <c r="CC121" s="853"/>
      <c r="CD121" s="853"/>
      <c r="CE121" s="853"/>
      <c r="CF121" s="911">
        <v>7.9</v>
      </c>
      <c r="CG121" s="912"/>
      <c r="CH121" s="912"/>
      <c r="CI121" s="912"/>
      <c r="CJ121" s="912"/>
      <c r="CK121" s="905"/>
      <c r="CL121" s="891"/>
      <c r="CM121" s="891"/>
      <c r="CN121" s="891"/>
      <c r="CO121" s="892"/>
      <c r="CP121" s="871" t="s">
        <v>475</v>
      </c>
      <c r="CQ121" s="872"/>
      <c r="CR121" s="872"/>
      <c r="CS121" s="872"/>
      <c r="CT121" s="872"/>
      <c r="CU121" s="872"/>
      <c r="CV121" s="872"/>
      <c r="CW121" s="872"/>
      <c r="CX121" s="872"/>
      <c r="CY121" s="872"/>
      <c r="CZ121" s="872"/>
      <c r="DA121" s="872"/>
      <c r="DB121" s="872"/>
      <c r="DC121" s="872"/>
      <c r="DD121" s="872"/>
      <c r="DE121" s="872"/>
      <c r="DF121" s="873"/>
      <c r="DG121" s="852">
        <v>3651902</v>
      </c>
      <c r="DH121" s="853"/>
      <c r="DI121" s="853"/>
      <c r="DJ121" s="853"/>
      <c r="DK121" s="853"/>
      <c r="DL121" s="853">
        <v>3251144</v>
      </c>
      <c r="DM121" s="853"/>
      <c r="DN121" s="853"/>
      <c r="DO121" s="853"/>
      <c r="DP121" s="853"/>
      <c r="DQ121" s="853">
        <v>2930076</v>
      </c>
      <c r="DR121" s="853"/>
      <c r="DS121" s="853"/>
      <c r="DT121" s="853"/>
      <c r="DU121" s="853"/>
      <c r="DV121" s="830">
        <v>11.5</v>
      </c>
      <c r="DW121" s="830"/>
      <c r="DX121" s="830"/>
      <c r="DY121" s="830"/>
      <c r="DZ121" s="831"/>
    </row>
    <row r="122" spans="1:130" s="230" customFormat="1" ht="26.25" customHeight="1" x14ac:dyDescent="0.15">
      <c r="A122" s="856"/>
      <c r="B122" s="857"/>
      <c r="C122" s="851" t="s">
        <v>456</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244</v>
      </c>
      <c r="AB122" s="816"/>
      <c r="AC122" s="816"/>
      <c r="AD122" s="816"/>
      <c r="AE122" s="817"/>
      <c r="AF122" s="818" t="s">
        <v>244</v>
      </c>
      <c r="AG122" s="816"/>
      <c r="AH122" s="816"/>
      <c r="AI122" s="816"/>
      <c r="AJ122" s="817"/>
      <c r="AK122" s="818" t="s">
        <v>244</v>
      </c>
      <c r="AL122" s="816"/>
      <c r="AM122" s="816"/>
      <c r="AN122" s="816"/>
      <c r="AO122" s="817"/>
      <c r="AP122" s="860" t="s">
        <v>244</v>
      </c>
      <c r="AQ122" s="861"/>
      <c r="AR122" s="861"/>
      <c r="AS122" s="861"/>
      <c r="AT122" s="862"/>
      <c r="AU122" s="919"/>
      <c r="AV122" s="920"/>
      <c r="AW122" s="920"/>
      <c r="AX122" s="920"/>
      <c r="AY122" s="921"/>
      <c r="AZ122" s="874" t="s">
        <v>476</v>
      </c>
      <c r="BA122" s="875"/>
      <c r="BB122" s="875"/>
      <c r="BC122" s="875"/>
      <c r="BD122" s="875"/>
      <c r="BE122" s="875"/>
      <c r="BF122" s="875"/>
      <c r="BG122" s="875"/>
      <c r="BH122" s="875"/>
      <c r="BI122" s="875"/>
      <c r="BJ122" s="875"/>
      <c r="BK122" s="875"/>
      <c r="BL122" s="875"/>
      <c r="BM122" s="875"/>
      <c r="BN122" s="875"/>
      <c r="BO122" s="875"/>
      <c r="BP122" s="876"/>
      <c r="BQ122" s="915">
        <v>60921395</v>
      </c>
      <c r="BR122" s="881"/>
      <c r="BS122" s="881"/>
      <c r="BT122" s="881"/>
      <c r="BU122" s="881"/>
      <c r="BV122" s="881">
        <v>58221754</v>
      </c>
      <c r="BW122" s="881"/>
      <c r="BX122" s="881"/>
      <c r="BY122" s="881"/>
      <c r="BZ122" s="881"/>
      <c r="CA122" s="881">
        <v>54236594</v>
      </c>
      <c r="CB122" s="881"/>
      <c r="CC122" s="881"/>
      <c r="CD122" s="881"/>
      <c r="CE122" s="881"/>
      <c r="CF122" s="882">
        <v>213.4</v>
      </c>
      <c r="CG122" s="883"/>
      <c r="CH122" s="883"/>
      <c r="CI122" s="883"/>
      <c r="CJ122" s="883"/>
      <c r="CK122" s="905"/>
      <c r="CL122" s="891"/>
      <c r="CM122" s="891"/>
      <c r="CN122" s="891"/>
      <c r="CO122" s="892"/>
      <c r="CP122" s="871" t="s">
        <v>410</v>
      </c>
      <c r="CQ122" s="872"/>
      <c r="CR122" s="872"/>
      <c r="CS122" s="872"/>
      <c r="CT122" s="872"/>
      <c r="CU122" s="872"/>
      <c r="CV122" s="872"/>
      <c r="CW122" s="872"/>
      <c r="CX122" s="872"/>
      <c r="CY122" s="872"/>
      <c r="CZ122" s="872"/>
      <c r="DA122" s="872"/>
      <c r="DB122" s="872"/>
      <c r="DC122" s="872"/>
      <c r="DD122" s="872"/>
      <c r="DE122" s="872"/>
      <c r="DF122" s="873"/>
      <c r="DG122" s="852">
        <v>831164</v>
      </c>
      <c r="DH122" s="853"/>
      <c r="DI122" s="853"/>
      <c r="DJ122" s="853"/>
      <c r="DK122" s="853"/>
      <c r="DL122" s="853">
        <v>861200</v>
      </c>
      <c r="DM122" s="853"/>
      <c r="DN122" s="853"/>
      <c r="DO122" s="853"/>
      <c r="DP122" s="853"/>
      <c r="DQ122" s="853">
        <v>878595</v>
      </c>
      <c r="DR122" s="853"/>
      <c r="DS122" s="853"/>
      <c r="DT122" s="853"/>
      <c r="DU122" s="853"/>
      <c r="DV122" s="830">
        <v>3.5</v>
      </c>
      <c r="DW122" s="830"/>
      <c r="DX122" s="830"/>
      <c r="DY122" s="830"/>
      <c r="DZ122" s="831"/>
    </row>
    <row r="123" spans="1:130" s="230" customFormat="1" ht="26.25" customHeight="1" x14ac:dyDescent="0.15">
      <c r="A123" s="856"/>
      <c r="B123" s="857"/>
      <c r="C123" s="851" t="s">
        <v>462</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t="s">
        <v>244</v>
      </c>
      <c r="AB123" s="816"/>
      <c r="AC123" s="816"/>
      <c r="AD123" s="816"/>
      <c r="AE123" s="817"/>
      <c r="AF123" s="818" t="s">
        <v>244</v>
      </c>
      <c r="AG123" s="816"/>
      <c r="AH123" s="816"/>
      <c r="AI123" s="816"/>
      <c r="AJ123" s="817"/>
      <c r="AK123" s="818" t="s">
        <v>244</v>
      </c>
      <c r="AL123" s="816"/>
      <c r="AM123" s="816"/>
      <c r="AN123" s="816"/>
      <c r="AO123" s="817"/>
      <c r="AP123" s="860" t="s">
        <v>244</v>
      </c>
      <c r="AQ123" s="861"/>
      <c r="AR123" s="861"/>
      <c r="AS123" s="861"/>
      <c r="AT123" s="862"/>
      <c r="AU123" s="922"/>
      <c r="AV123" s="923"/>
      <c r="AW123" s="923"/>
      <c r="AX123" s="923"/>
      <c r="AY123" s="923"/>
      <c r="AZ123" s="251" t="s">
        <v>189</v>
      </c>
      <c r="BA123" s="251"/>
      <c r="BB123" s="251"/>
      <c r="BC123" s="251"/>
      <c r="BD123" s="251"/>
      <c r="BE123" s="251"/>
      <c r="BF123" s="251"/>
      <c r="BG123" s="251"/>
      <c r="BH123" s="251"/>
      <c r="BI123" s="251"/>
      <c r="BJ123" s="251"/>
      <c r="BK123" s="251"/>
      <c r="BL123" s="251"/>
      <c r="BM123" s="251"/>
      <c r="BN123" s="251"/>
      <c r="BO123" s="913" t="s">
        <v>477</v>
      </c>
      <c r="BP123" s="914"/>
      <c r="BQ123" s="868">
        <v>85194944</v>
      </c>
      <c r="BR123" s="869"/>
      <c r="BS123" s="869"/>
      <c r="BT123" s="869"/>
      <c r="BU123" s="869"/>
      <c r="BV123" s="869">
        <v>84040026</v>
      </c>
      <c r="BW123" s="869"/>
      <c r="BX123" s="869"/>
      <c r="BY123" s="869"/>
      <c r="BZ123" s="869"/>
      <c r="CA123" s="869">
        <v>81673092</v>
      </c>
      <c r="CB123" s="869"/>
      <c r="CC123" s="869"/>
      <c r="CD123" s="869"/>
      <c r="CE123" s="869"/>
      <c r="CF123" s="784"/>
      <c r="CG123" s="785"/>
      <c r="CH123" s="785"/>
      <c r="CI123" s="785"/>
      <c r="CJ123" s="870"/>
      <c r="CK123" s="905"/>
      <c r="CL123" s="891"/>
      <c r="CM123" s="891"/>
      <c r="CN123" s="891"/>
      <c r="CO123" s="892"/>
      <c r="CP123" s="871" t="s">
        <v>405</v>
      </c>
      <c r="CQ123" s="872"/>
      <c r="CR123" s="872"/>
      <c r="CS123" s="872"/>
      <c r="CT123" s="872"/>
      <c r="CU123" s="872"/>
      <c r="CV123" s="872"/>
      <c r="CW123" s="872"/>
      <c r="CX123" s="872"/>
      <c r="CY123" s="872"/>
      <c r="CZ123" s="872"/>
      <c r="DA123" s="872"/>
      <c r="DB123" s="872"/>
      <c r="DC123" s="872"/>
      <c r="DD123" s="872"/>
      <c r="DE123" s="872"/>
      <c r="DF123" s="873"/>
      <c r="DG123" s="815">
        <v>495033</v>
      </c>
      <c r="DH123" s="816"/>
      <c r="DI123" s="816"/>
      <c r="DJ123" s="816"/>
      <c r="DK123" s="817"/>
      <c r="DL123" s="818">
        <v>551726</v>
      </c>
      <c r="DM123" s="816"/>
      <c r="DN123" s="816"/>
      <c r="DO123" s="816"/>
      <c r="DP123" s="817"/>
      <c r="DQ123" s="818">
        <v>659120</v>
      </c>
      <c r="DR123" s="816"/>
      <c r="DS123" s="816"/>
      <c r="DT123" s="816"/>
      <c r="DU123" s="817"/>
      <c r="DV123" s="860">
        <v>2.6</v>
      </c>
      <c r="DW123" s="861"/>
      <c r="DX123" s="861"/>
      <c r="DY123" s="861"/>
      <c r="DZ123" s="862"/>
    </row>
    <row r="124" spans="1:130" s="230" customFormat="1" ht="26.25" customHeight="1" thickBot="1" x14ac:dyDescent="0.2">
      <c r="A124" s="856"/>
      <c r="B124" s="857"/>
      <c r="C124" s="851" t="s">
        <v>465</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478</v>
      </c>
      <c r="AB124" s="816"/>
      <c r="AC124" s="816"/>
      <c r="AD124" s="816"/>
      <c r="AE124" s="817"/>
      <c r="AF124" s="818" t="s">
        <v>244</v>
      </c>
      <c r="AG124" s="816"/>
      <c r="AH124" s="816"/>
      <c r="AI124" s="816"/>
      <c r="AJ124" s="817"/>
      <c r="AK124" s="818" t="s">
        <v>244</v>
      </c>
      <c r="AL124" s="816"/>
      <c r="AM124" s="816"/>
      <c r="AN124" s="816"/>
      <c r="AO124" s="817"/>
      <c r="AP124" s="860" t="s">
        <v>244</v>
      </c>
      <c r="AQ124" s="861"/>
      <c r="AR124" s="861"/>
      <c r="AS124" s="861"/>
      <c r="AT124" s="862"/>
      <c r="AU124" s="863" t="s">
        <v>479</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t="s">
        <v>244</v>
      </c>
      <c r="BR124" s="867"/>
      <c r="BS124" s="867"/>
      <c r="BT124" s="867"/>
      <c r="BU124" s="867"/>
      <c r="BV124" s="867" t="s">
        <v>244</v>
      </c>
      <c r="BW124" s="867"/>
      <c r="BX124" s="867"/>
      <c r="BY124" s="867"/>
      <c r="BZ124" s="867"/>
      <c r="CA124" s="867" t="s">
        <v>244</v>
      </c>
      <c r="CB124" s="867"/>
      <c r="CC124" s="867"/>
      <c r="CD124" s="867"/>
      <c r="CE124" s="867"/>
      <c r="CF124" s="762"/>
      <c r="CG124" s="763"/>
      <c r="CH124" s="763"/>
      <c r="CI124" s="763"/>
      <c r="CJ124" s="898"/>
      <c r="CK124" s="906"/>
      <c r="CL124" s="906"/>
      <c r="CM124" s="906"/>
      <c r="CN124" s="906"/>
      <c r="CO124" s="907"/>
      <c r="CP124" s="871" t="s">
        <v>480</v>
      </c>
      <c r="CQ124" s="872"/>
      <c r="CR124" s="872"/>
      <c r="CS124" s="872"/>
      <c r="CT124" s="872"/>
      <c r="CU124" s="872"/>
      <c r="CV124" s="872"/>
      <c r="CW124" s="872"/>
      <c r="CX124" s="872"/>
      <c r="CY124" s="872"/>
      <c r="CZ124" s="872"/>
      <c r="DA124" s="872"/>
      <c r="DB124" s="872"/>
      <c r="DC124" s="872"/>
      <c r="DD124" s="872"/>
      <c r="DE124" s="872"/>
      <c r="DF124" s="873"/>
      <c r="DG124" s="799">
        <v>493595</v>
      </c>
      <c r="DH124" s="800"/>
      <c r="DI124" s="800"/>
      <c r="DJ124" s="800"/>
      <c r="DK124" s="801"/>
      <c r="DL124" s="802">
        <v>432331</v>
      </c>
      <c r="DM124" s="800"/>
      <c r="DN124" s="800"/>
      <c r="DO124" s="800"/>
      <c r="DP124" s="801"/>
      <c r="DQ124" s="802">
        <v>386404</v>
      </c>
      <c r="DR124" s="800"/>
      <c r="DS124" s="800"/>
      <c r="DT124" s="800"/>
      <c r="DU124" s="801"/>
      <c r="DV124" s="884">
        <v>1.5</v>
      </c>
      <c r="DW124" s="885"/>
      <c r="DX124" s="885"/>
      <c r="DY124" s="885"/>
      <c r="DZ124" s="886"/>
    </row>
    <row r="125" spans="1:130" s="230" customFormat="1" ht="26.25" customHeight="1" x14ac:dyDescent="0.15">
      <c r="A125" s="856"/>
      <c r="B125" s="857"/>
      <c r="C125" s="851" t="s">
        <v>467</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244</v>
      </c>
      <c r="AB125" s="816"/>
      <c r="AC125" s="816"/>
      <c r="AD125" s="816"/>
      <c r="AE125" s="817"/>
      <c r="AF125" s="818" t="s">
        <v>244</v>
      </c>
      <c r="AG125" s="816"/>
      <c r="AH125" s="816"/>
      <c r="AI125" s="816"/>
      <c r="AJ125" s="817"/>
      <c r="AK125" s="818" t="s">
        <v>393</v>
      </c>
      <c r="AL125" s="816"/>
      <c r="AM125" s="816"/>
      <c r="AN125" s="816"/>
      <c r="AO125" s="817"/>
      <c r="AP125" s="860" t="s">
        <v>393</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481</v>
      </c>
      <c r="CL125" s="888"/>
      <c r="CM125" s="888"/>
      <c r="CN125" s="888"/>
      <c r="CO125" s="889"/>
      <c r="CP125" s="896" t="s">
        <v>482</v>
      </c>
      <c r="CQ125" s="844"/>
      <c r="CR125" s="844"/>
      <c r="CS125" s="844"/>
      <c r="CT125" s="844"/>
      <c r="CU125" s="844"/>
      <c r="CV125" s="844"/>
      <c r="CW125" s="844"/>
      <c r="CX125" s="844"/>
      <c r="CY125" s="844"/>
      <c r="CZ125" s="844"/>
      <c r="DA125" s="844"/>
      <c r="DB125" s="844"/>
      <c r="DC125" s="844"/>
      <c r="DD125" s="844"/>
      <c r="DE125" s="844"/>
      <c r="DF125" s="845"/>
      <c r="DG125" s="897" t="s">
        <v>393</v>
      </c>
      <c r="DH125" s="878"/>
      <c r="DI125" s="878"/>
      <c r="DJ125" s="878"/>
      <c r="DK125" s="878"/>
      <c r="DL125" s="878" t="s">
        <v>393</v>
      </c>
      <c r="DM125" s="878"/>
      <c r="DN125" s="878"/>
      <c r="DO125" s="878"/>
      <c r="DP125" s="878"/>
      <c r="DQ125" s="878" t="s">
        <v>244</v>
      </c>
      <c r="DR125" s="878"/>
      <c r="DS125" s="878"/>
      <c r="DT125" s="878"/>
      <c r="DU125" s="878"/>
      <c r="DV125" s="879" t="s">
        <v>393</v>
      </c>
      <c r="DW125" s="879"/>
      <c r="DX125" s="879"/>
      <c r="DY125" s="879"/>
      <c r="DZ125" s="880"/>
    </row>
    <row r="126" spans="1:130" s="230" customFormat="1" ht="26.25" customHeight="1" thickBot="1" x14ac:dyDescent="0.2">
      <c r="A126" s="856"/>
      <c r="B126" s="857"/>
      <c r="C126" s="851" t="s">
        <v>469</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v>13349</v>
      </c>
      <c r="AB126" s="816"/>
      <c r="AC126" s="816"/>
      <c r="AD126" s="816"/>
      <c r="AE126" s="817"/>
      <c r="AF126" s="818">
        <v>7456</v>
      </c>
      <c r="AG126" s="816"/>
      <c r="AH126" s="816"/>
      <c r="AI126" s="816"/>
      <c r="AJ126" s="817"/>
      <c r="AK126" s="818">
        <v>7095</v>
      </c>
      <c r="AL126" s="816"/>
      <c r="AM126" s="816"/>
      <c r="AN126" s="816"/>
      <c r="AO126" s="817"/>
      <c r="AP126" s="860">
        <v>0</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483</v>
      </c>
      <c r="CQ126" s="788"/>
      <c r="CR126" s="788"/>
      <c r="CS126" s="788"/>
      <c r="CT126" s="788"/>
      <c r="CU126" s="788"/>
      <c r="CV126" s="788"/>
      <c r="CW126" s="788"/>
      <c r="CX126" s="788"/>
      <c r="CY126" s="788"/>
      <c r="CZ126" s="788"/>
      <c r="DA126" s="788"/>
      <c r="DB126" s="788"/>
      <c r="DC126" s="788"/>
      <c r="DD126" s="788"/>
      <c r="DE126" s="788"/>
      <c r="DF126" s="789"/>
      <c r="DG126" s="852" t="s">
        <v>393</v>
      </c>
      <c r="DH126" s="853"/>
      <c r="DI126" s="853"/>
      <c r="DJ126" s="853"/>
      <c r="DK126" s="853"/>
      <c r="DL126" s="853" t="s">
        <v>393</v>
      </c>
      <c r="DM126" s="853"/>
      <c r="DN126" s="853"/>
      <c r="DO126" s="853"/>
      <c r="DP126" s="853"/>
      <c r="DQ126" s="853" t="s">
        <v>244</v>
      </c>
      <c r="DR126" s="853"/>
      <c r="DS126" s="853"/>
      <c r="DT126" s="853"/>
      <c r="DU126" s="853"/>
      <c r="DV126" s="830" t="s">
        <v>244</v>
      </c>
      <c r="DW126" s="830"/>
      <c r="DX126" s="830"/>
      <c r="DY126" s="830"/>
      <c r="DZ126" s="831"/>
    </row>
    <row r="127" spans="1:130" s="230" customFormat="1" ht="26.25" customHeight="1" x14ac:dyDescent="0.15">
      <c r="A127" s="858"/>
      <c r="B127" s="859"/>
      <c r="C127" s="874" t="s">
        <v>484</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v>246</v>
      </c>
      <c r="AB127" s="816"/>
      <c r="AC127" s="816"/>
      <c r="AD127" s="816"/>
      <c r="AE127" s="817"/>
      <c r="AF127" s="818">
        <v>101</v>
      </c>
      <c r="AG127" s="816"/>
      <c r="AH127" s="816"/>
      <c r="AI127" s="816"/>
      <c r="AJ127" s="817"/>
      <c r="AK127" s="818">
        <v>51</v>
      </c>
      <c r="AL127" s="816"/>
      <c r="AM127" s="816"/>
      <c r="AN127" s="816"/>
      <c r="AO127" s="817"/>
      <c r="AP127" s="860">
        <v>0</v>
      </c>
      <c r="AQ127" s="861"/>
      <c r="AR127" s="861"/>
      <c r="AS127" s="861"/>
      <c r="AT127" s="862"/>
      <c r="AU127" s="232"/>
      <c r="AV127" s="232"/>
      <c r="AW127" s="232"/>
      <c r="AX127" s="877" t="s">
        <v>485</v>
      </c>
      <c r="AY127" s="848"/>
      <c r="AZ127" s="848"/>
      <c r="BA127" s="848"/>
      <c r="BB127" s="848"/>
      <c r="BC127" s="848"/>
      <c r="BD127" s="848"/>
      <c r="BE127" s="849"/>
      <c r="BF127" s="847" t="s">
        <v>486</v>
      </c>
      <c r="BG127" s="848"/>
      <c r="BH127" s="848"/>
      <c r="BI127" s="848"/>
      <c r="BJ127" s="848"/>
      <c r="BK127" s="848"/>
      <c r="BL127" s="849"/>
      <c r="BM127" s="847" t="s">
        <v>487</v>
      </c>
      <c r="BN127" s="848"/>
      <c r="BO127" s="848"/>
      <c r="BP127" s="848"/>
      <c r="BQ127" s="848"/>
      <c r="BR127" s="848"/>
      <c r="BS127" s="849"/>
      <c r="BT127" s="847" t="s">
        <v>488</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489</v>
      </c>
      <c r="CQ127" s="788"/>
      <c r="CR127" s="788"/>
      <c r="CS127" s="788"/>
      <c r="CT127" s="788"/>
      <c r="CU127" s="788"/>
      <c r="CV127" s="788"/>
      <c r="CW127" s="788"/>
      <c r="CX127" s="788"/>
      <c r="CY127" s="788"/>
      <c r="CZ127" s="788"/>
      <c r="DA127" s="788"/>
      <c r="DB127" s="788"/>
      <c r="DC127" s="788"/>
      <c r="DD127" s="788"/>
      <c r="DE127" s="788"/>
      <c r="DF127" s="789"/>
      <c r="DG127" s="852" t="s">
        <v>244</v>
      </c>
      <c r="DH127" s="853"/>
      <c r="DI127" s="853"/>
      <c r="DJ127" s="853"/>
      <c r="DK127" s="853"/>
      <c r="DL127" s="853" t="s">
        <v>244</v>
      </c>
      <c r="DM127" s="853"/>
      <c r="DN127" s="853"/>
      <c r="DO127" s="853"/>
      <c r="DP127" s="853"/>
      <c r="DQ127" s="853" t="s">
        <v>393</v>
      </c>
      <c r="DR127" s="853"/>
      <c r="DS127" s="853"/>
      <c r="DT127" s="853"/>
      <c r="DU127" s="853"/>
      <c r="DV127" s="830" t="s">
        <v>244</v>
      </c>
      <c r="DW127" s="830"/>
      <c r="DX127" s="830"/>
      <c r="DY127" s="830"/>
      <c r="DZ127" s="831"/>
    </row>
    <row r="128" spans="1:130" s="230" customFormat="1" ht="26.25" customHeight="1" thickBot="1" x14ac:dyDescent="0.2">
      <c r="A128" s="832" t="s">
        <v>490</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491</v>
      </c>
      <c r="X128" s="834"/>
      <c r="Y128" s="834"/>
      <c r="Z128" s="835"/>
      <c r="AA128" s="836">
        <v>191841</v>
      </c>
      <c r="AB128" s="837"/>
      <c r="AC128" s="837"/>
      <c r="AD128" s="837"/>
      <c r="AE128" s="838"/>
      <c r="AF128" s="839">
        <v>175291</v>
      </c>
      <c r="AG128" s="837"/>
      <c r="AH128" s="837"/>
      <c r="AI128" s="837"/>
      <c r="AJ128" s="838"/>
      <c r="AK128" s="839">
        <v>181840</v>
      </c>
      <c r="AL128" s="837"/>
      <c r="AM128" s="837"/>
      <c r="AN128" s="837"/>
      <c r="AO128" s="838"/>
      <c r="AP128" s="840"/>
      <c r="AQ128" s="841"/>
      <c r="AR128" s="841"/>
      <c r="AS128" s="841"/>
      <c r="AT128" s="842"/>
      <c r="AU128" s="232"/>
      <c r="AV128" s="232"/>
      <c r="AW128" s="232"/>
      <c r="AX128" s="843" t="s">
        <v>492</v>
      </c>
      <c r="AY128" s="844"/>
      <c r="AZ128" s="844"/>
      <c r="BA128" s="844"/>
      <c r="BB128" s="844"/>
      <c r="BC128" s="844"/>
      <c r="BD128" s="844"/>
      <c r="BE128" s="845"/>
      <c r="BF128" s="822" t="s">
        <v>244</v>
      </c>
      <c r="BG128" s="823"/>
      <c r="BH128" s="823"/>
      <c r="BI128" s="823"/>
      <c r="BJ128" s="823"/>
      <c r="BK128" s="823"/>
      <c r="BL128" s="846"/>
      <c r="BM128" s="822">
        <v>11.75</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493</v>
      </c>
      <c r="CQ128" s="766"/>
      <c r="CR128" s="766"/>
      <c r="CS128" s="766"/>
      <c r="CT128" s="766"/>
      <c r="CU128" s="766"/>
      <c r="CV128" s="766"/>
      <c r="CW128" s="766"/>
      <c r="CX128" s="766"/>
      <c r="CY128" s="766"/>
      <c r="CZ128" s="766"/>
      <c r="DA128" s="766"/>
      <c r="DB128" s="766"/>
      <c r="DC128" s="766"/>
      <c r="DD128" s="766"/>
      <c r="DE128" s="766"/>
      <c r="DF128" s="767"/>
      <c r="DG128" s="826">
        <v>155000</v>
      </c>
      <c r="DH128" s="827"/>
      <c r="DI128" s="827"/>
      <c r="DJ128" s="827"/>
      <c r="DK128" s="827"/>
      <c r="DL128" s="827">
        <v>155000</v>
      </c>
      <c r="DM128" s="827"/>
      <c r="DN128" s="827"/>
      <c r="DO128" s="827"/>
      <c r="DP128" s="827"/>
      <c r="DQ128" s="827">
        <v>155000</v>
      </c>
      <c r="DR128" s="827"/>
      <c r="DS128" s="827"/>
      <c r="DT128" s="827"/>
      <c r="DU128" s="827"/>
      <c r="DV128" s="828">
        <v>0.6</v>
      </c>
      <c r="DW128" s="828"/>
      <c r="DX128" s="828"/>
      <c r="DY128" s="828"/>
      <c r="DZ128" s="829"/>
    </row>
    <row r="129" spans="1:131" s="230" customFormat="1" ht="26.25" customHeight="1" x14ac:dyDescent="0.15">
      <c r="A129" s="810" t="s">
        <v>108</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494</v>
      </c>
      <c r="X129" s="813"/>
      <c r="Y129" s="813"/>
      <c r="Z129" s="814"/>
      <c r="AA129" s="815">
        <v>31022590</v>
      </c>
      <c r="AB129" s="816"/>
      <c r="AC129" s="816"/>
      <c r="AD129" s="816"/>
      <c r="AE129" s="817"/>
      <c r="AF129" s="818">
        <v>31778899</v>
      </c>
      <c r="AG129" s="816"/>
      <c r="AH129" s="816"/>
      <c r="AI129" s="816"/>
      <c r="AJ129" s="817"/>
      <c r="AK129" s="818">
        <v>31140241</v>
      </c>
      <c r="AL129" s="816"/>
      <c r="AM129" s="816"/>
      <c r="AN129" s="816"/>
      <c r="AO129" s="817"/>
      <c r="AP129" s="819"/>
      <c r="AQ129" s="820"/>
      <c r="AR129" s="820"/>
      <c r="AS129" s="820"/>
      <c r="AT129" s="821"/>
      <c r="AU129" s="233"/>
      <c r="AV129" s="233"/>
      <c r="AW129" s="233"/>
      <c r="AX129" s="787" t="s">
        <v>495</v>
      </c>
      <c r="AY129" s="788"/>
      <c r="AZ129" s="788"/>
      <c r="BA129" s="788"/>
      <c r="BB129" s="788"/>
      <c r="BC129" s="788"/>
      <c r="BD129" s="788"/>
      <c r="BE129" s="789"/>
      <c r="BF129" s="806" t="s">
        <v>244</v>
      </c>
      <c r="BG129" s="807"/>
      <c r="BH129" s="807"/>
      <c r="BI129" s="807"/>
      <c r="BJ129" s="807"/>
      <c r="BK129" s="807"/>
      <c r="BL129" s="808"/>
      <c r="BM129" s="806">
        <v>16.75</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810" t="s">
        <v>496</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497</v>
      </c>
      <c r="X130" s="813"/>
      <c r="Y130" s="813"/>
      <c r="Z130" s="814"/>
      <c r="AA130" s="815">
        <v>6080069</v>
      </c>
      <c r="AB130" s="816"/>
      <c r="AC130" s="816"/>
      <c r="AD130" s="816"/>
      <c r="AE130" s="817"/>
      <c r="AF130" s="818">
        <v>5784590</v>
      </c>
      <c r="AG130" s="816"/>
      <c r="AH130" s="816"/>
      <c r="AI130" s="816"/>
      <c r="AJ130" s="817"/>
      <c r="AK130" s="818">
        <v>5726923</v>
      </c>
      <c r="AL130" s="816"/>
      <c r="AM130" s="816"/>
      <c r="AN130" s="816"/>
      <c r="AO130" s="817"/>
      <c r="AP130" s="819"/>
      <c r="AQ130" s="820"/>
      <c r="AR130" s="820"/>
      <c r="AS130" s="820"/>
      <c r="AT130" s="821"/>
      <c r="AU130" s="233"/>
      <c r="AV130" s="233"/>
      <c r="AW130" s="233"/>
      <c r="AX130" s="787" t="s">
        <v>498</v>
      </c>
      <c r="AY130" s="788"/>
      <c r="AZ130" s="788"/>
      <c r="BA130" s="788"/>
      <c r="BB130" s="788"/>
      <c r="BC130" s="788"/>
      <c r="BD130" s="788"/>
      <c r="BE130" s="789"/>
      <c r="BF130" s="790">
        <v>7.3</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499</v>
      </c>
      <c r="X131" s="797"/>
      <c r="Y131" s="797"/>
      <c r="Z131" s="798"/>
      <c r="AA131" s="799">
        <v>24942521</v>
      </c>
      <c r="AB131" s="800"/>
      <c r="AC131" s="800"/>
      <c r="AD131" s="800"/>
      <c r="AE131" s="801"/>
      <c r="AF131" s="802">
        <v>25994309</v>
      </c>
      <c r="AG131" s="800"/>
      <c r="AH131" s="800"/>
      <c r="AI131" s="800"/>
      <c r="AJ131" s="801"/>
      <c r="AK131" s="802">
        <v>25413318</v>
      </c>
      <c r="AL131" s="800"/>
      <c r="AM131" s="800"/>
      <c r="AN131" s="800"/>
      <c r="AO131" s="801"/>
      <c r="AP131" s="803"/>
      <c r="AQ131" s="804"/>
      <c r="AR131" s="804"/>
      <c r="AS131" s="804"/>
      <c r="AT131" s="805"/>
      <c r="AU131" s="233"/>
      <c r="AV131" s="233"/>
      <c r="AW131" s="233"/>
      <c r="AX131" s="765" t="s">
        <v>500</v>
      </c>
      <c r="AY131" s="766"/>
      <c r="AZ131" s="766"/>
      <c r="BA131" s="766"/>
      <c r="BB131" s="766"/>
      <c r="BC131" s="766"/>
      <c r="BD131" s="766"/>
      <c r="BE131" s="767"/>
      <c r="BF131" s="768" t="s">
        <v>244</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74" t="s">
        <v>501</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502</v>
      </c>
      <c r="W132" s="778"/>
      <c r="X132" s="778"/>
      <c r="Y132" s="778"/>
      <c r="Z132" s="779"/>
      <c r="AA132" s="780">
        <v>8.7140028869999995</v>
      </c>
      <c r="AB132" s="781"/>
      <c r="AC132" s="781"/>
      <c r="AD132" s="781"/>
      <c r="AE132" s="782"/>
      <c r="AF132" s="783">
        <v>8.1748470409999996</v>
      </c>
      <c r="AG132" s="781"/>
      <c r="AH132" s="781"/>
      <c r="AI132" s="781"/>
      <c r="AJ132" s="782"/>
      <c r="AK132" s="783">
        <v>5.1204608540000001</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503</v>
      </c>
      <c r="W133" s="757"/>
      <c r="X133" s="757"/>
      <c r="Y133" s="757"/>
      <c r="Z133" s="758"/>
      <c r="AA133" s="759">
        <v>8.8000000000000007</v>
      </c>
      <c r="AB133" s="760"/>
      <c r="AC133" s="760"/>
      <c r="AD133" s="760"/>
      <c r="AE133" s="761"/>
      <c r="AF133" s="759">
        <v>8.6</v>
      </c>
      <c r="AG133" s="760"/>
      <c r="AH133" s="760"/>
      <c r="AI133" s="760"/>
      <c r="AJ133" s="761"/>
      <c r="AK133" s="759">
        <v>7.3</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3xdUX5eykwk1W+Aj3bFVJLJseEh38kTakxGKw22wuTEPruy0xpCfraHdRujB1UrC1QqGzGpD1gSIqEU6HyRpJg==" saltValue="th0CltIYs81NRii9dkv3p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504</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BY3Do1wEZ9zWul5S/phLBvFrFKfm9YiJC267ONFZtpbsfiJhNTDgBXsNNy55GhCcuoOifHCmuuWeUWIiX/4wUA==" saltValue="sVcCFLzQn0PHqefhF16cU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WqFukgvyh+kVdTA3Y2Ho8bvlYhznFSnriXj6SArIqV1mp/9Wx9HJhXOXdjpjoU7q9d31Uzz+P8+KjE73XQpUgQ==" saltValue="5YBuu286w5kNHmIO4Mkho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505</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506</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507</v>
      </c>
      <c r="AP7" s="272"/>
      <c r="AQ7" s="273" t="s">
        <v>508</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509</v>
      </c>
      <c r="AQ8" s="279" t="s">
        <v>510</v>
      </c>
      <c r="AR8" s="280" t="s">
        <v>511</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512</v>
      </c>
      <c r="AL9" s="1167"/>
      <c r="AM9" s="1167"/>
      <c r="AN9" s="1168"/>
      <c r="AO9" s="281">
        <v>9183806</v>
      </c>
      <c r="AP9" s="281">
        <v>81571</v>
      </c>
      <c r="AQ9" s="282">
        <v>66247</v>
      </c>
      <c r="AR9" s="283">
        <v>23.1</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513</v>
      </c>
      <c r="AL10" s="1167"/>
      <c r="AM10" s="1167"/>
      <c r="AN10" s="1168"/>
      <c r="AO10" s="284">
        <v>1153577</v>
      </c>
      <c r="AP10" s="284">
        <v>10246</v>
      </c>
      <c r="AQ10" s="285">
        <v>4001</v>
      </c>
      <c r="AR10" s="286">
        <v>156.1</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514</v>
      </c>
      <c r="AL11" s="1167"/>
      <c r="AM11" s="1167"/>
      <c r="AN11" s="1168"/>
      <c r="AO11" s="284" t="s">
        <v>515</v>
      </c>
      <c r="AP11" s="284" t="s">
        <v>515</v>
      </c>
      <c r="AQ11" s="285">
        <v>2117</v>
      </c>
      <c r="AR11" s="286" t="s">
        <v>515</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516</v>
      </c>
      <c r="AL12" s="1167"/>
      <c r="AM12" s="1167"/>
      <c r="AN12" s="1168"/>
      <c r="AO12" s="284" t="s">
        <v>515</v>
      </c>
      <c r="AP12" s="284" t="s">
        <v>515</v>
      </c>
      <c r="AQ12" s="285">
        <v>23</v>
      </c>
      <c r="AR12" s="286" t="s">
        <v>515</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517</v>
      </c>
      <c r="AL13" s="1167"/>
      <c r="AM13" s="1167"/>
      <c r="AN13" s="1168"/>
      <c r="AO13" s="284">
        <v>466902</v>
      </c>
      <c r="AP13" s="284">
        <v>4147</v>
      </c>
      <c r="AQ13" s="285">
        <v>2449</v>
      </c>
      <c r="AR13" s="286">
        <v>69.3</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518</v>
      </c>
      <c r="AL14" s="1167"/>
      <c r="AM14" s="1167"/>
      <c r="AN14" s="1168"/>
      <c r="AO14" s="284">
        <v>74581</v>
      </c>
      <c r="AP14" s="284">
        <v>662</v>
      </c>
      <c r="AQ14" s="285">
        <v>1636</v>
      </c>
      <c r="AR14" s="286">
        <v>-59.5</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519</v>
      </c>
      <c r="AL15" s="1170"/>
      <c r="AM15" s="1170"/>
      <c r="AN15" s="1171"/>
      <c r="AO15" s="284">
        <v>-614993</v>
      </c>
      <c r="AP15" s="284">
        <v>-5462</v>
      </c>
      <c r="AQ15" s="285">
        <v>-3889</v>
      </c>
      <c r="AR15" s="286">
        <v>40.4</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189</v>
      </c>
      <c r="AL16" s="1170"/>
      <c r="AM16" s="1170"/>
      <c r="AN16" s="1171"/>
      <c r="AO16" s="284">
        <v>10263873</v>
      </c>
      <c r="AP16" s="284">
        <v>91165</v>
      </c>
      <c r="AQ16" s="285">
        <v>72585</v>
      </c>
      <c r="AR16" s="286">
        <v>25.6</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520</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521</v>
      </c>
      <c r="AP20" s="293" t="s">
        <v>522</v>
      </c>
      <c r="AQ20" s="294" t="s">
        <v>523</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524</v>
      </c>
      <c r="AL21" s="1173"/>
      <c r="AM21" s="1173"/>
      <c r="AN21" s="1174"/>
      <c r="AO21" s="297">
        <v>8.08</v>
      </c>
      <c r="AP21" s="298">
        <v>6.82</v>
      </c>
      <c r="AQ21" s="299">
        <v>1.26</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525</v>
      </c>
      <c r="AL22" s="1173"/>
      <c r="AM22" s="1173"/>
      <c r="AN22" s="1174"/>
      <c r="AO22" s="302">
        <v>100.7</v>
      </c>
      <c r="AP22" s="303">
        <v>99.4</v>
      </c>
      <c r="AQ22" s="304">
        <v>1.3</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65" t="s">
        <v>526</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x14ac:dyDescent="0.15">
      <c r="A27" s="309"/>
      <c r="AO27" s="262"/>
      <c r="AP27" s="262"/>
      <c r="AQ27" s="262"/>
      <c r="AR27" s="262"/>
      <c r="AS27" s="262"/>
      <c r="AT27" s="262"/>
    </row>
    <row r="28" spans="1:46" ht="17.25" x14ac:dyDescent="0.15">
      <c r="A28" s="263" t="s">
        <v>527</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528</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507</v>
      </c>
      <c r="AP30" s="272"/>
      <c r="AQ30" s="273" t="s">
        <v>508</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509</v>
      </c>
      <c r="AQ31" s="279" t="s">
        <v>510</v>
      </c>
      <c r="AR31" s="280" t="s">
        <v>511</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529</v>
      </c>
      <c r="AL32" s="1157"/>
      <c r="AM32" s="1157"/>
      <c r="AN32" s="1158"/>
      <c r="AO32" s="312">
        <v>5980040</v>
      </c>
      <c r="AP32" s="312">
        <v>53115</v>
      </c>
      <c r="AQ32" s="313">
        <v>38122</v>
      </c>
      <c r="AR32" s="314">
        <v>39.299999999999997</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530</v>
      </c>
      <c r="AL33" s="1157"/>
      <c r="AM33" s="1157"/>
      <c r="AN33" s="1158"/>
      <c r="AO33" s="312" t="s">
        <v>515</v>
      </c>
      <c r="AP33" s="312" t="s">
        <v>515</v>
      </c>
      <c r="AQ33" s="313" t="s">
        <v>515</v>
      </c>
      <c r="AR33" s="314" t="s">
        <v>515</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531</v>
      </c>
      <c r="AL34" s="1157"/>
      <c r="AM34" s="1157"/>
      <c r="AN34" s="1158"/>
      <c r="AO34" s="312" t="s">
        <v>515</v>
      </c>
      <c r="AP34" s="312" t="s">
        <v>515</v>
      </c>
      <c r="AQ34" s="313">
        <v>19</v>
      </c>
      <c r="AR34" s="314" t="s">
        <v>515</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532</v>
      </c>
      <c r="AL35" s="1157"/>
      <c r="AM35" s="1157"/>
      <c r="AN35" s="1158"/>
      <c r="AO35" s="312">
        <v>1113673</v>
      </c>
      <c r="AP35" s="312">
        <v>9892</v>
      </c>
      <c r="AQ35" s="313">
        <v>11292</v>
      </c>
      <c r="AR35" s="314">
        <v>-12.4</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533</v>
      </c>
      <c r="AL36" s="1157"/>
      <c r="AM36" s="1157"/>
      <c r="AN36" s="1158"/>
      <c r="AO36" s="312">
        <v>109183</v>
      </c>
      <c r="AP36" s="312">
        <v>970</v>
      </c>
      <c r="AQ36" s="313">
        <v>1617</v>
      </c>
      <c r="AR36" s="314">
        <v>-40</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534</v>
      </c>
      <c r="AL37" s="1157"/>
      <c r="AM37" s="1157"/>
      <c r="AN37" s="1158"/>
      <c r="AO37" s="312">
        <v>7146</v>
      </c>
      <c r="AP37" s="312">
        <v>63</v>
      </c>
      <c r="AQ37" s="313">
        <v>410</v>
      </c>
      <c r="AR37" s="314">
        <v>-84.6</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535</v>
      </c>
      <c r="AL38" s="1160"/>
      <c r="AM38" s="1160"/>
      <c r="AN38" s="1161"/>
      <c r="AO38" s="315" t="s">
        <v>515</v>
      </c>
      <c r="AP38" s="315" t="s">
        <v>515</v>
      </c>
      <c r="AQ38" s="316">
        <v>1</v>
      </c>
      <c r="AR38" s="304" t="s">
        <v>515</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536</v>
      </c>
      <c r="AL39" s="1160"/>
      <c r="AM39" s="1160"/>
      <c r="AN39" s="1161"/>
      <c r="AO39" s="312">
        <v>-181840</v>
      </c>
      <c r="AP39" s="312">
        <v>-1615</v>
      </c>
      <c r="AQ39" s="313">
        <v>-6908</v>
      </c>
      <c r="AR39" s="314">
        <v>-76.599999999999994</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537</v>
      </c>
      <c r="AL40" s="1157"/>
      <c r="AM40" s="1157"/>
      <c r="AN40" s="1158"/>
      <c r="AO40" s="312">
        <v>-5726923</v>
      </c>
      <c r="AP40" s="312">
        <v>-50867</v>
      </c>
      <c r="AQ40" s="313">
        <v>-33487</v>
      </c>
      <c r="AR40" s="314">
        <v>51.9</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301</v>
      </c>
      <c r="AL41" s="1163"/>
      <c r="AM41" s="1163"/>
      <c r="AN41" s="1164"/>
      <c r="AO41" s="312">
        <v>1301279</v>
      </c>
      <c r="AP41" s="312">
        <v>11558</v>
      </c>
      <c r="AQ41" s="313">
        <v>11065</v>
      </c>
      <c r="AR41" s="314">
        <v>4.5</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538</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539</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540</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507</v>
      </c>
      <c r="AN49" s="1151" t="s">
        <v>541</v>
      </c>
      <c r="AO49" s="1152"/>
      <c r="AP49" s="1152"/>
      <c r="AQ49" s="1152"/>
      <c r="AR49" s="1153"/>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542</v>
      </c>
      <c r="AO50" s="329" t="s">
        <v>543</v>
      </c>
      <c r="AP50" s="330" t="s">
        <v>544</v>
      </c>
      <c r="AQ50" s="331" t="s">
        <v>545</v>
      </c>
      <c r="AR50" s="332" t="s">
        <v>546</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547</v>
      </c>
      <c r="AL51" s="325"/>
      <c r="AM51" s="333">
        <v>6236853</v>
      </c>
      <c r="AN51" s="334">
        <v>54537</v>
      </c>
      <c r="AO51" s="335">
        <v>-0.8</v>
      </c>
      <c r="AP51" s="336">
        <v>46402</v>
      </c>
      <c r="AQ51" s="337">
        <v>-11.3</v>
      </c>
      <c r="AR51" s="338">
        <v>10.5</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548</v>
      </c>
      <c r="AM52" s="341">
        <v>2969119</v>
      </c>
      <c r="AN52" s="342">
        <v>25963</v>
      </c>
      <c r="AO52" s="343">
        <v>-7.8</v>
      </c>
      <c r="AP52" s="344">
        <v>26897</v>
      </c>
      <c r="AQ52" s="345">
        <v>-6.3</v>
      </c>
      <c r="AR52" s="346">
        <v>-1.5</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549</v>
      </c>
      <c r="AL53" s="325"/>
      <c r="AM53" s="333">
        <v>5657721</v>
      </c>
      <c r="AN53" s="334">
        <v>49492</v>
      </c>
      <c r="AO53" s="335">
        <v>-9.3000000000000007</v>
      </c>
      <c r="AP53" s="336">
        <v>66343</v>
      </c>
      <c r="AQ53" s="337">
        <v>43</v>
      </c>
      <c r="AR53" s="338">
        <v>-52.3</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548</v>
      </c>
      <c r="AM54" s="341">
        <v>2285461</v>
      </c>
      <c r="AN54" s="342">
        <v>19992</v>
      </c>
      <c r="AO54" s="343">
        <v>-23</v>
      </c>
      <c r="AP54" s="344">
        <v>34529</v>
      </c>
      <c r="AQ54" s="345">
        <v>28.4</v>
      </c>
      <c r="AR54" s="346">
        <v>-51.4</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550</v>
      </c>
      <c r="AL55" s="325"/>
      <c r="AM55" s="333">
        <v>6567881</v>
      </c>
      <c r="AN55" s="334">
        <v>57794</v>
      </c>
      <c r="AO55" s="335">
        <v>16.8</v>
      </c>
      <c r="AP55" s="336">
        <v>56416</v>
      </c>
      <c r="AQ55" s="337">
        <v>-15</v>
      </c>
      <c r="AR55" s="338">
        <v>31.8</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548</v>
      </c>
      <c r="AM56" s="341">
        <v>2317825</v>
      </c>
      <c r="AN56" s="342">
        <v>20396</v>
      </c>
      <c r="AO56" s="343">
        <v>2</v>
      </c>
      <c r="AP56" s="344">
        <v>32623</v>
      </c>
      <c r="AQ56" s="345">
        <v>-5.5</v>
      </c>
      <c r="AR56" s="346">
        <v>7.5</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551</v>
      </c>
      <c r="AL57" s="325"/>
      <c r="AM57" s="333">
        <v>4729763</v>
      </c>
      <c r="AN57" s="334">
        <v>41852</v>
      </c>
      <c r="AO57" s="335">
        <v>-27.6</v>
      </c>
      <c r="AP57" s="336">
        <v>49217</v>
      </c>
      <c r="AQ57" s="337">
        <v>-12.8</v>
      </c>
      <c r="AR57" s="338">
        <v>-14.8</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548</v>
      </c>
      <c r="AM58" s="341">
        <v>1589896</v>
      </c>
      <c r="AN58" s="342">
        <v>14068</v>
      </c>
      <c r="AO58" s="343">
        <v>-31</v>
      </c>
      <c r="AP58" s="344">
        <v>27232</v>
      </c>
      <c r="AQ58" s="345">
        <v>-16.5</v>
      </c>
      <c r="AR58" s="346">
        <v>-14.5</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552</v>
      </c>
      <c r="AL59" s="325"/>
      <c r="AM59" s="333">
        <v>3558978</v>
      </c>
      <c r="AN59" s="334">
        <v>31611</v>
      </c>
      <c r="AO59" s="335">
        <v>-24.5</v>
      </c>
      <c r="AP59" s="336">
        <v>49211</v>
      </c>
      <c r="AQ59" s="337">
        <v>0</v>
      </c>
      <c r="AR59" s="338">
        <v>-24.5</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548</v>
      </c>
      <c r="AM60" s="341">
        <v>1536820</v>
      </c>
      <c r="AN60" s="342">
        <v>13650</v>
      </c>
      <c r="AO60" s="343">
        <v>-3</v>
      </c>
      <c r="AP60" s="344">
        <v>28367</v>
      </c>
      <c r="AQ60" s="345">
        <v>4.2</v>
      </c>
      <c r="AR60" s="346">
        <v>-7.2</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553</v>
      </c>
      <c r="AL61" s="347"/>
      <c r="AM61" s="348">
        <v>5350239</v>
      </c>
      <c r="AN61" s="349">
        <v>47057</v>
      </c>
      <c r="AO61" s="350">
        <v>-9.1</v>
      </c>
      <c r="AP61" s="351">
        <v>53518</v>
      </c>
      <c r="AQ61" s="352">
        <v>0.8</v>
      </c>
      <c r="AR61" s="338">
        <v>-9.9</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548</v>
      </c>
      <c r="AM62" s="341">
        <v>2139824</v>
      </c>
      <c r="AN62" s="342">
        <v>18814</v>
      </c>
      <c r="AO62" s="343">
        <v>-12.6</v>
      </c>
      <c r="AP62" s="344">
        <v>29930</v>
      </c>
      <c r="AQ62" s="345">
        <v>0.9</v>
      </c>
      <c r="AR62" s="346">
        <v>-13.5</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h6vfIVAPnS6ChKnLu7ipcpUZv5kKqzXuBzNM2aWMX9UhY9R6AAvXjmmsKscM+wel2PXgNwH+++vgxR/0Vp4eTg==" saltValue="rZuMzfMKHV1IBCuU8vzCw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555</v>
      </c>
    </row>
    <row r="121" spans="125:125" ht="13.5" hidden="1" customHeight="1" x14ac:dyDescent="0.15">
      <c r="DU121" s="259"/>
    </row>
  </sheetData>
  <sheetProtection algorithmName="SHA-512" hashValue="ROKqiRK0YGuiEaGZ44ameq3HjEFsWVTIPu4rggnoyE1Tt4ky7sPGu7VB31Cx/79XTuCZUgIWBaWZrx1kr0T/VQ==" saltValue="wyU6ctoEcPdTMmV5pBVkO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556</v>
      </c>
    </row>
  </sheetData>
  <sheetProtection algorithmName="SHA-512" hashValue="1aE/evkkeymWL8W6Hq5T73zZMdP3ZiKvvIrLGXBweFXehLWL4Jy+bWXWjJAxkVnHJVIws1YriTwqx5AN/3iWNA==" saltValue="PtzG9Vx5H8k2pbwSrdS+X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557</v>
      </c>
      <c r="G46" s="8" t="s">
        <v>558</v>
      </c>
      <c r="H46" s="8" t="s">
        <v>559</v>
      </c>
      <c r="I46" s="8" t="s">
        <v>560</v>
      </c>
      <c r="J46" s="9" t="s">
        <v>561</v>
      </c>
    </row>
    <row r="47" spans="2:10" ht="57.75" customHeight="1" x14ac:dyDescent="0.15">
      <c r="B47" s="10"/>
      <c r="C47" s="1175" t="s">
        <v>3</v>
      </c>
      <c r="D47" s="1175"/>
      <c r="E47" s="1176"/>
      <c r="F47" s="11">
        <v>18.829999999999998</v>
      </c>
      <c r="G47" s="12">
        <v>18.88</v>
      </c>
      <c r="H47" s="12">
        <v>17.97</v>
      </c>
      <c r="I47" s="12">
        <v>19.61</v>
      </c>
      <c r="J47" s="13">
        <v>24.39</v>
      </c>
    </row>
    <row r="48" spans="2:10" ht="57.75" customHeight="1" x14ac:dyDescent="0.15">
      <c r="B48" s="14"/>
      <c r="C48" s="1177" t="s">
        <v>4</v>
      </c>
      <c r="D48" s="1177"/>
      <c r="E48" s="1178"/>
      <c r="F48" s="15">
        <v>5.28</v>
      </c>
      <c r="G48" s="16">
        <v>4.9000000000000004</v>
      </c>
      <c r="H48" s="16">
        <v>5.48</v>
      </c>
      <c r="I48" s="16">
        <v>6.72</v>
      </c>
      <c r="J48" s="17">
        <v>4.72</v>
      </c>
    </row>
    <row r="49" spans="2:10" ht="57.75" customHeight="1" thickBot="1" x14ac:dyDescent="0.2">
      <c r="B49" s="18"/>
      <c r="C49" s="1179" t="s">
        <v>5</v>
      </c>
      <c r="D49" s="1179"/>
      <c r="E49" s="1180"/>
      <c r="F49" s="19">
        <v>0.41</v>
      </c>
      <c r="G49" s="20" t="s">
        <v>562</v>
      </c>
      <c r="H49" s="20">
        <v>0.45</v>
      </c>
      <c r="I49" s="20">
        <v>3.45</v>
      </c>
      <c r="J49" s="21">
        <v>2.23</v>
      </c>
    </row>
    <row r="50" spans="2:10" x14ac:dyDescent="0.15"/>
  </sheetData>
  <sheetProtection algorithmName="SHA-512" hashValue="4k1sWSaTJPrSfOy5m1J3UYsE7Bfht1YFXaOK6gkbJECwUMBVV89/WvCaxwNpbpyBU1QJPWU/BEv8yesGlhDEFw==" saltValue="qDkgVgLWSKehTztl2MS0u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ﾅｶﾑﾗ ﾏｻｵﾐ</cp:lastModifiedBy>
  <cp:lastPrinted>2024-09-30T10:07:57Z</cp:lastPrinted>
  <dcterms:created xsi:type="dcterms:W3CDTF">2024-03-14T03:06:57Z</dcterms:created>
  <dcterms:modified xsi:type="dcterms:W3CDTF">2024-09-30T10:08:19Z</dcterms:modified>
  <cp:category/>
</cp:coreProperties>
</file>